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heets/sheet1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heets/sheet13.xml" ContentType="application/vnd.openxmlformats-officedocument.spreadsheetml.chart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heets/sheet14.xml" ContentType="application/vnd.openxmlformats-officedocument.spreadsheetml.chartsheet+xml"/>
  <Override PartName="/xl/charts/chart3.xml" ContentType="application/vnd.openxmlformats-officedocument.drawingml.char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" yWindow="156" windowWidth="9720" windowHeight="7740" activeTab="1"/>
  </bookViews>
  <sheets>
    <sheet name="Raw Data" sheetId="1" r:id="rId1"/>
    <sheet name="Summary" sheetId="9" r:id="rId2"/>
    <sheet name="Lap Breaks" sheetId="3" r:id="rId3"/>
    <sheet name="Lap_chart" sheetId="38" r:id="rId4"/>
    <sheet name="Lap 1 data" sheetId="4" r:id="rId5"/>
    <sheet name="Lap 2 data" sheetId="5" r:id="rId6"/>
    <sheet name="Speed" sheetId="36" r:id="rId7"/>
    <sheet name="Lambda" sheetId="35" r:id="rId8"/>
    <sheet name="CO2 &amp; CO Phasing" sheetId="46" r:id="rId9"/>
    <sheet name="Fuel Flow&amp;Lambda&amp;CO" sheetId="47" r:id="rId10"/>
    <sheet name="CO2 %" sheetId="28" r:id="rId11"/>
    <sheet name="CO %" sheetId="29" r:id="rId12"/>
    <sheet name="kNOx ppm" sheetId="30" r:id="rId13"/>
    <sheet name="THC ppm" sheetId="31" r:id="rId14"/>
    <sheet name="O2 %" sheetId="32" r:id="rId15"/>
    <sheet name="Fuel Flow L per hr" sheetId="33" r:id="rId16"/>
    <sheet name="CO2 g per hr" sheetId="41" r:id="rId17"/>
    <sheet name="CO g per hr" sheetId="42" r:id="rId18"/>
    <sheet name="NOx g per hr" sheetId="43" r:id="rId19"/>
    <sheet name="THC g per hr" sheetId="45" r:id="rId20"/>
  </sheets>
  <calcPr calcId="125725"/>
  <customWorkbookViews>
    <customWorkbookView name="opie test" guid="{2B424CCC-7244-4294-A128-8AE125D4F682}" maximized="1" xWindow="1" yWindow="1" windowWidth="1362" windowHeight="538" activeSheetId="5"/>
  </customWorkbookViews>
</workbook>
</file>

<file path=xl/calcChain.xml><?xml version="1.0" encoding="utf-8"?>
<calcChain xmlns="http://schemas.openxmlformats.org/spreadsheetml/2006/main">
  <c r="CC151" i="5"/>
  <c r="CE151"/>
  <c r="CF151"/>
  <c r="CG151"/>
  <c r="CH151"/>
  <c r="CC152"/>
  <c r="CE152"/>
  <c r="CF152"/>
  <c r="CG152"/>
  <c r="CH152"/>
  <c r="CC153"/>
  <c r="CE153"/>
  <c r="CF153"/>
  <c r="CG153"/>
  <c r="CH153"/>
  <c r="CC154"/>
  <c r="CE154"/>
  <c r="CF154"/>
  <c r="CG154"/>
  <c r="CH154"/>
  <c r="CC155"/>
  <c r="CE155"/>
  <c r="CF155"/>
  <c r="CG155"/>
  <c r="CH155"/>
  <c r="CC156"/>
  <c r="CE156"/>
  <c r="CF156"/>
  <c r="CG156"/>
  <c r="CH156"/>
  <c r="CC157"/>
  <c r="CE157"/>
  <c r="CF157"/>
  <c r="CG157"/>
  <c r="CH157"/>
  <c r="CC158"/>
  <c r="CE158"/>
  <c r="CF158"/>
  <c r="CG158"/>
  <c r="CH158"/>
  <c r="CC159"/>
  <c r="CE159"/>
  <c r="CF159"/>
  <c r="CG159"/>
  <c r="CH159"/>
  <c r="CC160"/>
  <c r="CE160"/>
  <c r="CF160"/>
  <c r="CG160"/>
  <c r="CH160"/>
  <c r="CC161"/>
  <c r="CE161"/>
  <c r="CF161"/>
  <c r="CG161"/>
  <c r="CH161"/>
  <c r="CC162"/>
  <c r="CE162"/>
  <c r="CF162"/>
  <c r="CG162"/>
  <c r="CH162"/>
  <c r="CC163"/>
  <c r="CE163"/>
  <c r="CF163"/>
  <c r="CG163"/>
  <c r="CH163"/>
  <c r="CC164"/>
  <c r="CE164"/>
  <c r="CF164"/>
  <c r="CG164"/>
  <c r="CH164"/>
  <c r="CC165"/>
  <c r="CE165"/>
  <c r="CF165"/>
  <c r="CG165"/>
  <c r="CH165"/>
  <c r="B8"/>
  <c r="B157" i="3"/>
  <c r="B158"/>
  <c r="B159"/>
  <c r="B145"/>
  <c r="B146"/>
  <c r="B147"/>
  <c r="B148"/>
  <c r="B149"/>
  <c r="B150"/>
  <c r="B151"/>
  <c r="B152"/>
  <c r="B153"/>
  <c r="B154"/>
  <c r="B155"/>
  <c r="B156"/>
  <c r="A264"/>
  <c r="A265"/>
  <c r="A266"/>
  <c r="A267"/>
  <c r="A268"/>
  <c r="A269"/>
  <c r="A270"/>
  <c r="A271"/>
  <c r="A272"/>
  <c r="A273"/>
  <c r="A274"/>
  <c r="A275"/>
  <c r="A255"/>
  <c r="A256"/>
  <c r="A257"/>
  <c r="A258"/>
  <c r="A259"/>
  <c r="A260"/>
  <c r="A261"/>
  <c r="A262"/>
  <c r="A263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38"/>
  <c r="A139"/>
  <c r="A140"/>
  <c r="A141"/>
  <c r="A142"/>
  <c r="A143"/>
  <c r="A144"/>
  <c r="A145"/>
  <c r="A146"/>
  <c r="A147"/>
  <c r="A148"/>
  <c r="A149"/>
  <c r="A150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4"/>
  <c r="CC144" i="4"/>
  <c r="CE144"/>
  <c r="CF144"/>
  <c r="CG144"/>
  <c r="CH144"/>
  <c r="CC145"/>
  <c r="CE145"/>
  <c r="CF145"/>
  <c r="CG145"/>
  <c r="CH145"/>
  <c r="CC146"/>
  <c r="CE146"/>
  <c r="CF146"/>
  <c r="CG146"/>
  <c r="CH146"/>
  <c r="CC147"/>
  <c r="CE147"/>
  <c r="CF147"/>
  <c r="CG147"/>
  <c r="CH147"/>
  <c r="CC148"/>
  <c r="CE148"/>
  <c r="CF148"/>
  <c r="CG148"/>
  <c r="CH148"/>
  <c r="CC149"/>
  <c r="CE149"/>
  <c r="CF149"/>
  <c r="CG149"/>
  <c r="CH149"/>
  <c r="CC150"/>
  <c r="CE150"/>
  <c r="CF150"/>
  <c r="CG150"/>
  <c r="CH150"/>
  <c r="CC151"/>
  <c r="CE151"/>
  <c r="CF151"/>
  <c r="CG151"/>
  <c r="CH151"/>
  <c r="CC152"/>
  <c r="CE152"/>
  <c r="CF152"/>
  <c r="CG152"/>
  <c r="CH152"/>
  <c r="CC153"/>
  <c r="CE153"/>
  <c r="CF153"/>
  <c r="CG153"/>
  <c r="CH153"/>
  <c r="CC154"/>
  <c r="CE154"/>
  <c r="CF154"/>
  <c r="CG154"/>
  <c r="CH154"/>
  <c r="CC155"/>
  <c r="CE155"/>
  <c r="CF155"/>
  <c r="CG155"/>
  <c r="CH155"/>
  <c r="CC156"/>
  <c r="CE156"/>
  <c r="CF156"/>
  <c r="CG156"/>
  <c r="CH156"/>
  <c r="CC157"/>
  <c r="CE157"/>
  <c r="CF157"/>
  <c r="CG157"/>
  <c r="CH157"/>
  <c r="CC158"/>
  <c r="CE158"/>
  <c r="CF158"/>
  <c r="CG158"/>
  <c r="CH158"/>
  <c r="CC159"/>
  <c r="CE159"/>
  <c r="CF159"/>
  <c r="CG159"/>
  <c r="CH159"/>
  <c r="CC160"/>
  <c r="CE160"/>
  <c r="CF160"/>
  <c r="CG160"/>
  <c r="CH160"/>
  <c r="CC161"/>
  <c r="CE161"/>
  <c r="CF161"/>
  <c r="CG161"/>
  <c r="CH161"/>
  <c r="CC162"/>
  <c r="CE162"/>
  <c r="CF162"/>
  <c r="CG162"/>
  <c r="CH162"/>
  <c r="CC163"/>
  <c r="CE163"/>
  <c r="CF163"/>
  <c r="CG163"/>
  <c r="CH163"/>
  <c r="CC164"/>
  <c r="CE164"/>
  <c r="CF164"/>
  <c r="CG164"/>
  <c r="CH164"/>
  <c r="CC165"/>
  <c r="CE165"/>
  <c r="CF165"/>
  <c r="CG165"/>
  <c r="CH165"/>
  <c r="CC166"/>
  <c r="CE166"/>
  <c r="CF166"/>
  <c r="CG166"/>
  <c r="CH166"/>
  <c r="CC167"/>
  <c r="CE167"/>
  <c r="CF167"/>
  <c r="CG167"/>
  <c r="CH167"/>
  <c r="CC168"/>
  <c r="CE168"/>
  <c r="CF168"/>
  <c r="CG168"/>
  <c r="CH168"/>
  <c r="CC169"/>
  <c r="CE169"/>
  <c r="CF169"/>
  <c r="CG169"/>
  <c r="CH169"/>
  <c r="CC170"/>
  <c r="CE170"/>
  <c r="CF170"/>
  <c r="CG170"/>
  <c r="CH170"/>
  <c r="CC171"/>
  <c r="CE171"/>
  <c r="CF171"/>
  <c r="CG171"/>
  <c r="CH171"/>
  <c r="CC172"/>
  <c r="CE172"/>
  <c r="CF172"/>
  <c r="CG172"/>
  <c r="CH172"/>
  <c r="CC173"/>
  <c r="CE173"/>
  <c r="CF173"/>
  <c r="CG173"/>
  <c r="CH173"/>
  <c r="CC174"/>
  <c r="CE174"/>
  <c r="CF174"/>
  <c r="CG174"/>
  <c r="CH174"/>
  <c r="CC175"/>
  <c r="CE175"/>
  <c r="CF175"/>
  <c r="CG175"/>
  <c r="CH175"/>
  <c r="CC176"/>
  <c r="CE176"/>
  <c r="CF176"/>
  <c r="CG176"/>
  <c r="CH176"/>
  <c r="CC177"/>
  <c r="CE177"/>
  <c r="CF177"/>
  <c r="CG177"/>
  <c r="CH177"/>
  <c r="CC178"/>
  <c r="CE178"/>
  <c r="CF178"/>
  <c r="CG178"/>
  <c r="CH178"/>
  <c r="CC179"/>
  <c r="CE179"/>
  <c r="CF179"/>
  <c r="CG179"/>
  <c r="CH179"/>
  <c r="CC180"/>
  <c r="CE180"/>
  <c r="CF180"/>
  <c r="CG180"/>
  <c r="CH180"/>
  <c r="CC181"/>
  <c r="CE181"/>
  <c r="CF181"/>
  <c r="CG181"/>
  <c r="CH181"/>
  <c r="CC182"/>
  <c r="CE182"/>
  <c r="CF182"/>
  <c r="CG182"/>
  <c r="CH182"/>
  <c r="CC183"/>
  <c r="CE183"/>
  <c r="CF183"/>
  <c r="CG183"/>
  <c r="CH183"/>
  <c r="CC184"/>
  <c r="CE184"/>
  <c r="CF184"/>
  <c r="CG184"/>
  <c r="CH184"/>
  <c r="CC185"/>
  <c r="CE185"/>
  <c r="CF185"/>
  <c r="CG185"/>
  <c r="CH185"/>
  <c r="CC186"/>
  <c r="CE186"/>
  <c r="CF186"/>
  <c r="CG186"/>
  <c r="CH186"/>
  <c r="CC187"/>
  <c r="CE187"/>
  <c r="CF187"/>
  <c r="CG187"/>
  <c r="CH187"/>
  <c r="CC188"/>
  <c r="CE188"/>
  <c r="CF188"/>
  <c r="CG188"/>
  <c r="CH188"/>
  <c r="CC189"/>
  <c r="CE189"/>
  <c r="CF189"/>
  <c r="CG189"/>
  <c r="CH189"/>
  <c r="CC190"/>
  <c r="CE190"/>
  <c r="CF190"/>
  <c r="CG190"/>
  <c r="CH190"/>
  <c r="CC191"/>
  <c r="CE191"/>
  <c r="CF191"/>
  <c r="CG191"/>
  <c r="CH191"/>
  <c r="CC192"/>
  <c r="CE192"/>
  <c r="CF192"/>
  <c r="CG192"/>
  <c r="CH192"/>
  <c r="CC193"/>
  <c r="CE193"/>
  <c r="CF193"/>
  <c r="CG193"/>
  <c r="CH193"/>
  <c r="CC194"/>
  <c r="CE194"/>
  <c r="CF194"/>
  <c r="CG194"/>
  <c r="CH194"/>
  <c r="CC195"/>
  <c r="CE195"/>
  <c r="CF195"/>
  <c r="CG195"/>
  <c r="CH195"/>
  <c r="CC196"/>
  <c r="CE196"/>
  <c r="CF196"/>
  <c r="CG196"/>
  <c r="CH196"/>
  <c r="CC197"/>
  <c r="CE197"/>
  <c r="CF197"/>
  <c r="CG197"/>
  <c r="CH197"/>
  <c r="CC198"/>
  <c r="CE198"/>
  <c r="CF198"/>
  <c r="CG198"/>
  <c r="CH198"/>
  <c r="CC199"/>
  <c r="CE199"/>
  <c r="CF199"/>
  <c r="CG199"/>
  <c r="CH199"/>
  <c r="CC200"/>
  <c r="CE200"/>
  <c r="CF200"/>
  <c r="CG200"/>
  <c r="CH200"/>
  <c r="CC201"/>
  <c r="CE201"/>
  <c r="CF201"/>
  <c r="CG201"/>
  <c r="CH201"/>
  <c r="CC202"/>
  <c r="CE202"/>
  <c r="CF202"/>
  <c r="CG202"/>
  <c r="CH202"/>
  <c r="CC203"/>
  <c r="CE203"/>
  <c r="CF203"/>
  <c r="CG203"/>
  <c r="CH203"/>
  <c r="CC204"/>
  <c r="CE204"/>
  <c r="CF204"/>
  <c r="CG204"/>
  <c r="CH204"/>
  <c r="CC205"/>
  <c r="CE205"/>
  <c r="CF205"/>
  <c r="CG205"/>
  <c r="CH205"/>
  <c r="CC206"/>
  <c r="CE206"/>
  <c r="CF206"/>
  <c r="CG206"/>
  <c r="CH206"/>
  <c r="CC207"/>
  <c r="CE207"/>
  <c r="CF207"/>
  <c r="CG207"/>
  <c r="CH207"/>
  <c r="CC208"/>
  <c r="CE208"/>
  <c r="CF208"/>
  <c r="CG208"/>
  <c r="CH208"/>
  <c r="CC209"/>
  <c r="CE209"/>
  <c r="CF209"/>
  <c r="CG209"/>
  <c r="CH209"/>
  <c r="CC210"/>
  <c r="CE210"/>
  <c r="CF210"/>
  <c r="CG210"/>
  <c r="CH210"/>
  <c r="CC211"/>
  <c r="CE211"/>
  <c r="CF211"/>
  <c r="CG211"/>
  <c r="CH211"/>
  <c r="CC212"/>
  <c r="CE212"/>
  <c r="CF212"/>
  <c r="CG212"/>
  <c r="CH212"/>
  <c r="CC213"/>
  <c r="CE213"/>
  <c r="CF213"/>
  <c r="CG213"/>
  <c r="CH213"/>
  <c r="CC214"/>
  <c r="CE214"/>
  <c r="CF214"/>
  <c r="CG214"/>
  <c r="CH214"/>
  <c r="CC215"/>
  <c r="CE215"/>
  <c r="CF215"/>
  <c r="CG215"/>
  <c r="CH215"/>
  <c r="CC216"/>
  <c r="CE216"/>
  <c r="CF216"/>
  <c r="CG216"/>
  <c r="CH216"/>
  <c r="CC217"/>
  <c r="CE217"/>
  <c r="CF217"/>
  <c r="CG217"/>
  <c r="CH217"/>
  <c r="CC218"/>
  <c r="CE218"/>
  <c r="CF218"/>
  <c r="CG218"/>
  <c r="CH218"/>
  <c r="CC219"/>
  <c r="CE219"/>
  <c r="CF219"/>
  <c r="CG219"/>
  <c r="CH219"/>
  <c r="CC220"/>
  <c r="CE220"/>
  <c r="CF220"/>
  <c r="CG220"/>
  <c r="CH220"/>
  <c r="CC221"/>
  <c r="CE221"/>
  <c r="CF221"/>
  <c r="CG221"/>
  <c r="CH221"/>
  <c r="CC222"/>
  <c r="CE222"/>
  <c r="CF222"/>
  <c r="CG222"/>
  <c r="CH222"/>
  <c r="CC223"/>
  <c r="CE223"/>
  <c r="CF223"/>
  <c r="CG223"/>
  <c r="CH223"/>
  <c r="CC224"/>
  <c r="CE224"/>
  <c r="CF224"/>
  <c r="CG224"/>
  <c r="CH224"/>
  <c r="CC225"/>
  <c r="CE225"/>
  <c r="CF225"/>
  <c r="CG225"/>
  <c r="CH225"/>
  <c r="CC226"/>
  <c r="CE226"/>
  <c r="CF226"/>
  <c r="CG226"/>
  <c r="CH226"/>
  <c r="CC227"/>
  <c r="CE227"/>
  <c r="CF227"/>
  <c r="CG227"/>
  <c r="CH227"/>
  <c r="CC228"/>
  <c r="CE228"/>
  <c r="CF228"/>
  <c r="CG228"/>
  <c r="CH228"/>
  <c r="CC229"/>
  <c r="CE229"/>
  <c r="CF229"/>
  <c r="CG229"/>
  <c r="CH229"/>
  <c r="CC230"/>
  <c r="CE230"/>
  <c r="CF230"/>
  <c r="CG230"/>
  <c r="CH230"/>
  <c r="CC231"/>
  <c r="CE231"/>
  <c r="CF231"/>
  <c r="CG231"/>
  <c r="CH231"/>
  <c r="CC232"/>
  <c r="CE232"/>
  <c r="CF232"/>
  <c r="CG232"/>
  <c r="CH232"/>
  <c r="CC233"/>
  <c r="CE233"/>
  <c r="CF233"/>
  <c r="CG233"/>
  <c r="CH233"/>
  <c r="CC234"/>
  <c r="CE234"/>
  <c r="CF234"/>
  <c r="CG234"/>
  <c r="CH234"/>
  <c r="CC235"/>
  <c r="CE235"/>
  <c r="CF235"/>
  <c r="CG235"/>
  <c r="CH235"/>
  <c r="CC236"/>
  <c r="CE236"/>
  <c r="CF236"/>
  <c r="CG236"/>
  <c r="CH236"/>
  <c r="CC237"/>
  <c r="CE237"/>
  <c r="CF237"/>
  <c r="CG237"/>
  <c r="CH237"/>
  <c r="CC238"/>
  <c r="CE238"/>
  <c r="CF238"/>
  <c r="CG238"/>
  <c r="CH238"/>
  <c r="CC239"/>
  <c r="CE239"/>
  <c r="CF239"/>
  <c r="CG239"/>
  <c r="CH239"/>
  <c r="CC240"/>
  <c r="CE240"/>
  <c r="CF240"/>
  <c r="CG240"/>
  <c r="CH240"/>
  <c r="CC241"/>
  <c r="CE241"/>
  <c r="CF241"/>
  <c r="CG241"/>
  <c r="CH241"/>
  <c r="CC242"/>
  <c r="CE242"/>
  <c r="CF242"/>
  <c r="CG242"/>
  <c r="CH242"/>
  <c r="CC243"/>
  <c r="CE243"/>
  <c r="CF243"/>
  <c r="CG243"/>
  <c r="CH243"/>
  <c r="CC244"/>
  <c r="CE244"/>
  <c r="CF244"/>
  <c r="CG244"/>
  <c r="CH244"/>
  <c r="CC245"/>
  <c r="CE245"/>
  <c r="CF245"/>
  <c r="CG245"/>
  <c r="CH245"/>
  <c r="CC246"/>
  <c r="CE246"/>
  <c r="CF246"/>
  <c r="CG246"/>
  <c r="CH246"/>
  <c r="CC247"/>
  <c r="CE247"/>
  <c r="CF247"/>
  <c r="CG247"/>
  <c r="CH247"/>
  <c r="CC248"/>
  <c r="CE248"/>
  <c r="CF248"/>
  <c r="CG248"/>
  <c r="CH248"/>
  <c r="CC249"/>
  <c r="CE249"/>
  <c r="CF249"/>
  <c r="CG249"/>
  <c r="CH249"/>
  <c r="CC250"/>
  <c r="CE250"/>
  <c r="CF250"/>
  <c r="CG250"/>
  <c r="CH250"/>
  <c r="CC251"/>
  <c r="CE251"/>
  <c r="CF251"/>
  <c r="CG251"/>
  <c r="CH251"/>
  <c r="CC252"/>
  <c r="CE252"/>
  <c r="CF252"/>
  <c r="CG252"/>
  <c r="CH252"/>
  <c r="CC253"/>
  <c r="CE253"/>
  <c r="CF253"/>
  <c r="CG253"/>
  <c r="CH253"/>
  <c r="CC254"/>
  <c r="CE254"/>
  <c r="CF254"/>
  <c r="CG254"/>
  <c r="CH254"/>
  <c r="CC255"/>
  <c r="CE255"/>
  <c r="CF255"/>
  <c r="CG255"/>
  <c r="CH255"/>
  <c r="CC256"/>
  <c r="CE256"/>
  <c r="CF256"/>
  <c r="CG256"/>
  <c r="CH256"/>
  <c r="CC257"/>
  <c r="CE257"/>
  <c r="CF257"/>
  <c r="CG257"/>
  <c r="CH257"/>
  <c r="CC258"/>
  <c r="CE258"/>
  <c r="CF258"/>
  <c r="CG258"/>
  <c r="CH258"/>
  <c r="CC259"/>
  <c r="CE259"/>
  <c r="CF259"/>
  <c r="CG259"/>
  <c r="CH259"/>
  <c r="CC260"/>
  <c r="CE260"/>
  <c r="CF260"/>
  <c r="CG260"/>
  <c r="CH260"/>
  <c r="CC261"/>
  <c r="CE261"/>
  <c r="CF261"/>
  <c r="CG261"/>
  <c r="CH261"/>
  <c r="CC262"/>
  <c r="CE262"/>
  <c r="CF262"/>
  <c r="CG262"/>
  <c r="CH262"/>
  <c r="CC263"/>
  <c r="CE263"/>
  <c r="CF263"/>
  <c r="CG263"/>
  <c r="CH263"/>
  <c r="CC264"/>
  <c r="CE264"/>
  <c r="CF264"/>
  <c r="CG264"/>
  <c r="CH264"/>
  <c r="CC265"/>
  <c r="CE265"/>
  <c r="CF265"/>
  <c r="CG265"/>
  <c r="CH265"/>
  <c r="CC266"/>
  <c r="CE266"/>
  <c r="CF266"/>
  <c r="CG266"/>
  <c r="CH266"/>
  <c r="CC267"/>
  <c r="CE267"/>
  <c r="CF267"/>
  <c r="CG267"/>
  <c r="CH267"/>
  <c r="CC268"/>
  <c r="CE268"/>
  <c r="CF268"/>
  <c r="CG268"/>
  <c r="CH268"/>
  <c r="CC269"/>
  <c r="CE269"/>
  <c r="CF269"/>
  <c r="CG269"/>
  <c r="CH269"/>
  <c r="CC270"/>
  <c r="CE270"/>
  <c r="CF270"/>
  <c r="CG270"/>
  <c r="CH270"/>
  <c r="CC271"/>
  <c r="CE271"/>
  <c r="CF271"/>
  <c r="CG271"/>
  <c r="CH271"/>
  <c r="CC272"/>
  <c r="CE272"/>
  <c r="CF272"/>
  <c r="CG272"/>
  <c r="CH272"/>
  <c r="CC273"/>
  <c r="CE273"/>
  <c r="CF273"/>
  <c r="CG273"/>
  <c r="CH273"/>
  <c r="CC274"/>
  <c r="CE274"/>
  <c r="CF274"/>
  <c r="CG274"/>
  <c r="CH274"/>
  <c r="CC275"/>
  <c r="CE275"/>
  <c r="CF275"/>
  <c r="CG275"/>
  <c r="CH275"/>
  <c r="CC276"/>
  <c r="CE276"/>
  <c r="CF276"/>
  <c r="CG276"/>
  <c r="CH276"/>
  <c r="CC277"/>
  <c r="CE277"/>
  <c r="CF277"/>
  <c r="CG277"/>
  <c r="CH277"/>
  <c r="CC278"/>
  <c r="CE278"/>
  <c r="CF278"/>
  <c r="CG278"/>
  <c r="CH278"/>
  <c r="CC279"/>
  <c r="CE279"/>
  <c r="CF279"/>
  <c r="CG279"/>
  <c r="CH279"/>
  <c r="CC280"/>
  <c r="CE280"/>
  <c r="CF280"/>
  <c r="CG280"/>
  <c r="CH280"/>
  <c r="CC281"/>
  <c r="CE281"/>
  <c r="CF281"/>
  <c r="CG281"/>
  <c r="CH281"/>
  <c r="B8"/>
  <c r="CC149" i="5"/>
  <c r="CE149"/>
  <c r="CF149"/>
  <c r="CG149"/>
  <c r="CH149"/>
  <c r="CC150"/>
  <c r="CE150"/>
  <c r="CF150"/>
  <c r="CG150"/>
  <c r="CH150"/>
  <c r="A4"/>
  <c r="A4" i="4"/>
  <c r="CH148" i="5" l="1"/>
  <c r="CG148"/>
  <c r="CF148"/>
  <c r="CE148"/>
  <c r="CC148"/>
  <c r="CH147"/>
  <c r="CG147"/>
  <c r="CF147"/>
  <c r="CE147"/>
  <c r="CC147"/>
  <c r="CH146"/>
  <c r="CG146"/>
  <c r="CF146"/>
  <c r="CE146"/>
  <c r="CC146"/>
  <c r="CH145"/>
  <c r="CG145"/>
  <c r="CF145"/>
  <c r="CE145"/>
  <c r="CC145"/>
  <c r="CH144"/>
  <c r="CG144"/>
  <c r="CF144"/>
  <c r="CE144"/>
  <c r="CC144"/>
  <c r="CH143"/>
  <c r="CG143"/>
  <c r="CF143"/>
  <c r="CE143"/>
  <c r="CC143"/>
  <c r="CH142"/>
  <c r="CG142"/>
  <c r="CF142"/>
  <c r="CE142"/>
  <c r="CC142"/>
  <c r="CH141"/>
  <c r="CG141"/>
  <c r="CF141"/>
  <c r="CE141"/>
  <c r="CC141"/>
  <c r="CH140"/>
  <c r="CG140"/>
  <c r="CF140"/>
  <c r="CE140"/>
  <c r="CC140"/>
  <c r="CH139"/>
  <c r="CG139"/>
  <c r="CF139"/>
  <c r="CE139"/>
  <c r="CC139"/>
  <c r="CH138"/>
  <c r="CG138"/>
  <c r="CF138"/>
  <c r="CE138"/>
  <c r="CC138"/>
  <c r="CH137"/>
  <c r="CG137"/>
  <c r="CF137"/>
  <c r="CE137"/>
  <c r="CC137"/>
  <c r="CH136"/>
  <c r="CG136"/>
  <c r="CF136"/>
  <c r="CE136"/>
  <c r="CC136"/>
  <c r="CH135"/>
  <c r="CG135"/>
  <c r="CF135"/>
  <c r="CE135"/>
  <c r="CC135"/>
  <c r="CH134"/>
  <c r="CG134"/>
  <c r="CF134"/>
  <c r="CE134"/>
  <c r="CC134"/>
  <c r="CH133"/>
  <c r="CG133"/>
  <c r="CF133"/>
  <c r="CE133"/>
  <c r="CC133"/>
  <c r="CH132"/>
  <c r="CG132"/>
  <c r="CF132"/>
  <c r="CE132"/>
  <c r="CC132"/>
  <c r="CH131"/>
  <c r="CG131"/>
  <c r="CF131"/>
  <c r="CE131"/>
  <c r="CC131"/>
  <c r="CH130"/>
  <c r="CG130"/>
  <c r="CF130"/>
  <c r="CE130"/>
  <c r="CC130"/>
  <c r="CH129"/>
  <c r="CG129"/>
  <c r="CF129"/>
  <c r="CE129"/>
  <c r="CC129"/>
  <c r="CH128"/>
  <c r="CG128"/>
  <c r="CF128"/>
  <c r="CE128"/>
  <c r="CC128"/>
  <c r="CH127"/>
  <c r="CG127"/>
  <c r="CF127"/>
  <c r="CE127"/>
  <c r="CC127"/>
  <c r="CH126"/>
  <c r="CG126"/>
  <c r="CF126"/>
  <c r="CE126"/>
  <c r="CC126"/>
  <c r="CH125"/>
  <c r="CG125"/>
  <c r="CF125"/>
  <c r="CE125"/>
  <c r="CC125"/>
  <c r="CH124"/>
  <c r="CG124"/>
  <c r="CF124"/>
  <c r="CE124"/>
  <c r="CC124"/>
  <c r="CH123"/>
  <c r="CG123"/>
  <c r="CF123"/>
  <c r="CE123"/>
  <c r="CC123"/>
  <c r="CH122"/>
  <c r="CG122"/>
  <c r="CF122"/>
  <c r="CE122"/>
  <c r="CC122"/>
  <c r="CH121"/>
  <c r="CG121"/>
  <c r="CF121"/>
  <c r="CE121"/>
  <c r="CC121"/>
  <c r="CH120"/>
  <c r="CG120"/>
  <c r="CF120"/>
  <c r="CE120"/>
  <c r="CC120"/>
  <c r="CH119"/>
  <c r="CG119"/>
  <c r="CF119"/>
  <c r="CE119"/>
  <c r="CC119"/>
  <c r="CH118"/>
  <c r="CG118"/>
  <c r="CF118"/>
  <c r="CE118"/>
  <c r="CC118"/>
  <c r="CH117"/>
  <c r="CG117"/>
  <c r="CF117"/>
  <c r="CE117"/>
  <c r="CC117"/>
  <c r="CH116"/>
  <c r="CG116"/>
  <c r="CF116"/>
  <c r="CE116"/>
  <c r="CC116"/>
  <c r="CH115"/>
  <c r="CG115"/>
  <c r="CF115"/>
  <c r="CE115"/>
  <c r="CC115"/>
  <c r="CH114"/>
  <c r="CG114"/>
  <c r="CF114"/>
  <c r="CE114"/>
  <c r="CC114"/>
  <c r="CH113"/>
  <c r="CG113"/>
  <c r="CF113"/>
  <c r="CE113"/>
  <c r="CC113"/>
  <c r="CH112"/>
  <c r="CG112"/>
  <c r="CF112"/>
  <c r="CE112"/>
  <c r="CC112"/>
  <c r="CH111"/>
  <c r="CG111"/>
  <c r="CF111"/>
  <c r="CE111"/>
  <c r="CC111"/>
  <c r="CH110"/>
  <c r="CG110"/>
  <c r="CF110"/>
  <c r="CE110"/>
  <c r="CC110"/>
  <c r="CH109"/>
  <c r="CG109"/>
  <c r="CF109"/>
  <c r="CE109"/>
  <c r="CC109"/>
  <c r="CH108"/>
  <c r="CG108"/>
  <c r="CF108"/>
  <c r="CE108"/>
  <c r="CC108"/>
  <c r="CH107"/>
  <c r="CG107"/>
  <c r="CF107"/>
  <c r="CE107"/>
  <c r="CC107"/>
  <c r="CH106"/>
  <c r="CG106"/>
  <c r="CF106"/>
  <c r="CE106"/>
  <c r="CC106"/>
  <c r="CH105"/>
  <c r="CG105"/>
  <c r="CF105"/>
  <c r="CE105"/>
  <c r="CC105"/>
  <c r="CH104"/>
  <c r="CG104"/>
  <c r="CF104"/>
  <c r="CE104"/>
  <c r="CC104"/>
  <c r="CH103"/>
  <c r="CG103"/>
  <c r="CF103"/>
  <c r="CE103"/>
  <c r="CC103"/>
  <c r="CH102"/>
  <c r="CG102"/>
  <c r="CF102"/>
  <c r="CE102"/>
  <c r="CC102"/>
  <c r="CH101"/>
  <c r="CG101"/>
  <c r="CF101"/>
  <c r="CE101"/>
  <c r="CC101"/>
  <c r="CH100"/>
  <c r="CG100"/>
  <c r="CF100"/>
  <c r="CE100"/>
  <c r="CC100"/>
  <c r="CH99"/>
  <c r="CG99"/>
  <c r="CF99"/>
  <c r="CE99"/>
  <c r="CC99"/>
  <c r="CH98"/>
  <c r="CG98"/>
  <c r="CF98"/>
  <c r="CE98"/>
  <c r="CC98"/>
  <c r="CH97"/>
  <c r="CG97"/>
  <c r="CF97"/>
  <c r="CE97"/>
  <c r="CC97"/>
  <c r="CH96"/>
  <c r="CG96"/>
  <c r="CF96"/>
  <c r="CE96"/>
  <c r="CC96"/>
  <c r="CH95"/>
  <c r="CG95"/>
  <c r="CF95"/>
  <c r="CE95"/>
  <c r="CC95"/>
  <c r="CH94"/>
  <c r="CG94"/>
  <c r="CF94"/>
  <c r="CE94"/>
  <c r="CC94"/>
  <c r="CH93"/>
  <c r="CG93"/>
  <c r="CF93"/>
  <c r="CE93"/>
  <c r="CC93"/>
  <c r="CH92"/>
  <c r="CG92"/>
  <c r="CF92"/>
  <c r="CE92"/>
  <c r="CC92"/>
  <c r="CH91"/>
  <c r="CG91"/>
  <c r="CF91"/>
  <c r="CE91"/>
  <c r="CC91"/>
  <c r="CH90"/>
  <c r="CG90"/>
  <c r="CF90"/>
  <c r="CE90"/>
  <c r="CC90"/>
  <c r="CH89"/>
  <c r="CG89"/>
  <c r="CF89"/>
  <c r="CE89"/>
  <c r="CC89"/>
  <c r="CH88"/>
  <c r="CG88"/>
  <c r="CF88"/>
  <c r="CE88"/>
  <c r="CC88"/>
  <c r="CH87"/>
  <c r="CG87"/>
  <c r="CF87"/>
  <c r="CE87"/>
  <c r="CC87"/>
  <c r="CH86"/>
  <c r="CG86"/>
  <c r="CF86"/>
  <c r="CE86"/>
  <c r="CC86"/>
  <c r="CH85"/>
  <c r="CG85"/>
  <c r="CF85"/>
  <c r="CE85"/>
  <c r="CC85"/>
  <c r="CH84"/>
  <c r="CG84"/>
  <c r="CF84"/>
  <c r="CE84"/>
  <c r="CC84"/>
  <c r="CH83"/>
  <c r="CG83"/>
  <c r="CF83"/>
  <c r="CE83"/>
  <c r="CC83"/>
  <c r="CH82"/>
  <c r="CG82"/>
  <c r="CF82"/>
  <c r="CE82"/>
  <c r="CC82"/>
  <c r="CH81"/>
  <c r="CG81"/>
  <c r="CF81"/>
  <c r="CE81"/>
  <c r="CC81"/>
  <c r="CH80"/>
  <c r="CG80"/>
  <c r="CF80"/>
  <c r="CE80"/>
  <c r="CC80"/>
  <c r="CH79"/>
  <c r="CG79"/>
  <c r="CF79"/>
  <c r="CE79"/>
  <c r="CC79"/>
  <c r="CH78"/>
  <c r="CG78"/>
  <c r="CF78"/>
  <c r="CE78"/>
  <c r="CC78"/>
  <c r="CH77"/>
  <c r="CG77"/>
  <c r="CF77"/>
  <c r="CE77"/>
  <c r="CC77"/>
  <c r="CH76"/>
  <c r="CG76"/>
  <c r="CF76"/>
  <c r="CE76"/>
  <c r="CC76"/>
  <c r="CH75"/>
  <c r="CG75"/>
  <c r="CF75"/>
  <c r="CE75"/>
  <c r="CC75"/>
  <c r="CH74"/>
  <c r="CG74"/>
  <c r="CF74"/>
  <c r="CE74"/>
  <c r="CC74"/>
  <c r="CH73"/>
  <c r="CG73"/>
  <c r="CF73"/>
  <c r="CE73"/>
  <c r="CC73"/>
  <c r="CH72"/>
  <c r="CG72"/>
  <c r="CF72"/>
  <c r="CE72"/>
  <c r="CC72"/>
  <c r="CH71"/>
  <c r="CG71"/>
  <c r="CF71"/>
  <c r="CE71"/>
  <c r="CC71"/>
  <c r="CH70"/>
  <c r="CG70"/>
  <c r="CF70"/>
  <c r="CE70"/>
  <c r="CC70"/>
  <c r="CH69"/>
  <c r="CG69"/>
  <c r="CF69"/>
  <c r="CE69"/>
  <c r="CC69"/>
  <c r="CH68"/>
  <c r="CG68"/>
  <c r="CF68"/>
  <c r="CE68"/>
  <c r="CC68"/>
  <c r="CH67"/>
  <c r="CG67"/>
  <c r="CF67"/>
  <c r="CE67"/>
  <c r="CC67"/>
  <c r="CH66"/>
  <c r="CG66"/>
  <c r="CF66"/>
  <c r="CE66"/>
  <c r="CC66"/>
  <c r="CH65"/>
  <c r="CG65"/>
  <c r="CF65"/>
  <c r="CE65"/>
  <c r="CC65"/>
  <c r="CH64"/>
  <c r="CG64"/>
  <c r="CF64"/>
  <c r="CE64"/>
  <c r="CC64"/>
  <c r="CH63"/>
  <c r="CG63"/>
  <c r="CF63"/>
  <c r="CE63"/>
  <c r="CC63"/>
  <c r="CH62"/>
  <c r="CG62"/>
  <c r="CF62"/>
  <c r="CE62"/>
  <c r="CC62"/>
  <c r="CH61"/>
  <c r="CG61"/>
  <c r="CF61"/>
  <c r="CE61"/>
  <c r="CC61"/>
  <c r="CH60"/>
  <c r="CG60"/>
  <c r="CF60"/>
  <c r="CE60"/>
  <c r="CC60"/>
  <c r="CH59"/>
  <c r="CG59"/>
  <c r="CF59"/>
  <c r="CE59"/>
  <c r="CC59"/>
  <c r="CH58"/>
  <c r="CG58"/>
  <c r="CF58"/>
  <c r="CE58"/>
  <c r="CC58"/>
  <c r="CH57"/>
  <c r="CG57"/>
  <c r="CF57"/>
  <c r="CE57"/>
  <c r="CC57"/>
  <c r="CH56"/>
  <c r="CG56"/>
  <c r="CF56"/>
  <c r="CE56"/>
  <c r="CC56"/>
  <c r="CH55"/>
  <c r="CG55"/>
  <c r="CF55"/>
  <c r="CE55"/>
  <c r="CC55"/>
  <c r="CH54"/>
  <c r="CG54"/>
  <c r="CF54"/>
  <c r="CE54"/>
  <c r="CC54"/>
  <c r="CH53"/>
  <c r="CG53"/>
  <c r="CF53"/>
  <c r="CE53"/>
  <c r="CC53"/>
  <c r="CH52"/>
  <c r="CG52"/>
  <c r="CF52"/>
  <c r="CE52"/>
  <c r="CC52"/>
  <c r="CH51"/>
  <c r="CG51"/>
  <c r="CF51"/>
  <c r="CE51"/>
  <c r="CC51"/>
  <c r="CH50"/>
  <c r="CG50"/>
  <c r="CF50"/>
  <c r="CE50"/>
  <c r="CC50"/>
  <c r="CH49"/>
  <c r="CG49"/>
  <c r="CF49"/>
  <c r="CE49"/>
  <c r="CC49"/>
  <c r="CH48"/>
  <c r="CG48"/>
  <c r="CF48"/>
  <c r="CE48"/>
  <c r="CC48"/>
  <c r="CH47"/>
  <c r="CG47"/>
  <c r="CF47"/>
  <c r="CE47"/>
  <c r="CC47"/>
  <c r="CH46"/>
  <c r="CG46"/>
  <c r="CF46"/>
  <c r="CE46"/>
  <c r="CC46"/>
  <c r="CH45"/>
  <c r="CG45"/>
  <c r="CF45"/>
  <c r="CE45"/>
  <c r="CC45"/>
  <c r="CH44"/>
  <c r="CG44"/>
  <c r="CF44"/>
  <c r="CE44"/>
  <c r="CC44"/>
  <c r="CH43"/>
  <c r="CG43"/>
  <c r="CF43"/>
  <c r="CE43"/>
  <c r="CC43"/>
  <c r="CH42"/>
  <c r="CG42"/>
  <c r="CF42"/>
  <c r="CE42"/>
  <c r="CC42"/>
  <c r="CH41"/>
  <c r="CG41"/>
  <c r="CF41"/>
  <c r="CE41"/>
  <c r="CC41"/>
  <c r="CH40"/>
  <c r="CG40"/>
  <c r="CF40"/>
  <c r="CE40"/>
  <c r="CC40"/>
  <c r="CH39"/>
  <c r="CG39"/>
  <c r="CF39"/>
  <c r="CE39"/>
  <c r="CC39"/>
  <c r="CH38"/>
  <c r="CG38"/>
  <c r="CF38"/>
  <c r="CE38"/>
  <c r="CC38"/>
  <c r="CH37"/>
  <c r="CG37"/>
  <c r="CF37"/>
  <c r="CE37"/>
  <c r="CC37"/>
  <c r="CH36"/>
  <c r="CG36"/>
  <c r="CF36"/>
  <c r="CE36"/>
  <c r="CC36"/>
  <c r="CH35"/>
  <c r="CG35"/>
  <c r="CF35"/>
  <c r="CE35"/>
  <c r="CC35"/>
  <c r="CH34"/>
  <c r="CG34"/>
  <c r="CF34"/>
  <c r="CE34"/>
  <c r="CC34"/>
  <c r="CH33"/>
  <c r="CG33"/>
  <c r="CF33"/>
  <c r="CE33"/>
  <c r="CC33"/>
  <c r="CH32"/>
  <c r="CG32"/>
  <c r="CF32"/>
  <c r="CE32"/>
  <c r="CC32"/>
  <c r="CH31"/>
  <c r="CG31"/>
  <c r="CF31"/>
  <c r="CE31"/>
  <c r="CC31"/>
  <c r="CH30"/>
  <c r="CG30"/>
  <c r="CF30"/>
  <c r="CE30"/>
  <c r="CC30"/>
  <c r="CH29"/>
  <c r="CG29"/>
  <c r="CF29"/>
  <c r="CE29"/>
  <c r="CC29"/>
  <c r="CH28"/>
  <c r="CG28"/>
  <c r="CF28"/>
  <c r="CE28"/>
  <c r="CC28"/>
  <c r="CH27"/>
  <c r="CG27"/>
  <c r="CF27"/>
  <c r="CE27"/>
  <c r="CC27"/>
  <c r="CH26"/>
  <c r="CG26"/>
  <c r="CF26"/>
  <c r="CE26"/>
  <c r="CC26"/>
  <c r="CH25"/>
  <c r="CG25"/>
  <c r="CF25"/>
  <c r="CE25"/>
  <c r="CC25"/>
  <c r="CH24"/>
  <c r="CG24"/>
  <c r="CF24"/>
  <c r="CE24"/>
  <c r="CC24"/>
  <c r="CH23"/>
  <c r="CG23"/>
  <c r="CF23"/>
  <c r="CE23"/>
  <c r="CC23"/>
  <c r="CH22"/>
  <c r="CG22"/>
  <c r="CF22"/>
  <c r="CE22"/>
  <c r="CC22"/>
  <c r="CH21"/>
  <c r="CG21"/>
  <c r="CF21"/>
  <c r="CE21"/>
  <c r="CC21"/>
  <c r="CH20"/>
  <c r="CG20"/>
  <c r="CF20"/>
  <c r="CE20"/>
  <c r="CC20"/>
  <c r="CH19"/>
  <c r="CG19"/>
  <c r="CF19"/>
  <c r="CE19"/>
  <c r="CC19"/>
  <c r="CH18"/>
  <c r="CG18"/>
  <c r="CF18"/>
  <c r="CE18"/>
  <c r="CC18"/>
  <c r="CH17"/>
  <c r="CG17"/>
  <c r="CF17"/>
  <c r="CE17"/>
  <c r="CC17"/>
  <c r="CH16"/>
  <c r="CG16"/>
  <c r="CF16"/>
  <c r="CE16"/>
  <c r="CC16"/>
  <c r="CH15"/>
  <c r="CG15"/>
  <c r="CF15"/>
  <c r="CE15"/>
  <c r="CC15"/>
  <c r="CH14"/>
  <c r="CG14"/>
  <c r="CF14"/>
  <c r="CE14"/>
  <c r="CC14"/>
  <c r="CH13"/>
  <c r="CG13"/>
  <c r="CF13"/>
  <c r="CE13"/>
  <c r="CC13"/>
  <c r="CH12"/>
  <c r="CG12"/>
  <c r="CF12"/>
  <c r="CE12"/>
  <c r="CC12"/>
  <c r="CH11"/>
  <c r="CG11"/>
  <c r="CF11"/>
  <c r="CE11"/>
  <c r="CC11"/>
  <c r="CH10"/>
  <c r="CG10"/>
  <c r="CF10"/>
  <c r="CE10"/>
  <c r="CC10"/>
  <c r="CA8"/>
  <c r="AY8"/>
  <c r="F6" i="9" s="1"/>
  <c r="CB7" i="5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CB6"/>
  <c r="CA6"/>
  <c r="BZ6"/>
  <c r="BY6"/>
  <c r="BX6"/>
  <c r="BW6"/>
  <c r="BV6"/>
  <c r="BU6"/>
  <c r="BT6"/>
  <c r="BS6"/>
  <c r="BR6"/>
  <c r="BQ6"/>
  <c r="BP6"/>
  <c r="BO6"/>
  <c r="BN6"/>
  <c r="BM6"/>
  <c r="BL6"/>
  <c r="BK6"/>
  <c r="BJ6"/>
  <c r="BI6"/>
  <c r="BH6"/>
  <c r="BG6"/>
  <c r="BF6"/>
  <c r="BE6"/>
  <c r="BD6"/>
  <c r="BC6"/>
  <c r="BB6"/>
  <c r="BA6"/>
  <c r="AZ6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CB5"/>
  <c r="CA5"/>
  <c r="BZ5"/>
  <c r="BY5"/>
  <c r="BX5"/>
  <c r="BW5"/>
  <c r="BV5"/>
  <c r="BU5"/>
  <c r="BT5"/>
  <c r="BS5"/>
  <c r="BR5"/>
  <c r="BQ5"/>
  <c r="BP5"/>
  <c r="BO5"/>
  <c r="BN5"/>
  <c r="BM5"/>
  <c r="BL5"/>
  <c r="BK5"/>
  <c r="BJ5"/>
  <c r="BI5"/>
  <c r="BH5"/>
  <c r="F24" i="9" s="1"/>
  <c r="BG5" i="5"/>
  <c r="BF5"/>
  <c r="BE5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CH11" i="4"/>
  <c r="CH12"/>
  <c r="CH13"/>
  <c r="CH14"/>
  <c r="CH15"/>
  <c r="CH16"/>
  <c r="CH17"/>
  <c r="CH18"/>
  <c r="CH19"/>
  <c r="CH20"/>
  <c r="CH21"/>
  <c r="CH22"/>
  <c r="CH23"/>
  <c r="CH24"/>
  <c r="CH25"/>
  <c r="CH26"/>
  <c r="CH27"/>
  <c r="CH28"/>
  <c r="CH29"/>
  <c r="CH30"/>
  <c r="CH31"/>
  <c r="CH32"/>
  <c r="CH33"/>
  <c r="CH34"/>
  <c r="CH35"/>
  <c r="CH36"/>
  <c r="CH37"/>
  <c r="CH38"/>
  <c r="CH39"/>
  <c r="CH40"/>
  <c r="CH41"/>
  <c r="CH42"/>
  <c r="CH43"/>
  <c r="CH44"/>
  <c r="CH45"/>
  <c r="CH46"/>
  <c r="CH47"/>
  <c r="CH48"/>
  <c r="CH49"/>
  <c r="CH50"/>
  <c r="CH51"/>
  <c r="CH52"/>
  <c r="CH53"/>
  <c r="CH54"/>
  <c r="CH55"/>
  <c r="CH56"/>
  <c r="CH57"/>
  <c r="CH58"/>
  <c r="CH59"/>
  <c r="CH60"/>
  <c r="CH61"/>
  <c r="CH62"/>
  <c r="CH63"/>
  <c r="CH64"/>
  <c r="CH65"/>
  <c r="CH66"/>
  <c r="CH67"/>
  <c r="CH68"/>
  <c r="CH69"/>
  <c r="CH70"/>
  <c r="CH71"/>
  <c r="CH72"/>
  <c r="CH73"/>
  <c r="CH74"/>
  <c r="CH75"/>
  <c r="CH76"/>
  <c r="CH77"/>
  <c r="CH78"/>
  <c r="CH79"/>
  <c r="CH80"/>
  <c r="CH81"/>
  <c r="CH82"/>
  <c r="CH83"/>
  <c r="CH84"/>
  <c r="CH85"/>
  <c r="CH86"/>
  <c r="CH87"/>
  <c r="CH88"/>
  <c r="CH89"/>
  <c r="CH90"/>
  <c r="CH91"/>
  <c r="CH92"/>
  <c r="CH93"/>
  <c r="CH94"/>
  <c r="CH95"/>
  <c r="CH96"/>
  <c r="CH97"/>
  <c r="CH98"/>
  <c r="CH99"/>
  <c r="CH100"/>
  <c r="CH101"/>
  <c r="CH102"/>
  <c r="CH103"/>
  <c r="CH104"/>
  <c r="CH105"/>
  <c r="CH106"/>
  <c r="CH107"/>
  <c r="CH108"/>
  <c r="CH109"/>
  <c r="CH110"/>
  <c r="CH111"/>
  <c r="CH112"/>
  <c r="CH113"/>
  <c r="CH114"/>
  <c r="CH115"/>
  <c r="CH116"/>
  <c r="CH117"/>
  <c r="CH118"/>
  <c r="CH119"/>
  <c r="CH120"/>
  <c r="CH121"/>
  <c r="CH122"/>
  <c r="CH123"/>
  <c r="CH124"/>
  <c r="CH125"/>
  <c r="CH126"/>
  <c r="CH127"/>
  <c r="CH128"/>
  <c r="CH129"/>
  <c r="CH130"/>
  <c r="CH131"/>
  <c r="CH132"/>
  <c r="CH133"/>
  <c r="CH134"/>
  <c r="CH135"/>
  <c r="CH136"/>
  <c r="CH137"/>
  <c r="CH138"/>
  <c r="CH139"/>
  <c r="CH140"/>
  <c r="CH141"/>
  <c r="CH142"/>
  <c r="CH143"/>
  <c r="CH10"/>
  <c r="CG11"/>
  <c r="CG12"/>
  <c r="CG13"/>
  <c r="CG14"/>
  <c r="CG15"/>
  <c r="CG16"/>
  <c r="CG17"/>
  <c r="CG18"/>
  <c r="CG19"/>
  <c r="CG20"/>
  <c r="CG21"/>
  <c r="CG22"/>
  <c r="CG23"/>
  <c r="CG24"/>
  <c r="CG25"/>
  <c r="CG26"/>
  <c r="CG27"/>
  <c r="CG28"/>
  <c r="CG29"/>
  <c r="CG30"/>
  <c r="CG31"/>
  <c r="CG32"/>
  <c r="CG33"/>
  <c r="CG34"/>
  <c r="CG35"/>
  <c r="CG36"/>
  <c r="CG37"/>
  <c r="CG38"/>
  <c r="CG39"/>
  <c r="CG40"/>
  <c r="CG41"/>
  <c r="CG42"/>
  <c r="CG43"/>
  <c r="CG44"/>
  <c r="CG45"/>
  <c r="CG46"/>
  <c r="CG47"/>
  <c r="CG48"/>
  <c r="CG49"/>
  <c r="CG50"/>
  <c r="CG51"/>
  <c r="CG52"/>
  <c r="CG53"/>
  <c r="CG54"/>
  <c r="CG55"/>
  <c r="CG56"/>
  <c r="CG57"/>
  <c r="CG58"/>
  <c r="CG59"/>
  <c r="CG60"/>
  <c r="CG61"/>
  <c r="CG62"/>
  <c r="CG63"/>
  <c r="CG64"/>
  <c r="CG65"/>
  <c r="CG66"/>
  <c r="CG67"/>
  <c r="CG68"/>
  <c r="CG69"/>
  <c r="CG70"/>
  <c r="CG71"/>
  <c r="CG72"/>
  <c r="CG73"/>
  <c r="CG74"/>
  <c r="CG75"/>
  <c r="CG76"/>
  <c r="CG77"/>
  <c r="CG78"/>
  <c r="CG79"/>
  <c r="CG80"/>
  <c r="CG81"/>
  <c r="CG82"/>
  <c r="CG83"/>
  <c r="CG84"/>
  <c r="CG85"/>
  <c r="CG86"/>
  <c r="CG87"/>
  <c r="CG88"/>
  <c r="CG89"/>
  <c r="CG90"/>
  <c r="CG91"/>
  <c r="CG92"/>
  <c r="CG93"/>
  <c r="CG94"/>
  <c r="CG95"/>
  <c r="CG96"/>
  <c r="CG97"/>
  <c r="CG98"/>
  <c r="CG99"/>
  <c r="CG100"/>
  <c r="CG101"/>
  <c r="CG102"/>
  <c r="CG103"/>
  <c r="CG104"/>
  <c r="CG105"/>
  <c r="CG106"/>
  <c r="CG107"/>
  <c r="CG108"/>
  <c r="CG109"/>
  <c r="CG110"/>
  <c r="CG111"/>
  <c r="CG112"/>
  <c r="CG113"/>
  <c r="CG114"/>
  <c r="CG115"/>
  <c r="CG116"/>
  <c r="CG117"/>
  <c r="CG118"/>
  <c r="CG119"/>
  <c r="CG120"/>
  <c r="CG121"/>
  <c r="CG122"/>
  <c r="CG123"/>
  <c r="CG124"/>
  <c r="CG125"/>
  <c r="CG126"/>
  <c r="CG127"/>
  <c r="CG128"/>
  <c r="CG129"/>
  <c r="CG130"/>
  <c r="CG131"/>
  <c r="CG132"/>
  <c r="CG133"/>
  <c r="CG134"/>
  <c r="CG135"/>
  <c r="CG136"/>
  <c r="CG137"/>
  <c r="CG138"/>
  <c r="CG139"/>
  <c r="CG140"/>
  <c r="CG141"/>
  <c r="CG142"/>
  <c r="CG143"/>
  <c r="CG10"/>
  <c r="H6" i="9" l="1"/>
  <c r="H24"/>
  <c r="CE8" i="5"/>
  <c r="CK5" s="1"/>
  <c r="F13" i="9" s="1"/>
  <c r="CG6" i="5"/>
  <c r="CC5"/>
  <c r="CH5"/>
  <c r="F12" i="9" s="1"/>
  <c r="CF7" i="5"/>
  <c r="CC8"/>
  <c r="F7" i="9" s="1"/>
  <c r="CG7" i="5"/>
  <c r="CE7"/>
  <c r="CH8"/>
  <c r="F20" i="9" s="1"/>
  <c r="CF6" i="5"/>
  <c r="CF5"/>
  <c r="F10" i="9" s="1"/>
  <c r="CE6" i="5"/>
  <c r="CC7"/>
  <c r="CH7"/>
  <c r="CG8"/>
  <c r="CE5"/>
  <c r="F9" i="9" s="1"/>
  <c r="CC6" i="5"/>
  <c r="CH6"/>
  <c r="CF8"/>
  <c r="CG5"/>
  <c r="F11" i="9" s="1"/>
  <c r="G11" s="1"/>
  <c r="CF11" i="4"/>
  <c r="CF12"/>
  <c r="CF13"/>
  <c r="CF14"/>
  <c r="CF15"/>
  <c r="CF16"/>
  <c r="CF17"/>
  <c r="CF18"/>
  <c r="CF19"/>
  <c r="CF20"/>
  <c r="CF21"/>
  <c r="CF22"/>
  <c r="CF23"/>
  <c r="CF24"/>
  <c r="CF25"/>
  <c r="CF26"/>
  <c r="CF27"/>
  <c r="CF28"/>
  <c r="CF29"/>
  <c r="CF30"/>
  <c r="CF31"/>
  <c r="CF32"/>
  <c r="CF33"/>
  <c r="CF34"/>
  <c r="CF35"/>
  <c r="CF36"/>
  <c r="CF37"/>
  <c r="CF38"/>
  <c r="CF39"/>
  <c r="CF40"/>
  <c r="CF41"/>
  <c r="CF42"/>
  <c r="CF43"/>
  <c r="CF44"/>
  <c r="CF45"/>
  <c r="CF46"/>
  <c r="CF47"/>
  <c r="CF48"/>
  <c r="CF49"/>
  <c r="CF50"/>
  <c r="CF51"/>
  <c r="CF52"/>
  <c r="CF53"/>
  <c r="CF54"/>
  <c r="CF55"/>
  <c r="CF56"/>
  <c r="CF57"/>
  <c r="CF58"/>
  <c r="CF59"/>
  <c r="CF60"/>
  <c r="CF61"/>
  <c r="CF62"/>
  <c r="CF63"/>
  <c r="CF64"/>
  <c r="CF65"/>
  <c r="CF66"/>
  <c r="CF67"/>
  <c r="CF68"/>
  <c r="CF69"/>
  <c r="CF70"/>
  <c r="CF71"/>
  <c r="CF72"/>
  <c r="CF73"/>
  <c r="CF74"/>
  <c r="CF75"/>
  <c r="CF76"/>
  <c r="CF77"/>
  <c r="CF78"/>
  <c r="CF79"/>
  <c r="CF80"/>
  <c r="CF81"/>
  <c r="CF82"/>
  <c r="CF83"/>
  <c r="CF84"/>
  <c r="CF85"/>
  <c r="CF86"/>
  <c r="CF87"/>
  <c r="CF88"/>
  <c r="CF89"/>
  <c r="CF90"/>
  <c r="CF91"/>
  <c r="CF92"/>
  <c r="CF93"/>
  <c r="CF94"/>
  <c r="CF95"/>
  <c r="CF96"/>
  <c r="CF97"/>
  <c r="CF98"/>
  <c r="CF99"/>
  <c r="CF100"/>
  <c r="CF101"/>
  <c r="CF102"/>
  <c r="CF103"/>
  <c r="CF104"/>
  <c r="CF105"/>
  <c r="CF106"/>
  <c r="CF107"/>
  <c r="CF108"/>
  <c r="CF109"/>
  <c r="CF110"/>
  <c r="CF111"/>
  <c r="CF112"/>
  <c r="CF113"/>
  <c r="CF114"/>
  <c r="CF115"/>
  <c r="CF116"/>
  <c r="CF117"/>
  <c r="CF118"/>
  <c r="CF119"/>
  <c r="CF120"/>
  <c r="CF121"/>
  <c r="CF122"/>
  <c r="CF123"/>
  <c r="CF124"/>
  <c r="CF125"/>
  <c r="CF126"/>
  <c r="CF127"/>
  <c r="CF128"/>
  <c r="CF129"/>
  <c r="CF130"/>
  <c r="CF131"/>
  <c r="CF132"/>
  <c r="CF133"/>
  <c r="CF134"/>
  <c r="CF135"/>
  <c r="CF136"/>
  <c r="CF137"/>
  <c r="CF138"/>
  <c r="CF139"/>
  <c r="CF140"/>
  <c r="CF141"/>
  <c r="CF142"/>
  <c r="CF143"/>
  <c r="CF10"/>
  <c r="CE11"/>
  <c r="CE12"/>
  <c r="CE13"/>
  <c r="CE14"/>
  <c r="CE15"/>
  <c r="CE16"/>
  <c r="CE17"/>
  <c r="CE18"/>
  <c r="CE19"/>
  <c r="CE20"/>
  <c r="CE21"/>
  <c r="CE22"/>
  <c r="CE23"/>
  <c r="CE24"/>
  <c r="CE25"/>
  <c r="CE26"/>
  <c r="CE27"/>
  <c r="CE28"/>
  <c r="CE29"/>
  <c r="CE30"/>
  <c r="CE31"/>
  <c r="CE32"/>
  <c r="CE33"/>
  <c r="CE34"/>
  <c r="CE35"/>
  <c r="CE36"/>
  <c r="CE37"/>
  <c r="CE38"/>
  <c r="CE39"/>
  <c r="CE40"/>
  <c r="CE41"/>
  <c r="CE42"/>
  <c r="CE43"/>
  <c r="CE44"/>
  <c r="CE45"/>
  <c r="CE46"/>
  <c r="CE47"/>
  <c r="CE48"/>
  <c r="CE49"/>
  <c r="CE50"/>
  <c r="CE51"/>
  <c r="CE52"/>
  <c r="CE53"/>
  <c r="CE54"/>
  <c r="CE55"/>
  <c r="CE56"/>
  <c r="CE57"/>
  <c r="CE58"/>
  <c r="CE59"/>
  <c r="CE60"/>
  <c r="CE61"/>
  <c r="CE62"/>
  <c r="CE63"/>
  <c r="CE64"/>
  <c r="CE65"/>
  <c r="CE66"/>
  <c r="CE67"/>
  <c r="CE68"/>
  <c r="CE69"/>
  <c r="CE70"/>
  <c r="CE71"/>
  <c r="CE72"/>
  <c r="CE73"/>
  <c r="CE74"/>
  <c r="CE75"/>
  <c r="CE76"/>
  <c r="CE77"/>
  <c r="CE78"/>
  <c r="CE79"/>
  <c r="CE80"/>
  <c r="CE81"/>
  <c r="CE82"/>
  <c r="CE83"/>
  <c r="CE84"/>
  <c r="CE85"/>
  <c r="CE86"/>
  <c r="CE87"/>
  <c r="CE88"/>
  <c r="CE89"/>
  <c r="CE90"/>
  <c r="CE91"/>
  <c r="CE92"/>
  <c r="CE93"/>
  <c r="CE94"/>
  <c r="CE95"/>
  <c r="CE96"/>
  <c r="CE97"/>
  <c r="CE98"/>
  <c r="CE99"/>
  <c r="CE100"/>
  <c r="CE101"/>
  <c r="CE102"/>
  <c r="CE103"/>
  <c r="CE104"/>
  <c r="CE105"/>
  <c r="CE106"/>
  <c r="CE107"/>
  <c r="CE108"/>
  <c r="CE109"/>
  <c r="CE110"/>
  <c r="CE111"/>
  <c r="CE112"/>
  <c r="CE113"/>
  <c r="CE114"/>
  <c r="CE115"/>
  <c r="CE116"/>
  <c r="CE117"/>
  <c r="CE118"/>
  <c r="CE119"/>
  <c r="CE120"/>
  <c r="CE121"/>
  <c r="CE122"/>
  <c r="CE123"/>
  <c r="CE124"/>
  <c r="CE125"/>
  <c r="CE126"/>
  <c r="CE127"/>
  <c r="CE128"/>
  <c r="CE129"/>
  <c r="CE130"/>
  <c r="CE131"/>
  <c r="CE132"/>
  <c r="CE133"/>
  <c r="CE134"/>
  <c r="CE135"/>
  <c r="CE136"/>
  <c r="CE137"/>
  <c r="CE138"/>
  <c r="CE139"/>
  <c r="CE140"/>
  <c r="CE141"/>
  <c r="CE142"/>
  <c r="CE143"/>
  <c r="CE10"/>
  <c r="CC11"/>
  <c r="CC12"/>
  <c r="CC13"/>
  <c r="CC14"/>
  <c r="CC15"/>
  <c r="CC16"/>
  <c r="CC17"/>
  <c r="CC18"/>
  <c r="CC19"/>
  <c r="CC20"/>
  <c r="CC21"/>
  <c r="CC22"/>
  <c r="CC23"/>
  <c r="CC24"/>
  <c r="CC25"/>
  <c r="CC26"/>
  <c r="CC27"/>
  <c r="CC28"/>
  <c r="CC29"/>
  <c r="CC30"/>
  <c r="CC31"/>
  <c r="CC32"/>
  <c r="CC33"/>
  <c r="CC34"/>
  <c r="CC35"/>
  <c r="CC36"/>
  <c r="CC37"/>
  <c r="CC38"/>
  <c r="CC39"/>
  <c r="CC40"/>
  <c r="CC41"/>
  <c r="CC42"/>
  <c r="CC43"/>
  <c r="CC44"/>
  <c r="CC45"/>
  <c r="CC46"/>
  <c r="CC47"/>
  <c r="CC48"/>
  <c r="CC49"/>
  <c r="CC50"/>
  <c r="CC51"/>
  <c r="CC52"/>
  <c r="CC53"/>
  <c r="CC54"/>
  <c r="CC55"/>
  <c r="CC56"/>
  <c r="CC57"/>
  <c r="CC58"/>
  <c r="CC59"/>
  <c r="CC60"/>
  <c r="CC61"/>
  <c r="CC62"/>
  <c r="CC63"/>
  <c r="CC64"/>
  <c r="CC65"/>
  <c r="CC66"/>
  <c r="CC67"/>
  <c r="CC68"/>
  <c r="CC69"/>
  <c r="CC70"/>
  <c r="CC71"/>
  <c r="CC72"/>
  <c r="CC73"/>
  <c r="CC74"/>
  <c r="CC75"/>
  <c r="CC76"/>
  <c r="CC77"/>
  <c r="CC78"/>
  <c r="CC79"/>
  <c r="CC80"/>
  <c r="CC81"/>
  <c r="CC82"/>
  <c r="CC83"/>
  <c r="CC84"/>
  <c r="CC85"/>
  <c r="CC86"/>
  <c r="CC87"/>
  <c r="CC88"/>
  <c r="CC89"/>
  <c r="CC90"/>
  <c r="CC91"/>
  <c r="CC92"/>
  <c r="CC93"/>
  <c r="CC94"/>
  <c r="CC95"/>
  <c r="CC96"/>
  <c r="CC97"/>
  <c r="CC98"/>
  <c r="CC99"/>
  <c r="CC100"/>
  <c r="CC101"/>
  <c r="CC102"/>
  <c r="CC103"/>
  <c r="CC104"/>
  <c r="CC105"/>
  <c r="CC106"/>
  <c r="CC107"/>
  <c r="CC108"/>
  <c r="CC109"/>
  <c r="CC110"/>
  <c r="CC111"/>
  <c r="CC112"/>
  <c r="CC113"/>
  <c r="CC114"/>
  <c r="CC115"/>
  <c r="CC116"/>
  <c r="CC117"/>
  <c r="CC118"/>
  <c r="CC119"/>
  <c r="CC120"/>
  <c r="CC121"/>
  <c r="CC122"/>
  <c r="CC123"/>
  <c r="CC124"/>
  <c r="CC125"/>
  <c r="CC126"/>
  <c r="CC127"/>
  <c r="CC128"/>
  <c r="CC129"/>
  <c r="CC130"/>
  <c r="CC131"/>
  <c r="CC132"/>
  <c r="CC133"/>
  <c r="CC134"/>
  <c r="CC135"/>
  <c r="CC136"/>
  <c r="CC137"/>
  <c r="CC138"/>
  <c r="CC139"/>
  <c r="CC140"/>
  <c r="CC141"/>
  <c r="CC142"/>
  <c r="CC143"/>
  <c r="CC10"/>
  <c r="CI5" i="5" l="1"/>
  <c r="F17" i="9"/>
  <c r="CN5" i="5"/>
  <c r="F16" i="9" s="1"/>
  <c r="H7"/>
  <c r="H9"/>
  <c r="H10"/>
  <c r="H12"/>
  <c r="F21"/>
  <c r="F18"/>
  <c r="CC9" i="5"/>
  <c r="F8" i="9" s="1"/>
  <c r="H8" s="1"/>
  <c r="G20"/>
  <c r="G17"/>
  <c r="CL5" i="5"/>
  <c r="F14" i="9" s="1"/>
  <c r="CM5" i="5"/>
  <c r="F15" i="9" s="1"/>
  <c r="G15" s="1"/>
  <c r="F19"/>
  <c r="G19" s="1"/>
  <c r="CO5" i="5"/>
  <c r="F22" i="9" s="1"/>
  <c r="CI8" i="5"/>
  <c r="F23" i="9" s="1"/>
  <c r="CC7" i="4"/>
  <c r="CC5"/>
  <c r="CC6"/>
  <c r="BX7"/>
  <c r="BX6"/>
  <c r="BX5"/>
  <c r="AY8"/>
  <c r="E6" i="9" s="1"/>
  <c r="H16" l="1"/>
  <c r="H23"/>
  <c r="H13"/>
  <c r="H14"/>
  <c r="H20"/>
  <c r="H18"/>
  <c r="H17"/>
  <c r="H21"/>
  <c r="G21"/>
  <c r="H22"/>
  <c r="G18"/>
  <c r="G23"/>
  <c r="G22"/>
  <c r="CC8" i="4"/>
  <c r="CB6"/>
  <c r="CA6"/>
  <c r="BV7"/>
  <c r="BU7"/>
  <c r="BV6"/>
  <c r="BU6"/>
  <c r="BV5"/>
  <c r="BU5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T6"/>
  <c r="BS6"/>
  <c r="BR6"/>
  <c r="BQ6"/>
  <c r="BP6"/>
  <c r="BO6"/>
  <c r="BN6"/>
  <c r="BM6"/>
  <c r="BL6"/>
  <c r="BK6"/>
  <c r="BJ6"/>
  <c r="BI6"/>
  <c r="BH6"/>
  <c r="BG6"/>
  <c r="BF6"/>
  <c r="BE6"/>
  <c r="BD6"/>
  <c r="BC6"/>
  <c r="BB6"/>
  <c r="BA6"/>
  <c r="AZ6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BT5"/>
  <c r="BS5"/>
  <c r="BR5"/>
  <c r="BQ5"/>
  <c r="BP5"/>
  <c r="BO5"/>
  <c r="BN5"/>
  <c r="BM5"/>
  <c r="BL5"/>
  <c r="BK5"/>
  <c r="BJ5"/>
  <c r="BI5"/>
  <c r="BH5"/>
  <c r="E24" i="9" s="1"/>
  <c r="BG5" i="4"/>
  <c r="BF5"/>
  <c r="BE5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7"/>
  <c r="C6"/>
  <c r="C5"/>
  <c r="CC9" l="1"/>
  <c r="E8" i="9" s="1"/>
  <c r="E7"/>
  <c r="CF5" i="4"/>
  <c r="E10" i="9" s="1"/>
  <c r="CF7" i="4"/>
  <c r="CF8"/>
  <c r="CF6"/>
  <c r="CG8"/>
  <c r="CG7"/>
  <c r="CG6"/>
  <c r="CG5"/>
  <c r="E11" i="9" s="1"/>
  <c r="CE7" i="4"/>
  <c r="CE5"/>
  <c r="E9" i="9" s="1"/>
  <c r="CE6" i="4"/>
  <c r="CE8"/>
  <c r="CH5"/>
  <c r="E12" i="9" s="1"/>
  <c r="CH8" i="4"/>
  <c r="CH7"/>
  <c r="CH6"/>
  <c r="CB7"/>
  <c r="CA5"/>
  <c r="CA8"/>
  <c r="BY7"/>
  <c r="CB5"/>
  <c r="CA7"/>
  <c r="BZ7"/>
  <c r="BZ6"/>
  <c r="BZ5"/>
  <c r="BY6"/>
  <c r="BY5"/>
  <c r="CI5" l="1"/>
  <c r="E20" i="9"/>
  <c r="CN5" i="4"/>
  <c r="E16" i="9" s="1"/>
  <c r="CM5" i="4"/>
  <c r="E15" i="9" s="1"/>
  <c r="E19"/>
  <c r="E17"/>
  <c r="CK5" i="4"/>
  <c r="E13" i="9" s="1"/>
  <c r="E18"/>
  <c r="E21"/>
  <c r="CL5" i="4"/>
  <c r="E14" i="9" s="1"/>
  <c r="CO5" i="4"/>
  <c r="CI8"/>
  <c r="E23" i="9" s="1"/>
  <c r="E5" l="1"/>
  <c r="BW5" i="4" l="1"/>
  <c r="BW6"/>
  <c r="BW7"/>
  <c r="G10" i="9"/>
  <c r="G12"/>
  <c r="G9"/>
  <c r="F5"/>
  <c r="G24"/>
  <c r="E22"/>
  <c r="G6"/>
  <c r="G5" l="1"/>
  <c r="H5"/>
  <c r="G7"/>
  <c r="G16"/>
  <c r="G13"/>
  <c r="G14" l="1"/>
  <c r="G8" l="1"/>
</calcChain>
</file>

<file path=xl/sharedStrings.xml><?xml version="1.0" encoding="utf-8"?>
<sst xmlns="http://schemas.openxmlformats.org/spreadsheetml/2006/main" count="5432" uniqueCount="459">
  <si>
    <t>DATE</t>
  </si>
  <si>
    <t>TIME</t>
  </si>
  <si>
    <t>CO2</t>
  </si>
  <si>
    <t>CO</t>
  </si>
  <si>
    <t>NO</t>
  </si>
  <si>
    <t>NO2</t>
  </si>
  <si>
    <t>THC</t>
  </si>
  <si>
    <t>O2</t>
  </si>
  <si>
    <t>Dry-to-Wet Correction Factor</t>
  </si>
  <si>
    <t>Wet CO2</t>
  </si>
  <si>
    <t>Wet CO</t>
  </si>
  <si>
    <t>Wet NO</t>
  </si>
  <si>
    <t>Wet NO2</t>
  </si>
  <si>
    <t>Wet NOx</t>
  </si>
  <si>
    <t>Wet kNO</t>
  </si>
  <si>
    <t>Wet kNO2</t>
  </si>
  <si>
    <t>Wet kNOx</t>
  </si>
  <si>
    <t>Wet HC</t>
  </si>
  <si>
    <t>Wet CH4</t>
  </si>
  <si>
    <t>Wet NMHC</t>
  </si>
  <si>
    <t>Wet AVL MSS</t>
  </si>
  <si>
    <t>Wet O2</t>
  </si>
  <si>
    <t>Power Supply Voltage</t>
  </si>
  <si>
    <t>Sample Pump Pressure</t>
  </si>
  <si>
    <t>Drain Pump 1 Pressure</t>
  </si>
  <si>
    <t>Drain Pump 2 Pressure</t>
  </si>
  <si>
    <t>Relative Humidity</t>
  </si>
  <si>
    <t>Absolute Humidity</t>
  </si>
  <si>
    <t>Volume Humidity</t>
  </si>
  <si>
    <t>Local Ambient Pressure</t>
  </si>
  <si>
    <t>Local Ambient Temperature</t>
  </si>
  <si>
    <t>Auxiliary Temperature</t>
  </si>
  <si>
    <t>CJC Temperature</t>
  </si>
  <si>
    <t>Heated Filter Temperature</t>
  </si>
  <si>
    <t>External Line Temperature</t>
  </si>
  <si>
    <t>Chiller Temperature</t>
  </si>
  <si>
    <t>THC Oven Temperature</t>
  </si>
  <si>
    <t>Not Available</t>
  </si>
  <si>
    <t>Quality</t>
  </si>
  <si>
    <t>Time</t>
  </si>
  <si>
    <t>Latitude</t>
  </si>
  <si>
    <t>Longitude</t>
  </si>
  <si>
    <t>Altitude</t>
  </si>
  <si>
    <t>Ground Speed</t>
  </si>
  <si>
    <t>Number of satellites in view</t>
  </si>
  <si>
    <t>Number of satellites in use</t>
  </si>
  <si>
    <t>Satellites used PRN</t>
  </si>
  <si>
    <t>Horizontal DoP</t>
  </si>
  <si>
    <t>Vertical DoP</t>
  </si>
  <si>
    <t>Position DoP</t>
  </si>
  <si>
    <t>Air/Fuel Ratio at stoichiometry</t>
  </si>
  <si>
    <t>Air/Fuel Ratio of Sample</t>
  </si>
  <si>
    <t>Lambda</t>
  </si>
  <si>
    <t>Humidity of Exhaust</t>
  </si>
  <si>
    <t>Instantaneous Fuel Specific CO2</t>
  </si>
  <si>
    <t>Instantaneous Fuel Specific CO</t>
  </si>
  <si>
    <t>Instantaneous Fuel Specific NO</t>
  </si>
  <si>
    <t>Instantaneous Fuel Specific NO2</t>
  </si>
  <si>
    <t>Instantaneous Fuel Specific NOx</t>
  </si>
  <si>
    <t>Corrected Instantaneous Fuel Specific NO</t>
  </si>
  <si>
    <t>Corrected Instantaneous Fuel Specific NO2</t>
  </si>
  <si>
    <t>Corrected Instantaneous Fuel Specific NOx</t>
  </si>
  <si>
    <t>Instantaneous Fuel Specific HC</t>
  </si>
  <si>
    <t>Instantaneous Fuel Specific CH4</t>
  </si>
  <si>
    <t>Instantaneous Fuel Specific NMHC</t>
  </si>
  <si>
    <t>Instantaneous Fuel Specific AVL MSS</t>
  </si>
  <si>
    <t>Instantaneous Fuel Specific O2</t>
  </si>
  <si>
    <t>External Analog Input 1</t>
  </si>
  <si>
    <t>External Analog Input 2</t>
  </si>
  <si>
    <t>External Analog Input 3</t>
  </si>
  <si>
    <t>fuel flow</t>
  </si>
  <si>
    <t>fuel temp</t>
  </si>
  <si>
    <t>sDATE</t>
  </si>
  <si>
    <t>sTIME</t>
  </si>
  <si>
    <t>iAMBII_CO2</t>
  </si>
  <si>
    <t>iAMBII_CO</t>
  </si>
  <si>
    <t>iAMBII_COPPM</t>
  </si>
  <si>
    <t>iNDUV_NO</t>
  </si>
  <si>
    <t>iNDUV_NO2</t>
  </si>
  <si>
    <t>iFID_THC</t>
  </si>
  <si>
    <t>iFID2_CH4</t>
  </si>
  <si>
    <t>iAMBII_O2</t>
  </si>
  <si>
    <t>Kw</t>
  </si>
  <si>
    <t>iCO2zw</t>
  </si>
  <si>
    <t>iCOzw</t>
  </si>
  <si>
    <t>iNOzw</t>
  </si>
  <si>
    <t>iNO2zw</t>
  </si>
  <si>
    <t>iNOxzw</t>
  </si>
  <si>
    <t>ikNOzw</t>
  </si>
  <si>
    <t>ikNO2zw</t>
  </si>
  <si>
    <t>ikNOxzw</t>
  </si>
  <si>
    <t>iHCzw</t>
  </si>
  <si>
    <t>iCH4zw</t>
  </si>
  <si>
    <t>iNMHCzw</t>
  </si>
  <si>
    <t>iAVLMSSzw</t>
  </si>
  <si>
    <t>iO2zw</t>
  </si>
  <si>
    <t>iSCB_PSV</t>
  </si>
  <si>
    <t>iSCB_SPP</t>
  </si>
  <si>
    <t>iSCB_DP1P</t>
  </si>
  <si>
    <t>iSCB_DP2P</t>
  </si>
  <si>
    <t>iSCB_RH</t>
  </si>
  <si>
    <t>iHum_Abs</t>
  </si>
  <si>
    <t>iHum_Vol</t>
  </si>
  <si>
    <t>iSCB_LAP</t>
  </si>
  <si>
    <t>iSCB_LAT</t>
  </si>
  <si>
    <t>iSCB_ET</t>
  </si>
  <si>
    <t>iSCB_CJCT</t>
  </si>
  <si>
    <t>iSCB_FT</t>
  </si>
  <si>
    <t>iSCB_ELT</t>
  </si>
  <si>
    <t>iSCB_CT</t>
  </si>
  <si>
    <t>iFID_OT</t>
  </si>
  <si>
    <t>iFID2_OT</t>
  </si>
  <si>
    <t>sGPS_QUAL</t>
  </si>
  <si>
    <t>sGPS_TIME</t>
  </si>
  <si>
    <t>iGPS_LAT</t>
  </si>
  <si>
    <t>iGPS_LON</t>
  </si>
  <si>
    <t>iGPS_ALT</t>
  </si>
  <si>
    <t>iGPS_GROUND_SPEED</t>
  </si>
  <si>
    <t>sGPS_NUMSATINVIEW</t>
  </si>
  <si>
    <t>sGPS_NUMSATINUSE</t>
  </si>
  <si>
    <t>sGPS_PRNSATUSED</t>
  </si>
  <si>
    <t>iGPS_HDoP</t>
  </si>
  <si>
    <t>iGPS_VDoP</t>
  </si>
  <si>
    <t>iGPS_PDoP</t>
  </si>
  <si>
    <t>AF_Stoich</t>
  </si>
  <si>
    <t>AF_Calc</t>
  </si>
  <si>
    <t>H2O_exh</t>
  </si>
  <si>
    <t>iCALCRT_CO2fs</t>
  </si>
  <si>
    <t>iCALCRT_COfs</t>
  </si>
  <si>
    <t>iCALCRT_NOfs</t>
  </si>
  <si>
    <t>iCALCRT_NO2fs</t>
  </si>
  <si>
    <t>iCALCRT_NOxfs</t>
  </si>
  <si>
    <t>iCALCRT_kNOfs</t>
  </si>
  <si>
    <t>iCALCRT_kNO2fs</t>
  </si>
  <si>
    <t>iCALCRT_kNOxfs</t>
  </si>
  <si>
    <t>iCALCRT_HCfs</t>
  </si>
  <si>
    <t>iCALCRT_CH4fs</t>
  </si>
  <si>
    <t>iCALCRT_NMHCfs</t>
  </si>
  <si>
    <t>iCALCRT_AVLMSSfs</t>
  </si>
  <si>
    <t>iCALCRT_O2fs</t>
  </si>
  <si>
    <t>iSCB_EAI1</t>
  </si>
  <si>
    <t>iSCB_EAI2</t>
  </si>
  <si>
    <t>iSCB_EAI3</t>
  </si>
  <si>
    <t>iEAI1_XF</t>
  </si>
  <si>
    <t>iEAI3_XF</t>
  </si>
  <si>
    <t>mm/dd/yyyy</t>
  </si>
  <si>
    <t>hh:mm:ss.xxx</t>
  </si>
  <si>
    <t>%</t>
  </si>
  <si>
    <t>ppm</t>
  </si>
  <si>
    <t>ppmC</t>
  </si>
  <si>
    <t>mg/m3</t>
  </si>
  <si>
    <t>Vdc</t>
  </si>
  <si>
    <t>mbar</t>
  </si>
  <si>
    <t>grains/lb dry air</t>
  </si>
  <si>
    <t>deg C</t>
  </si>
  <si>
    <t>n/a</t>
  </si>
  <si>
    <t xml:space="preserve"> </t>
  </si>
  <si>
    <t>hhmmss.sss</t>
  </si>
  <si>
    <t>deg</t>
  </si>
  <si>
    <t>m</t>
  </si>
  <si>
    <t>mph</t>
  </si>
  <si>
    <t>g/kg fuel</t>
  </si>
  <si>
    <t>Liter per hour</t>
  </si>
  <si>
    <t>Units</t>
  </si>
  <si>
    <t>Lap 1</t>
  </si>
  <si>
    <t>Lap 2</t>
  </si>
  <si>
    <t>Speed (mph)</t>
  </si>
  <si>
    <t>Average</t>
  </si>
  <si>
    <t>Min</t>
  </si>
  <si>
    <t>Max</t>
  </si>
  <si>
    <t>Total</t>
  </si>
  <si>
    <t>Fuel Flow</t>
  </si>
  <si>
    <t>Gal/hr</t>
  </si>
  <si>
    <t>g/mile</t>
  </si>
  <si>
    <t>Parameter</t>
  </si>
  <si>
    <t>Duration</t>
  </si>
  <si>
    <t>[mm:ss]</t>
  </si>
  <si>
    <t>Distance traveled</t>
  </si>
  <si>
    <t>[miles]</t>
  </si>
  <si>
    <t>Fuel consumed</t>
  </si>
  <si>
    <t>[gallons]</t>
  </si>
  <si>
    <t>Fuel economy</t>
  </si>
  <si>
    <t>[mpg]</t>
  </si>
  <si>
    <t>[g/mile]</t>
  </si>
  <si>
    <t>[-]</t>
  </si>
  <si>
    <t>g/hr</t>
  </si>
  <si>
    <t>Total Emissions</t>
  </si>
  <si>
    <t>[g/hr]</t>
  </si>
  <si>
    <t>(MPG)</t>
  </si>
  <si>
    <t>[Note: Per second g/mile data not valid due to significant vehicle speed lag compared to emissions]</t>
  </si>
  <si>
    <t>(CO+THC+NO)</t>
  </si>
  <si>
    <t>Summary Information:</t>
  </si>
  <si>
    <t>Post Processor DLL Version</t>
  </si>
  <si>
    <t>Status:</t>
  </si>
  <si>
    <t>Flow Meter Not Enabled</t>
  </si>
  <si>
    <t>Could not determine Regen RF - NTEs with regen activity will be excluded for CT</t>
  </si>
  <si>
    <t>Test Date</t>
  </si>
  <si>
    <t>System Information:</t>
  </si>
  <si>
    <t xml:space="preserve">Name                         </t>
  </si>
  <si>
    <t xml:space="preserve"> SEMTECH-DS GAS ANALYZER</t>
  </si>
  <si>
    <t xml:space="preserve">Model                        </t>
  </si>
  <si>
    <t xml:space="preserve"> SEMTECH-DS</t>
  </si>
  <si>
    <t xml:space="preserve">Serial                       </t>
  </si>
  <si>
    <t xml:space="preserve"> E08-SDS04</t>
  </si>
  <si>
    <t xml:space="preserve">Version                      </t>
  </si>
  <si>
    <t>-----------------------------------------------------------------</t>
  </si>
  <si>
    <t xml:space="preserve"> AUTOMOTIVE MICROBENCH II</t>
  </si>
  <si>
    <t xml:space="preserve"> AMBII</t>
  </si>
  <si>
    <t xml:space="preserve">CO Span(%)                   </t>
  </si>
  <si>
    <t xml:space="preserve">CO2 Span(%)                  </t>
  </si>
  <si>
    <t xml:space="preserve">C6H14 Span(ppm)              </t>
  </si>
  <si>
    <t xml:space="preserve">  NDUV NO/NO2 ANALYZER</t>
  </si>
  <si>
    <t xml:space="preserve"> NDUV-NO/NO2</t>
  </si>
  <si>
    <t xml:space="preserve">NO Span(ppm)                 </t>
  </si>
  <si>
    <t xml:space="preserve">NO2 Span(ppm)                </t>
  </si>
  <si>
    <t xml:space="preserve"> GPS</t>
  </si>
  <si>
    <t xml:space="preserve"> 16-HVS</t>
  </si>
  <si>
    <t xml:space="preserve"> THC FID</t>
  </si>
  <si>
    <t xml:space="preserve"> SEMTECH_DS_Dual</t>
  </si>
  <si>
    <t xml:space="preserve">Range(ppmC)1                 </t>
  </si>
  <si>
    <t xml:space="preserve"> 100.00 Bottle(ppmC) = 0000000</t>
  </si>
  <si>
    <t xml:space="preserve">Range(ppmC)2                 </t>
  </si>
  <si>
    <t xml:space="preserve">Range(ppmC)3                 </t>
  </si>
  <si>
    <t xml:space="preserve">Range(ppmC)4                 </t>
  </si>
  <si>
    <t>Vehicle Description:</t>
  </si>
  <si>
    <t>License Plate</t>
  </si>
  <si>
    <t>Engine Displacement</t>
  </si>
  <si>
    <t>Rated Horsepower</t>
  </si>
  <si>
    <t>Rated RPM</t>
  </si>
  <si>
    <t>Fuel Specific Gravity</t>
  </si>
  <si>
    <t>SEMTECH Serial Number</t>
  </si>
  <si>
    <t>E08-SDS04</t>
  </si>
  <si>
    <t>AMBII RPM Multiplier</t>
  </si>
  <si>
    <t>Torque (ecm or calc)</t>
  </si>
  <si>
    <t>none</t>
  </si>
  <si>
    <t>Mass Calc Method</t>
  </si>
  <si>
    <t>NDIR Delay (s)</t>
  </si>
  <si>
    <t>NDUV Delay (s)</t>
  </si>
  <si>
    <t>THC FID Delay (s)</t>
  </si>
  <si>
    <t>Methane FID Delay (s)</t>
  </si>
  <si>
    <t>SEMTECH EFM Delay (s)</t>
  </si>
  <si>
    <t>Vehicle Interface Delay (s)</t>
  </si>
  <si>
    <t>Engine Speed Delay (s)</t>
  </si>
  <si>
    <t>Environmental Delay (s)</t>
  </si>
  <si>
    <t>Aux Temp Delay (s)</t>
  </si>
  <si>
    <t>EAI1 Delay (s)</t>
  </si>
  <si>
    <t>EAI2 Delay (s)</t>
  </si>
  <si>
    <t>EAI3 Delay (s)</t>
  </si>
  <si>
    <t>Methane FID PF-CH4 value</t>
  </si>
  <si>
    <t>Methane FID PF-C2H6 value</t>
  </si>
  <si>
    <t>Vehicle Interface Type</t>
  </si>
  <si>
    <t xml:space="preserve">Not Enabled - </t>
  </si>
  <si>
    <t>Flow Meter Type</t>
  </si>
  <si>
    <t>Not Enabled</t>
  </si>
  <si>
    <t>NOx Kh Calculation</t>
  </si>
  <si>
    <t>CFR40 86.1342-94 SI</t>
  </si>
  <si>
    <t>Curb Idle Load (%)</t>
  </si>
  <si>
    <t>Test Start Time</t>
  </si>
  <si>
    <t>Test End Time</t>
  </si>
  <si>
    <t>Test Duration (s)</t>
  </si>
  <si>
    <t>NonIdleDurationTimeNumber</t>
  </si>
  <si>
    <t>Average Ambient Temperature (deg C)</t>
  </si>
  <si>
    <t>Average Ambient Pressure (mbar)</t>
  </si>
  <si>
    <t>Average Relative Humidity (%)</t>
  </si>
  <si>
    <t>Average Absolute Humidity (grains/lb dry air)</t>
  </si>
  <si>
    <t>Average Kh Factor</t>
  </si>
  <si>
    <t>Regen Summary:</t>
  </si>
  <si>
    <t>Param Name</t>
  </si>
  <si>
    <t>Pending States</t>
  </si>
  <si>
    <t>Active States</t>
  </si>
  <si>
    <t>Starts</t>
  </si>
  <si>
    <t>Stops</t>
  </si>
  <si>
    <t>Complete Regens</t>
  </si>
  <si>
    <t>Comlete Non-Regens</t>
  </si>
  <si>
    <t>Total Active</t>
  </si>
  <si>
    <t>Total Non-Active</t>
  </si>
  <si>
    <t>Total Active and Pending</t>
  </si>
  <si>
    <t>Calculated RF</t>
  </si>
  <si>
    <t>Overrides:</t>
  </si>
  <si>
    <t>iVEH_SPEED_USED</t>
  </si>
  <si>
    <t>iENG_SPEED_USED</t>
  </si>
  <si>
    <t>iAMBII_RPM</t>
  </si>
  <si>
    <t>iSCB_EAI1_XF</t>
  </si>
  <si>
    <t>iSCB_EAI3_XF</t>
  </si>
  <si>
    <t>Overall Test Results:</t>
  </si>
  <si>
    <t>Total Distance Traveled (mi)</t>
  </si>
  <si>
    <t>Total Fuel Consumed (gal)</t>
  </si>
  <si>
    <t>Overall Fuel Economy (mpg)</t>
  </si>
  <si>
    <t>Total Work (bhp-hr)</t>
  </si>
  <si>
    <t>Overall Mass:</t>
  </si>
  <si>
    <t>CO2 (g)</t>
  </si>
  <si>
    <t>CO (g)</t>
  </si>
  <si>
    <t>NOx (g)</t>
  </si>
  <si>
    <t>kNOx (g) (corrected NOx)</t>
  </si>
  <si>
    <t>THC (g)</t>
  </si>
  <si>
    <t>CH4 (g)</t>
  </si>
  <si>
    <t>NMHC (g)</t>
  </si>
  <si>
    <t>C6H14 (g)</t>
  </si>
  <si>
    <t>Overall Emissions (Distance Specific):</t>
  </si>
  <si>
    <t>CO2 (g/mi)</t>
  </si>
  <si>
    <t>CO (g/mi)</t>
  </si>
  <si>
    <t>NOx (g/mi)</t>
  </si>
  <si>
    <t>kNOx (g/mi) (corrected NOx)</t>
  </si>
  <si>
    <t>THC (g/mi)</t>
  </si>
  <si>
    <t>CH4 (g/mi)</t>
  </si>
  <si>
    <t>NMHC (g/mi)</t>
  </si>
  <si>
    <t>C6H14 (g/mi)</t>
  </si>
  <si>
    <t>Overall Emissions (Brake Specific):</t>
  </si>
  <si>
    <t>CO2 (g/bhp-hr)</t>
  </si>
  <si>
    <t>CO (g/bhp-hr)</t>
  </si>
  <si>
    <t>NOx (g/bhp-hr)</t>
  </si>
  <si>
    <t>kNOx (g/bhp-hr) (corrected NOx)</t>
  </si>
  <si>
    <t>THC (g/bhp-hr)</t>
  </si>
  <si>
    <t>CH4 (g/bhp-hr)</t>
  </si>
  <si>
    <t>NMHC (g/bhp-hr)</t>
  </si>
  <si>
    <t>C6H14 (g/bhp-hr)</t>
  </si>
  <si>
    <t>NOx + NMHC (g/bhp-hr)</t>
  </si>
  <si>
    <t>Fuel Name</t>
  </si>
  <si>
    <t>Fuel Ratios</t>
  </si>
  <si>
    <t>Detection Limits:</t>
  </si>
  <si>
    <t>CO Limit (%)</t>
  </si>
  <si>
    <t>CO2 Limit (%)</t>
  </si>
  <si>
    <t>NO Limit (ppm)</t>
  </si>
  <si>
    <t>NO2 Limit (ppm)</t>
  </si>
  <si>
    <t>HC Limit (ppmC)</t>
  </si>
  <si>
    <t>Methane Limit (ppmC)</t>
  </si>
  <si>
    <t>Hexane Limit (ppm)</t>
  </si>
  <si>
    <t>AVL MSS Concentraiton Limit (mg/m3)</t>
  </si>
  <si>
    <t>AVL MSS Dilution Ratio Limit</t>
  </si>
  <si>
    <t>Faults:</t>
  </si>
  <si>
    <t>Warnings:</t>
  </si>
  <si>
    <t>Post Processor Limits:</t>
  </si>
  <si>
    <t>Engine Speed Limit (rpm/s)</t>
  </si>
  <si>
    <t>Vehicle Speed Limit (mph/s)</t>
  </si>
  <si>
    <t>Fuel Rate Limit (gal/s)</t>
  </si>
  <si>
    <t>Reference Torque Limit (lb-ft)</t>
  </si>
  <si>
    <t>Fuel Specific Dropout Limit(% C)</t>
  </si>
  <si>
    <t>Brake Specific Dropout Limit (bhp-h)</t>
  </si>
  <si>
    <t>FID Range Change Ignore</t>
  </si>
  <si>
    <t>Post Processor Limit Events:</t>
  </si>
  <si>
    <t>Engine Speed Limit Count</t>
  </si>
  <si>
    <t>Vehicle Speed Limit Count</t>
  </si>
  <si>
    <t>GPS Speed Limit Count</t>
  </si>
  <si>
    <t>Fuel Rate Limit Count</t>
  </si>
  <si>
    <t>Reference Torque Limit Count</t>
  </si>
  <si>
    <t>Fuel Specific Dropout Limit Count</t>
  </si>
  <si>
    <t>Brake Specific Dropout Limit Count</t>
  </si>
  <si>
    <t>FID Range Change Ignore Count</t>
  </si>
  <si>
    <t>External Input Configuration:</t>
  </si>
  <si>
    <t>ID</t>
  </si>
  <si>
    <t>Description</t>
  </si>
  <si>
    <t>Polynomial Order</t>
  </si>
  <si>
    <t>x^0</t>
  </si>
  <si>
    <t>x^1</t>
  </si>
  <si>
    <t>x^2</t>
  </si>
  <si>
    <t>x^3</t>
  </si>
  <si>
    <t>x^4</t>
  </si>
  <si>
    <t>x^5</t>
  </si>
  <si>
    <t>x^6</t>
  </si>
  <si>
    <t>x^7</t>
  </si>
  <si>
    <t>x^8</t>
  </si>
  <si>
    <t>x^9</t>
  </si>
  <si>
    <t>EAI1</t>
  </si>
  <si>
    <t>EAI2</t>
  </si>
  <si>
    <t>EAI3</t>
  </si>
  <si>
    <t>Audit/Span/Zero Information:</t>
  </si>
  <si>
    <t>Test Information:</t>
  </si>
  <si>
    <t>SEMTECH_DATA_FILE</t>
  </si>
  <si>
    <t>Average of laps 2,3 &amp; 4</t>
  </si>
  <si>
    <t>AMBII Hexane</t>
  </si>
  <si>
    <t>Wet C6H14</t>
  </si>
  <si>
    <t>Gas Path</t>
  </si>
  <si>
    <t>Auto-Zero Active</t>
  </si>
  <si>
    <t>Instantaneous Fuel Specific C6H14</t>
  </si>
  <si>
    <t>iSIGCO_CO</t>
  </si>
  <si>
    <t>iAMBII_HC</t>
  </si>
  <si>
    <t>iC6H14zw</t>
  </si>
  <si>
    <t>sSTATUS_PATH</t>
  </si>
  <si>
    <t>sAUTOZERO_ACTIVE</t>
  </si>
  <si>
    <t>iCALCRT_C6H14fs</t>
  </si>
  <si>
    <t>ppmC6</t>
  </si>
  <si>
    <t>0/1</t>
  </si>
  <si>
    <t>SAMPLE</t>
  </si>
  <si>
    <t xml:space="preserve"> 2.018 170</t>
  </si>
  <si>
    <t xml:space="preserve"> 40000  Bottle(ppmC) = 0000000</t>
  </si>
  <si>
    <t>EXH_FLOW</t>
  </si>
  <si>
    <t>Method I</t>
  </si>
  <si>
    <t>16CSCEt</t>
  </si>
  <si>
    <t>WARNING</t>
  </si>
  <si>
    <t>Zero</t>
  </si>
  <si>
    <t>InfoVer</t>
  </si>
  <si>
    <t>Date</t>
  </si>
  <si>
    <t>Purge Delay</t>
  </si>
  <si>
    <t>Ambient Air</t>
  </si>
  <si>
    <t>Gas</t>
  </si>
  <si>
    <t>Previous</t>
  </si>
  <si>
    <t>Current</t>
  </si>
  <si>
    <t>Difference</t>
  </si>
  <si>
    <t>CO2(%)</t>
  </si>
  <si>
    <t>HC(ppmC3)</t>
  </si>
  <si>
    <t>NO(ppm)</t>
  </si>
  <si>
    <t>NO2(ppm)</t>
  </si>
  <si>
    <t>THC(ppmC)</t>
  </si>
  <si>
    <t>Span</t>
  </si>
  <si>
    <t>HC</t>
  </si>
  <si>
    <t>CH4</t>
  </si>
  <si>
    <t>LoCO</t>
  </si>
  <si>
    <t>Bottle Values</t>
  </si>
  <si>
    <t>[RELEASE_VER=2.018 BUILD=170 BDATE=12/22/2011 IP=10.10.1.55]</t>
  </si>
  <si>
    <t>(total grams)</t>
  </si>
  <si>
    <t>Nox</t>
  </si>
  <si>
    <t>[grams]</t>
  </si>
  <si>
    <t>Total emission (CO+THC+NOx)</t>
  </si>
  <si>
    <t>NOx</t>
  </si>
  <si>
    <t xml:space="preserve"> 1000.0 Bottle(ppmC) = 0000000</t>
  </si>
  <si>
    <t xml:space="preserve"> 10000  Bottle(ppmC) = 9090</t>
  </si>
  <si>
    <t>CO(ppm)</t>
  </si>
  <si>
    <t>MD5 digest is valid</t>
  </si>
  <si>
    <t>No Information Available</t>
  </si>
  <si>
    <t>Std Dev of laps 2,3, &amp; 4</t>
  </si>
  <si>
    <t>0xc1a62e01</t>
  </si>
  <si>
    <t>0xc1a62a01</t>
  </si>
  <si>
    <t>0xc1a22e01</t>
  </si>
  <si>
    <t>0x1a22e01</t>
  </si>
  <si>
    <t>0x81a22e01</t>
  </si>
  <si>
    <t>0x81a62e01</t>
  </si>
  <si>
    <t>0xe01</t>
  </si>
  <si>
    <t>0xc0a62e01</t>
  </si>
  <si>
    <t>0xc0a62601</t>
  </si>
  <si>
    <t>0xc0262e01</t>
  </si>
  <si>
    <t>0xc1262e01</t>
  </si>
  <si>
    <t>0xc1a62e00</t>
  </si>
  <si>
    <t>0xc1a62a00</t>
  </si>
  <si>
    <t>0xc1862a00</t>
  </si>
  <si>
    <t>0xc1862e01</t>
  </si>
  <si>
    <t>0xc1a62000</t>
  </si>
  <si>
    <t>0xc1a22000</t>
  </si>
  <si>
    <t>0x81a22000</t>
  </si>
  <si>
    <t>0x81a22e00</t>
  </si>
  <si>
    <t>0xc1a22e00</t>
  </si>
  <si>
    <t>0xc1a62601</t>
  </si>
  <si>
    <t>RIT 2016</t>
  </si>
  <si>
    <t>0X0000 - 03/11/2016 10:04:14.707 - None Found</t>
  </si>
  <si>
    <t>0X501b - 03/11/2016 10:07:28.678 - FID gas flow is too high or too low</t>
  </si>
  <si>
    <t>0X0000 - 03/11/2016 10:15:59.118 - None Found</t>
  </si>
  <si>
    <t>0X0000 - 03/11/2016 10:08:44.111 - None Found</t>
  </si>
  <si>
    <t>0X0000 - 03/11/2016 10:15:59.119 - None Found</t>
  </si>
  <si>
    <t>0xE505 - 03/11/2016 10:18:41.537 - FID over-range</t>
  </si>
  <si>
    <t>0xE505 - 03/11/2016 10:19:02.031 - FID over-range</t>
  </si>
  <si>
    <t>0xE505 - 03/11/2016 10:19:25.517 - FID over-range</t>
  </si>
  <si>
    <t>0xE505 - 03/11/2016 10:19:34.517 - FID over-range</t>
  </si>
  <si>
    <t>0xE505 - 03/11/2016 10:19:48.046 - FID over-range</t>
  </si>
  <si>
    <t>0xE505 - 03/11/2016 10:20:08.012 - FID over-range</t>
  </si>
  <si>
    <t>0xE505 - 03/11/2016 10:20:15.019 - FID over-range</t>
  </si>
  <si>
    <t>0xE505 - 03/11/2016 10:20:30.541 - FID over-range</t>
  </si>
  <si>
    <t>0xE505 - 03/11/2016 10:20:47.020 - FID over-range</t>
  </si>
  <si>
    <t>0xE505 - 03/11/2016 10:20:52.073 - FID over-range</t>
  </si>
  <si>
    <t>Cells 197 - 468</t>
  </si>
  <si>
    <t>Cells 468 - 623</t>
  </si>
</sst>
</file>

<file path=xl/styles.xml><?xml version="1.0" encoding="utf-8"?>
<styleSheet xmlns="http://schemas.openxmlformats.org/spreadsheetml/2006/main">
  <numFmts count="4">
    <numFmt numFmtId="164" formatCode="[$-F400]h:mm:ss\ AM/PM"/>
    <numFmt numFmtId="165" formatCode="mm:ss.0;@"/>
    <numFmt numFmtId="166" formatCode="0.000"/>
    <numFmt numFmtId="167" formatCode="hh:mm:ss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</cellStyleXfs>
  <cellXfs count="40">
    <xf numFmtId="0" fontId="0" fillId="0" borderId="0" xfId="0"/>
    <xf numFmtId="0" fontId="16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4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  <xf numFmtId="0" fontId="18" fillId="0" borderId="0" xfId="42"/>
    <xf numFmtId="14" fontId="1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9" fillId="0" borderId="0" xfId="42" applyFont="1" applyAlignment="1">
      <alignment horizontal="center"/>
    </xf>
    <xf numFmtId="0" fontId="18" fillId="0" borderId="10" xfId="42" applyFont="1" applyBorder="1" applyAlignment="1">
      <alignment horizontal="center"/>
    </xf>
    <xf numFmtId="47" fontId="18" fillId="0" borderId="10" xfId="42" applyNumberFormat="1" applyBorder="1" applyAlignment="1">
      <alignment horizontal="center"/>
    </xf>
    <xf numFmtId="2" fontId="18" fillId="0" borderId="10" xfId="42" applyNumberFormat="1" applyBorder="1" applyAlignment="1">
      <alignment horizontal="center"/>
    </xf>
    <xf numFmtId="165" fontId="18" fillId="0" borderId="10" xfId="42" applyNumberForma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0" fontId="0" fillId="33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19" fillId="0" borderId="0" xfId="42" applyFont="1" applyFill="1" applyAlignment="1">
      <alignment horizontal="center"/>
    </xf>
    <xf numFmtId="166" fontId="18" fillId="0" borderId="10" xfId="42" applyNumberFormat="1" applyBorder="1" applyAlignment="1">
      <alignment horizontal="center"/>
    </xf>
    <xf numFmtId="0" fontId="18" fillId="0" borderId="10" xfId="42" applyFont="1" applyFill="1" applyBorder="1" applyAlignment="1">
      <alignment horizontal="center"/>
    </xf>
    <xf numFmtId="0" fontId="18" fillId="0" borderId="0" xfId="42" applyFont="1"/>
    <xf numFmtId="2" fontId="18" fillId="0" borderId="10" xfId="42" applyNumberFormat="1" applyFont="1" applyBorder="1" applyAlignment="1">
      <alignment horizontal="center"/>
    </xf>
    <xf numFmtId="0" fontId="1" fillId="0" borderId="0" xfId="43" applyNumberFormat="1" applyAlignment="1">
      <alignment horizontal="center"/>
    </xf>
    <xf numFmtId="0" fontId="1" fillId="33" borderId="0" xfId="43" applyNumberFormat="1" applyFill="1" applyAlignment="1">
      <alignment horizontal="center"/>
    </xf>
    <xf numFmtId="0" fontId="1" fillId="0" borderId="0" xfId="43" applyNumberFormat="1" applyFill="1" applyAlignment="1">
      <alignment horizontal="center"/>
    </xf>
    <xf numFmtId="0" fontId="18" fillId="0" borderId="0" xfId="0" applyFont="1" applyAlignment="1">
      <alignment horizontal="center"/>
    </xf>
    <xf numFmtId="0" fontId="1" fillId="0" borderId="0" xfId="43" applyNumberFormat="1" applyFont="1" applyFill="1" applyAlignment="1">
      <alignment horizontal="left"/>
    </xf>
    <xf numFmtId="0" fontId="0" fillId="0" borderId="10" xfId="0" applyNumberFormat="1" applyBorder="1" applyAlignment="1">
      <alignment horizontal="center"/>
    </xf>
    <xf numFmtId="167" fontId="0" fillId="0" borderId="0" xfId="0" applyNumberFormat="1" applyAlignment="1">
      <alignment horizontal="center"/>
    </xf>
    <xf numFmtId="0" fontId="16" fillId="0" borderId="0" xfId="0" applyNumberFormat="1" applyFont="1" applyAlignment="1">
      <alignment horizontal="center"/>
    </xf>
    <xf numFmtId="0" fontId="0" fillId="0" borderId="0" xfId="0" applyNumberFormat="1" applyBorder="1" applyAlignment="1">
      <alignment horizontal="center"/>
    </xf>
    <xf numFmtId="2" fontId="0" fillId="34" borderId="0" xfId="0" applyNumberFormat="1" applyFill="1" applyAlignment="1">
      <alignment horizontal="center"/>
    </xf>
    <xf numFmtId="2" fontId="1" fillId="33" borderId="10" xfId="43" applyNumberFormat="1" applyFill="1" applyBorder="1" applyAlignment="1">
      <alignment horizontal="center"/>
    </xf>
    <xf numFmtId="2" fontId="0" fillId="0" borderId="0" xfId="43" applyNumberFormat="1" applyFont="1" applyFill="1" applyAlignment="1">
      <alignment horizontal="center"/>
    </xf>
    <xf numFmtId="2" fontId="1" fillId="0" borderId="10" xfId="43" applyNumberFormat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165" fontId="0" fillId="0" borderId="0" xfId="0" applyNumberFormat="1"/>
    <xf numFmtId="2" fontId="18" fillId="35" borderId="10" xfId="42" applyNumberFormat="1" applyFill="1" applyBorder="1" applyAlignment="1">
      <alignment horizontal="center"/>
    </xf>
    <xf numFmtId="0" fontId="0" fillId="0" borderId="10" xfId="0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chartsheet" Target="chartsheets/sheet8.xml"/><Relationship Id="rId18" Type="http://schemas.openxmlformats.org/officeDocument/2006/relationships/chartsheet" Target="chartsheets/sheet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chartsheet" Target="chartsheets/sheet2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chartsheet" Target="chartsheets/sheet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hartsheet" Target="chartsheets/sheet6.xml"/><Relationship Id="rId24" Type="http://schemas.openxmlformats.org/officeDocument/2006/relationships/calcChain" Target="calcChain.xml"/><Relationship Id="rId5" Type="http://schemas.openxmlformats.org/officeDocument/2006/relationships/worksheet" Target="worksheets/sheet4.xml"/><Relationship Id="rId15" Type="http://schemas.openxmlformats.org/officeDocument/2006/relationships/chartsheet" Target="chartsheets/sheet10.xml"/><Relationship Id="rId23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19" Type="http://schemas.openxmlformats.org/officeDocument/2006/relationships/chartsheet" Target="chartsheets/sheet14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4.xml"/><Relationship Id="rId14" Type="http://schemas.openxmlformats.org/officeDocument/2006/relationships/chartsheet" Target="chartsheets/sheet9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Lap 1</c:v>
          </c:tx>
          <c:marker>
            <c:symbol val="none"/>
          </c:marker>
          <c:val>
            <c:numRef>
              <c:f>'Lap Breaks'!$A$4:$A$500</c:f>
              <c:numCache>
                <c:formatCode>General</c:formatCode>
                <c:ptCount val="497"/>
                <c:pt idx="0">
                  <c:v>1</c:v>
                </c:pt>
                <c:pt idx="1">
                  <c:v>3.8</c:v>
                </c:pt>
                <c:pt idx="2">
                  <c:v>7.6</c:v>
                </c:pt>
                <c:pt idx="3">
                  <c:v>11.1</c:v>
                </c:pt>
                <c:pt idx="4">
                  <c:v>13.7</c:v>
                </c:pt>
                <c:pt idx="5">
                  <c:v>15.5</c:v>
                </c:pt>
                <c:pt idx="6">
                  <c:v>16.7</c:v>
                </c:pt>
                <c:pt idx="7">
                  <c:v>17.7</c:v>
                </c:pt>
                <c:pt idx="8">
                  <c:v>18.600000000000001</c:v>
                </c:pt>
                <c:pt idx="9">
                  <c:v>19.399999999999999</c:v>
                </c:pt>
                <c:pt idx="10">
                  <c:v>20.100000000000001</c:v>
                </c:pt>
                <c:pt idx="11">
                  <c:v>20</c:v>
                </c:pt>
                <c:pt idx="12">
                  <c:v>15.9</c:v>
                </c:pt>
                <c:pt idx="13">
                  <c:v>10.5</c:v>
                </c:pt>
                <c:pt idx="14">
                  <c:v>6.5</c:v>
                </c:pt>
                <c:pt idx="15">
                  <c:v>3.2</c:v>
                </c:pt>
                <c:pt idx="16">
                  <c:v>0.6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2.6</c:v>
                </c:pt>
                <c:pt idx="114">
                  <c:v>6.2</c:v>
                </c:pt>
                <c:pt idx="115">
                  <c:v>9.8000000000000007</c:v>
                </c:pt>
                <c:pt idx="116">
                  <c:v>13.1</c:v>
                </c:pt>
                <c:pt idx="117">
                  <c:v>15.7</c:v>
                </c:pt>
                <c:pt idx="118">
                  <c:v>17.600000000000001</c:v>
                </c:pt>
                <c:pt idx="119">
                  <c:v>19.100000000000001</c:v>
                </c:pt>
                <c:pt idx="120">
                  <c:v>20.100000000000001</c:v>
                </c:pt>
                <c:pt idx="121">
                  <c:v>20.9</c:v>
                </c:pt>
                <c:pt idx="122">
                  <c:v>21.9</c:v>
                </c:pt>
                <c:pt idx="123">
                  <c:v>23.1</c:v>
                </c:pt>
                <c:pt idx="124">
                  <c:v>24.2</c:v>
                </c:pt>
                <c:pt idx="125">
                  <c:v>25</c:v>
                </c:pt>
                <c:pt idx="126">
                  <c:v>25.3</c:v>
                </c:pt>
                <c:pt idx="127">
                  <c:v>25.9</c:v>
                </c:pt>
                <c:pt idx="128">
                  <c:v>26.3</c:v>
                </c:pt>
                <c:pt idx="129">
                  <c:v>26.7</c:v>
                </c:pt>
                <c:pt idx="130">
                  <c:v>27.1</c:v>
                </c:pt>
                <c:pt idx="131">
                  <c:v>27.3</c:v>
                </c:pt>
                <c:pt idx="132">
                  <c:v>27.5</c:v>
                </c:pt>
                <c:pt idx="133">
                  <c:v>27.6</c:v>
                </c:pt>
                <c:pt idx="134">
                  <c:v>27.7</c:v>
                </c:pt>
                <c:pt idx="135">
                  <c:v>27.8</c:v>
                </c:pt>
                <c:pt idx="136">
                  <c:v>27.8</c:v>
                </c:pt>
                <c:pt idx="137">
                  <c:v>28</c:v>
                </c:pt>
                <c:pt idx="138">
                  <c:v>28.3</c:v>
                </c:pt>
                <c:pt idx="139">
                  <c:v>28.3</c:v>
                </c:pt>
                <c:pt idx="140">
                  <c:v>28.1</c:v>
                </c:pt>
                <c:pt idx="141">
                  <c:v>27.1</c:v>
                </c:pt>
                <c:pt idx="142">
                  <c:v>26.1</c:v>
                </c:pt>
                <c:pt idx="143">
                  <c:v>25.6</c:v>
                </c:pt>
                <c:pt idx="144">
                  <c:v>25.1</c:v>
                </c:pt>
                <c:pt idx="145">
                  <c:v>24.2</c:v>
                </c:pt>
                <c:pt idx="146">
                  <c:v>24.9</c:v>
                </c:pt>
                <c:pt idx="147">
                  <c:v>25.4</c:v>
                </c:pt>
                <c:pt idx="148">
                  <c:v>26.2</c:v>
                </c:pt>
                <c:pt idx="149">
                  <c:v>27</c:v>
                </c:pt>
                <c:pt idx="150">
                  <c:v>27.6</c:v>
                </c:pt>
                <c:pt idx="151">
                  <c:v>27.6</c:v>
                </c:pt>
                <c:pt idx="152">
                  <c:v>28.1</c:v>
                </c:pt>
                <c:pt idx="153">
                  <c:v>28.3</c:v>
                </c:pt>
                <c:pt idx="154">
                  <c:v>28.3</c:v>
                </c:pt>
                <c:pt idx="155">
                  <c:v>28.3</c:v>
                </c:pt>
                <c:pt idx="156">
                  <c:v>28.2</c:v>
                </c:pt>
                <c:pt idx="157">
                  <c:v>28</c:v>
                </c:pt>
                <c:pt idx="158">
                  <c:v>27.9</c:v>
                </c:pt>
                <c:pt idx="159">
                  <c:v>28.2</c:v>
                </c:pt>
                <c:pt idx="160">
                  <c:v>28.4</c:v>
                </c:pt>
                <c:pt idx="161">
                  <c:v>28.3</c:v>
                </c:pt>
                <c:pt idx="162">
                  <c:v>28.3</c:v>
                </c:pt>
                <c:pt idx="163">
                  <c:v>28.5</c:v>
                </c:pt>
                <c:pt idx="164">
                  <c:v>28.4</c:v>
                </c:pt>
                <c:pt idx="165">
                  <c:v>28.2</c:v>
                </c:pt>
                <c:pt idx="166">
                  <c:v>28.3</c:v>
                </c:pt>
                <c:pt idx="167">
                  <c:v>28.7</c:v>
                </c:pt>
                <c:pt idx="168">
                  <c:v>29</c:v>
                </c:pt>
                <c:pt idx="169">
                  <c:v>29.2</c:v>
                </c:pt>
                <c:pt idx="170">
                  <c:v>29.3</c:v>
                </c:pt>
                <c:pt idx="171">
                  <c:v>29.5</c:v>
                </c:pt>
                <c:pt idx="172">
                  <c:v>29.9</c:v>
                </c:pt>
                <c:pt idx="173">
                  <c:v>30.2</c:v>
                </c:pt>
                <c:pt idx="174">
                  <c:v>30.2</c:v>
                </c:pt>
                <c:pt idx="175">
                  <c:v>30.3</c:v>
                </c:pt>
                <c:pt idx="176">
                  <c:v>30.4</c:v>
                </c:pt>
                <c:pt idx="177">
                  <c:v>30.7</c:v>
                </c:pt>
                <c:pt idx="178">
                  <c:v>30.7</c:v>
                </c:pt>
                <c:pt idx="179">
                  <c:v>30.5</c:v>
                </c:pt>
                <c:pt idx="180">
                  <c:v>30.5</c:v>
                </c:pt>
                <c:pt idx="181">
                  <c:v>30.4</c:v>
                </c:pt>
                <c:pt idx="182">
                  <c:v>30.5</c:v>
                </c:pt>
                <c:pt idx="183">
                  <c:v>30.4</c:v>
                </c:pt>
                <c:pt idx="184">
                  <c:v>30</c:v>
                </c:pt>
                <c:pt idx="185">
                  <c:v>29.7</c:v>
                </c:pt>
                <c:pt idx="186">
                  <c:v>29.7</c:v>
                </c:pt>
                <c:pt idx="187">
                  <c:v>29.8</c:v>
                </c:pt>
                <c:pt idx="188">
                  <c:v>30</c:v>
                </c:pt>
                <c:pt idx="189">
                  <c:v>30.2</c:v>
                </c:pt>
                <c:pt idx="190">
                  <c:v>30.3</c:v>
                </c:pt>
                <c:pt idx="191">
                  <c:v>30.4</c:v>
                </c:pt>
                <c:pt idx="192">
                  <c:v>30.5</c:v>
                </c:pt>
                <c:pt idx="193">
                  <c:v>30.4</c:v>
                </c:pt>
                <c:pt idx="194">
                  <c:v>30.5</c:v>
                </c:pt>
                <c:pt idx="195">
                  <c:v>31</c:v>
                </c:pt>
                <c:pt idx="196">
                  <c:v>31.3</c:v>
                </c:pt>
                <c:pt idx="197">
                  <c:v>31.8</c:v>
                </c:pt>
                <c:pt idx="198">
                  <c:v>32</c:v>
                </c:pt>
                <c:pt idx="199">
                  <c:v>32.1</c:v>
                </c:pt>
                <c:pt idx="200">
                  <c:v>32.200000000000003</c:v>
                </c:pt>
                <c:pt idx="201">
                  <c:v>32.6</c:v>
                </c:pt>
                <c:pt idx="202">
                  <c:v>33</c:v>
                </c:pt>
                <c:pt idx="203">
                  <c:v>33.5</c:v>
                </c:pt>
                <c:pt idx="204">
                  <c:v>33.1</c:v>
                </c:pt>
                <c:pt idx="205">
                  <c:v>32.799999999999997</c:v>
                </c:pt>
                <c:pt idx="206">
                  <c:v>32.4</c:v>
                </c:pt>
                <c:pt idx="207">
                  <c:v>31.2</c:v>
                </c:pt>
                <c:pt idx="208">
                  <c:v>29.5</c:v>
                </c:pt>
                <c:pt idx="209">
                  <c:v>27.5</c:v>
                </c:pt>
                <c:pt idx="210">
                  <c:v>26.2</c:v>
                </c:pt>
                <c:pt idx="211">
                  <c:v>24.7</c:v>
                </c:pt>
                <c:pt idx="212">
                  <c:v>23.6</c:v>
                </c:pt>
                <c:pt idx="213">
                  <c:v>22.6</c:v>
                </c:pt>
                <c:pt idx="214">
                  <c:v>22</c:v>
                </c:pt>
                <c:pt idx="215">
                  <c:v>21.5</c:v>
                </c:pt>
                <c:pt idx="216">
                  <c:v>21.3</c:v>
                </c:pt>
                <c:pt idx="217">
                  <c:v>21</c:v>
                </c:pt>
                <c:pt idx="218">
                  <c:v>20.8</c:v>
                </c:pt>
                <c:pt idx="219">
                  <c:v>21.2</c:v>
                </c:pt>
                <c:pt idx="220">
                  <c:v>21.4</c:v>
                </c:pt>
                <c:pt idx="221">
                  <c:v>22.6</c:v>
                </c:pt>
                <c:pt idx="222">
                  <c:v>23.5</c:v>
                </c:pt>
                <c:pt idx="223">
                  <c:v>24.6</c:v>
                </c:pt>
                <c:pt idx="224">
                  <c:v>25.7</c:v>
                </c:pt>
                <c:pt idx="225">
                  <c:v>25.9</c:v>
                </c:pt>
                <c:pt idx="226">
                  <c:v>27.1</c:v>
                </c:pt>
                <c:pt idx="227">
                  <c:v>28.7</c:v>
                </c:pt>
                <c:pt idx="228">
                  <c:v>29.6</c:v>
                </c:pt>
                <c:pt idx="229">
                  <c:v>30.2</c:v>
                </c:pt>
                <c:pt idx="230">
                  <c:v>30.4</c:v>
                </c:pt>
                <c:pt idx="231">
                  <c:v>30.5</c:v>
                </c:pt>
                <c:pt idx="232">
                  <c:v>30.6</c:v>
                </c:pt>
                <c:pt idx="233">
                  <c:v>30.9</c:v>
                </c:pt>
                <c:pt idx="234">
                  <c:v>31.1</c:v>
                </c:pt>
                <c:pt idx="235">
                  <c:v>31.3</c:v>
                </c:pt>
                <c:pt idx="236">
                  <c:v>31.2</c:v>
                </c:pt>
                <c:pt idx="237">
                  <c:v>31.3</c:v>
                </c:pt>
                <c:pt idx="238">
                  <c:v>31.5</c:v>
                </c:pt>
                <c:pt idx="239">
                  <c:v>31.9</c:v>
                </c:pt>
                <c:pt idx="240">
                  <c:v>32.1</c:v>
                </c:pt>
                <c:pt idx="241">
                  <c:v>32.1</c:v>
                </c:pt>
                <c:pt idx="242">
                  <c:v>32.200000000000003</c:v>
                </c:pt>
                <c:pt idx="243">
                  <c:v>32.4</c:v>
                </c:pt>
                <c:pt idx="244">
                  <c:v>32.700000000000003</c:v>
                </c:pt>
                <c:pt idx="245">
                  <c:v>33</c:v>
                </c:pt>
                <c:pt idx="246">
                  <c:v>33.299999999999997</c:v>
                </c:pt>
                <c:pt idx="247">
                  <c:v>33.5</c:v>
                </c:pt>
                <c:pt idx="248">
                  <c:v>33.4</c:v>
                </c:pt>
                <c:pt idx="249">
                  <c:v>33.200000000000003</c:v>
                </c:pt>
                <c:pt idx="250">
                  <c:v>33.1</c:v>
                </c:pt>
                <c:pt idx="251">
                  <c:v>32.9</c:v>
                </c:pt>
                <c:pt idx="252">
                  <c:v>33.200000000000003</c:v>
                </c:pt>
                <c:pt idx="253">
                  <c:v>33.5</c:v>
                </c:pt>
                <c:pt idx="254">
                  <c:v>33.799999999999997</c:v>
                </c:pt>
                <c:pt idx="255">
                  <c:v>33.799999999999997</c:v>
                </c:pt>
                <c:pt idx="256">
                  <c:v>33.4</c:v>
                </c:pt>
                <c:pt idx="257">
                  <c:v>33.200000000000003</c:v>
                </c:pt>
                <c:pt idx="258">
                  <c:v>33.200000000000003</c:v>
                </c:pt>
                <c:pt idx="259">
                  <c:v>33.299999999999997</c:v>
                </c:pt>
                <c:pt idx="260">
                  <c:v>33.200000000000003</c:v>
                </c:pt>
                <c:pt idx="261">
                  <c:v>32.5</c:v>
                </c:pt>
                <c:pt idx="262">
                  <c:v>31.9</c:v>
                </c:pt>
                <c:pt idx="263">
                  <c:v>31.4</c:v>
                </c:pt>
                <c:pt idx="264">
                  <c:v>31.2</c:v>
                </c:pt>
                <c:pt idx="265">
                  <c:v>32.200000000000003</c:v>
                </c:pt>
                <c:pt idx="266">
                  <c:v>32.200000000000003</c:v>
                </c:pt>
                <c:pt idx="267">
                  <c:v>32.5</c:v>
                </c:pt>
                <c:pt idx="268">
                  <c:v>32.700000000000003</c:v>
                </c:pt>
                <c:pt idx="269">
                  <c:v>32.700000000000003</c:v>
                </c:pt>
                <c:pt idx="270">
                  <c:v>32.4</c:v>
                </c:pt>
                <c:pt idx="271">
                  <c:v>32.299999999999997</c:v>
                </c:pt>
              </c:numCache>
            </c:numRef>
          </c:val>
        </c:ser>
        <c:ser>
          <c:idx val="1"/>
          <c:order val="1"/>
          <c:tx>
            <c:v>Lap 2</c:v>
          </c:tx>
          <c:marker>
            <c:symbol val="none"/>
          </c:marker>
          <c:val>
            <c:numRef>
              <c:f>'Lap Breaks'!$B$4:$B$500</c:f>
              <c:numCache>
                <c:formatCode>General</c:formatCode>
                <c:ptCount val="497"/>
                <c:pt idx="0">
                  <c:v>32.299999999999997</c:v>
                </c:pt>
                <c:pt idx="1">
                  <c:v>32.6</c:v>
                </c:pt>
                <c:pt idx="2">
                  <c:v>32.700000000000003</c:v>
                </c:pt>
                <c:pt idx="3">
                  <c:v>32.700000000000003</c:v>
                </c:pt>
                <c:pt idx="4">
                  <c:v>32.799999999999997</c:v>
                </c:pt>
                <c:pt idx="5">
                  <c:v>33.5</c:v>
                </c:pt>
                <c:pt idx="6">
                  <c:v>33.299999999999997</c:v>
                </c:pt>
                <c:pt idx="7">
                  <c:v>33.5</c:v>
                </c:pt>
                <c:pt idx="8">
                  <c:v>34</c:v>
                </c:pt>
                <c:pt idx="9">
                  <c:v>34.200000000000003</c:v>
                </c:pt>
                <c:pt idx="10">
                  <c:v>34.200000000000003</c:v>
                </c:pt>
                <c:pt idx="11">
                  <c:v>34.1</c:v>
                </c:pt>
                <c:pt idx="12">
                  <c:v>34.1</c:v>
                </c:pt>
                <c:pt idx="13">
                  <c:v>34.1</c:v>
                </c:pt>
                <c:pt idx="14">
                  <c:v>34.1</c:v>
                </c:pt>
                <c:pt idx="15">
                  <c:v>34</c:v>
                </c:pt>
                <c:pt idx="16">
                  <c:v>34</c:v>
                </c:pt>
                <c:pt idx="17">
                  <c:v>34.200000000000003</c:v>
                </c:pt>
                <c:pt idx="18">
                  <c:v>33.9</c:v>
                </c:pt>
                <c:pt idx="19">
                  <c:v>33</c:v>
                </c:pt>
                <c:pt idx="20">
                  <c:v>31.8</c:v>
                </c:pt>
                <c:pt idx="21">
                  <c:v>30.6</c:v>
                </c:pt>
                <c:pt idx="22">
                  <c:v>29.4</c:v>
                </c:pt>
                <c:pt idx="23">
                  <c:v>28.4</c:v>
                </c:pt>
                <c:pt idx="24">
                  <c:v>27.5</c:v>
                </c:pt>
                <c:pt idx="25">
                  <c:v>26.2</c:v>
                </c:pt>
                <c:pt idx="26">
                  <c:v>25.2</c:v>
                </c:pt>
                <c:pt idx="27">
                  <c:v>24</c:v>
                </c:pt>
                <c:pt idx="28">
                  <c:v>23.2</c:v>
                </c:pt>
                <c:pt idx="29">
                  <c:v>22.5</c:v>
                </c:pt>
                <c:pt idx="30">
                  <c:v>21.6</c:v>
                </c:pt>
                <c:pt idx="31">
                  <c:v>21.2</c:v>
                </c:pt>
                <c:pt idx="32">
                  <c:v>21.3</c:v>
                </c:pt>
                <c:pt idx="33">
                  <c:v>21.8</c:v>
                </c:pt>
                <c:pt idx="34">
                  <c:v>22.9</c:v>
                </c:pt>
                <c:pt idx="35">
                  <c:v>23.9</c:v>
                </c:pt>
                <c:pt idx="36">
                  <c:v>25.8</c:v>
                </c:pt>
                <c:pt idx="37">
                  <c:v>27.4</c:v>
                </c:pt>
                <c:pt idx="38">
                  <c:v>28.3</c:v>
                </c:pt>
                <c:pt idx="39">
                  <c:v>29.2</c:v>
                </c:pt>
                <c:pt idx="40">
                  <c:v>29.8</c:v>
                </c:pt>
                <c:pt idx="41">
                  <c:v>29.9</c:v>
                </c:pt>
                <c:pt idx="42">
                  <c:v>30.1</c:v>
                </c:pt>
                <c:pt idx="43">
                  <c:v>30.1</c:v>
                </c:pt>
                <c:pt idx="44">
                  <c:v>30.4</c:v>
                </c:pt>
                <c:pt idx="45">
                  <c:v>30.5</c:v>
                </c:pt>
                <c:pt idx="46">
                  <c:v>31</c:v>
                </c:pt>
                <c:pt idx="47">
                  <c:v>31.2</c:v>
                </c:pt>
                <c:pt idx="48">
                  <c:v>31.5</c:v>
                </c:pt>
                <c:pt idx="49">
                  <c:v>31.7</c:v>
                </c:pt>
                <c:pt idx="50">
                  <c:v>31.6</c:v>
                </c:pt>
                <c:pt idx="51">
                  <c:v>31.4</c:v>
                </c:pt>
                <c:pt idx="52">
                  <c:v>31.2</c:v>
                </c:pt>
                <c:pt idx="53">
                  <c:v>31.3</c:v>
                </c:pt>
                <c:pt idx="54">
                  <c:v>31.8</c:v>
                </c:pt>
                <c:pt idx="55">
                  <c:v>31.9</c:v>
                </c:pt>
                <c:pt idx="56">
                  <c:v>31.7</c:v>
                </c:pt>
                <c:pt idx="57">
                  <c:v>31.7</c:v>
                </c:pt>
                <c:pt idx="58">
                  <c:v>32.299999999999997</c:v>
                </c:pt>
                <c:pt idx="59">
                  <c:v>32.1</c:v>
                </c:pt>
                <c:pt idx="60">
                  <c:v>32</c:v>
                </c:pt>
                <c:pt idx="61">
                  <c:v>32.1</c:v>
                </c:pt>
                <c:pt idx="62">
                  <c:v>32</c:v>
                </c:pt>
                <c:pt idx="63">
                  <c:v>32</c:v>
                </c:pt>
                <c:pt idx="64">
                  <c:v>31.7</c:v>
                </c:pt>
                <c:pt idx="65">
                  <c:v>31.5</c:v>
                </c:pt>
                <c:pt idx="66">
                  <c:v>31.7</c:v>
                </c:pt>
                <c:pt idx="67">
                  <c:v>31.6</c:v>
                </c:pt>
                <c:pt idx="68">
                  <c:v>31.4</c:v>
                </c:pt>
                <c:pt idx="69">
                  <c:v>31.1</c:v>
                </c:pt>
                <c:pt idx="70">
                  <c:v>31</c:v>
                </c:pt>
                <c:pt idx="71">
                  <c:v>30.6</c:v>
                </c:pt>
                <c:pt idx="72">
                  <c:v>30.6</c:v>
                </c:pt>
                <c:pt idx="73">
                  <c:v>30.8</c:v>
                </c:pt>
                <c:pt idx="74">
                  <c:v>31</c:v>
                </c:pt>
                <c:pt idx="75">
                  <c:v>31.3</c:v>
                </c:pt>
                <c:pt idx="76">
                  <c:v>31.8</c:v>
                </c:pt>
                <c:pt idx="77">
                  <c:v>32</c:v>
                </c:pt>
                <c:pt idx="78">
                  <c:v>32</c:v>
                </c:pt>
                <c:pt idx="79">
                  <c:v>31.9</c:v>
                </c:pt>
                <c:pt idx="80">
                  <c:v>32.1</c:v>
                </c:pt>
                <c:pt idx="81">
                  <c:v>32.6</c:v>
                </c:pt>
                <c:pt idx="82">
                  <c:v>32.9</c:v>
                </c:pt>
                <c:pt idx="83">
                  <c:v>33.200000000000003</c:v>
                </c:pt>
                <c:pt idx="84">
                  <c:v>33.299999999999997</c:v>
                </c:pt>
                <c:pt idx="85">
                  <c:v>33.5</c:v>
                </c:pt>
                <c:pt idx="86">
                  <c:v>33.799999999999997</c:v>
                </c:pt>
                <c:pt idx="87">
                  <c:v>34</c:v>
                </c:pt>
                <c:pt idx="88">
                  <c:v>34.1</c:v>
                </c:pt>
                <c:pt idx="89">
                  <c:v>33.700000000000003</c:v>
                </c:pt>
                <c:pt idx="90">
                  <c:v>32.799999999999997</c:v>
                </c:pt>
                <c:pt idx="91">
                  <c:v>32</c:v>
                </c:pt>
                <c:pt idx="92">
                  <c:v>31.2</c:v>
                </c:pt>
                <c:pt idx="93">
                  <c:v>29.9</c:v>
                </c:pt>
                <c:pt idx="94">
                  <c:v>28</c:v>
                </c:pt>
                <c:pt idx="95">
                  <c:v>25.9</c:v>
                </c:pt>
                <c:pt idx="96">
                  <c:v>24.5</c:v>
                </c:pt>
                <c:pt idx="97">
                  <c:v>23.7</c:v>
                </c:pt>
                <c:pt idx="98">
                  <c:v>22.8</c:v>
                </c:pt>
                <c:pt idx="99">
                  <c:v>22.6</c:v>
                </c:pt>
                <c:pt idx="100">
                  <c:v>22.1</c:v>
                </c:pt>
                <c:pt idx="101">
                  <c:v>22.2</c:v>
                </c:pt>
                <c:pt idx="102">
                  <c:v>22.9</c:v>
                </c:pt>
                <c:pt idx="103">
                  <c:v>23.5</c:v>
                </c:pt>
                <c:pt idx="104">
                  <c:v>24.9</c:v>
                </c:pt>
                <c:pt idx="105">
                  <c:v>26.4</c:v>
                </c:pt>
                <c:pt idx="106">
                  <c:v>27.2</c:v>
                </c:pt>
                <c:pt idx="107">
                  <c:v>28.7</c:v>
                </c:pt>
                <c:pt idx="108">
                  <c:v>29.6</c:v>
                </c:pt>
                <c:pt idx="109">
                  <c:v>30.8</c:v>
                </c:pt>
                <c:pt idx="110">
                  <c:v>31.5</c:v>
                </c:pt>
                <c:pt idx="111">
                  <c:v>31.9</c:v>
                </c:pt>
                <c:pt idx="112">
                  <c:v>32.1</c:v>
                </c:pt>
                <c:pt idx="113">
                  <c:v>32.4</c:v>
                </c:pt>
                <c:pt idx="114">
                  <c:v>32.5</c:v>
                </c:pt>
                <c:pt idx="115">
                  <c:v>32.6</c:v>
                </c:pt>
                <c:pt idx="116">
                  <c:v>32.6</c:v>
                </c:pt>
                <c:pt idx="117">
                  <c:v>32.5</c:v>
                </c:pt>
                <c:pt idx="118">
                  <c:v>32.5</c:v>
                </c:pt>
                <c:pt idx="119">
                  <c:v>32.9</c:v>
                </c:pt>
                <c:pt idx="120">
                  <c:v>32.9</c:v>
                </c:pt>
                <c:pt idx="121">
                  <c:v>33</c:v>
                </c:pt>
                <c:pt idx="122">
                  <c:v>33.1</c:v>
                </c:pt>
                <c:pt idx="123">
                  <c:v>33</c:v>
                </c:pt>
                <c:pt idx="124">
                  <c:v>32.799999999999997</c:v>
                </c:pt>
                <c:pt idx="125">
                  <c:v>32.799999999999997</c:v>
                </c:pt>
                <c:pt idx="126">
                  <c:v>32.9</c:v>
                </c:pt>
                <c:pt idx="127">
                  <c:v>33.299999999999997</c:v>
                </c:pt>
                <c:pt idx="128">
                  <c:v>33.5</c:v>
                </c:pt>
                <c:pt idx="129">
                  <c:v>33.700000000000003</c:v>
                </c:pt>
                <c:pt idx="130">
                  <c:v>33.9</c:v>
                </c:pt>
                <c:pt idx="131">
                  <c:v>33.700000000000003</c:v>
                </c:pt>
                <c:pt idx="132">
                  <c:v>33.5</c:v>
                </c:pt>
                <c:pt idx="133">
                  <c:v>33.4</c:v>
                </c:pt>
                <c:pt idx="134">
                  <c:v>33.200000000000003</c:v>
                </c:pt>
                <c:pt idx="135">
                  <c:v>32.9</c:v>
                </c:pt>
                <c:pt idx="136">
                  <c:v>32.700000000000003</c:v>
                </c:pt>
                <c:pt idx="137">
                  <c:v>32.700000000000003</c:v>
                </c:pt>
                <c:pt idx="138">
                  <c:v>31.8</c:v>
                </c:pt>
                <c:pt idx="139">
                  <c:v>31.4</c:v>
                </c:pt>
                <c:pt idx="140">
                  <c:v>31.3</c:v>
                </c:pt>
                <c:pt idx="141">
                  <c:v>31.5</c:v>
                </c:pt>
                <c:pt idx="142">
                  <c:v>31.7</c:v>
                </c:pt>
                <c:pt idx="143">
                  <c:v>31.8</c:v>
                </c:pt>
                <c:pt idx="144">
                  <c:v>32</c:v>
                </c:pt>
                <c:pt idx="145">
                  <c:v>32</c:v>
                </c:pt>
                <c:pt idx="146">
                  <c:v>32.1</c:v>
                </c:pt>
                <c:pt idx="147">
                  <c:v>32.299999999999997</c:v>
                </c:pt>
                <c:pt idx="148">
                  <c:v>32.9</c:v>
                </c:pt>
                <c:pt idx="149">
                  <c:v>32.700000000000003</c:v>
                </c:pt>
                <c:pt idx="150">
                  <c:v>31.4</c:v>
                </c:pt>
                <c:pt idx="151">
                  <c:v>27.2</c:v>
                </c:pt>
                <c:pt idx="152">
                  <c:v>21.6</c:v>
                </c:pt>
                <c:pt idx="153">
                  <c:v>16.600000000000001</c:v>
                </c:pt>
                <c:pt idx="154">
                  <c:v>10.7</c:v>
                </c:pt>
                <c:pt idx="155">
                  <c:v>7.3</c:v>
                </c:pt>
              </c:numCache>
            </c:numRef>
          </c:val>
        </c:ser>
        <c:marker val="1"/>
        <c:axId val="49376256"/>
        <c:axId val="49706112"/>
      </c:lineChart>
      <c:catAx>
        <c:axId val="49376256"/>
        <c:scaling>
          <c:orientation val="minMax"/>
        </c:scaling>
        <c:axPos val="b"/>
        <c:tickLblPos val="nextTo"/>
        <c:crossAx val="49706112"/>
        <c:crosses val="autoZero"/>
        <c:auto val="1"/>
        <c:lblAlgn val="ctr"/>
        <c:lblOffset val="100"/>
      </c:catAx>
      <c:valAx>
        <c:axId val="49706112"/>
        <c:scaling>
          <c:orientation val="minMax"/>
        </c:scaling>
        <c:axPos val="l"/>
        <c:majorGridlines/>
        <c:numFmt formatCode="General" sourceLinked="1"/>
        <c:tickLblPos val="nextTo"/>
        <c:crossAx val="4937625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THC Vs. Time</a:t>
            </a:r>
          </a:p>
        </c:rich>
      </c:tx>
      <c:layout/>
    </c:title>
    <c:plotArea>
      <c:layout/>
      <c:scatterChart>
        <c:scatterStyle val="smoothMarker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data'!$I$10:$I$499</c:f>
              <c:numCache>
                <c:formatCode>General</c:formatCode>
                <c:ptCount val="490"/>
                <c:pt idx="0">
                  <c:v>353.1</c:v>
                </c:pt>
                <c:pt idx="1">
                  <c:v>349</c:v>
                </c:pt>
                <c:pt idx="2">
                  <c:v>355.6</c:v>
                </c:pt>
                <c:pt idx="3">
                  <c:v>345.8</c:v>
                </c:pt>
                <c:pt idx="4">
                  <c:v>344.4</c:v>
                </c:pt>
                <c:pt idx="5">
                  <c:v>337.4</c:v>
                </c:pt>
                <c:pt idx="6">
                  <c:v>339</c:v>
                </c:pt>
                <c:pt idx="7">
                  <c:v>348.5</c:v>
                </c:pt>
                <c:pt idx="8">
                  <c:v>345.1</c:v>
                </c:pt>
                <c:pt idx="9">
                  <c:v>349.4</c:v>
                </c:pt>
                <c:pt idx="10">
                  <c:v>341</c:v>
                </c:pt>
                <c:pt idx="11">
                  <c:v>329.6</c:v>
                </c:pt>
                <c:pt idx="12">
                  <c:v>339.5</c:v>
                </c:pt>
                <c:pt idx="13">
                  <c:v>329.2</c:v>
                </c:pt>
                <c:pt idx="14">
                  <c:v>330.2</c:v>
                </c:pt>
                <c:pt idx="15">
                  <c:v>329.8</c:v>
                </c:pt>
                <c:pt idx="16">
                  <c:v>317.7</c:v>
                </c:pt>
                <c:pt idx="17">
                  <c:v>267.60000000000002</c:v>
                </c:pt>
                <c:pt idx="18">
                  <c:v>239.9</c:v>
                </c:pt>
                <c:pt idx="19">
                  <c:v>230.7</c:v>
                </c:pt>
                <c:pt idx="20">
                  <c:v>235.4</c:v>
                </c:pt>
                <c:pt idx="21">
                  <c:v>228</c:v>
                </c:pt>
                <c:pt idx="22">
                  <c:v>224</c:v>
                </c:pt>
                <c:pt idx="23">
                  <c:v>245.9</c:v>
                </c:pt>
                <c:pt idx="24">
                  <c:v>299.39999999999998</c:v>
                </c:pt>
                <c:pt idx="25">
                  <c:v>247.5</c:v>
                </c:pt>
                <c:pt idx="26">
                  <c:v>215</c:v>
                </c:pt>
                <c:pt idx="27">
                  <c:v>207.9</c:v>
                </c:pt>
                <c:pt idx="28">
                  <c:v>201.5</c:v>
                </c:pt>
                <c:pt idx="29">
                  <c:v>256.7</c:v>
                </c:pt>
                <c:pt idx="30">
                  <c:v>376.9</c:v>
                </c:pt>
                <c:pt idx="31">
                  <c:v>308.7</c:v>
                </c:pt>
                <c:pt idx="32">
                  <c:v>254.2</c:v>
                </c:pt>
                <c:pt idx="33">
                  <c:v>273.3</c:v>
                </c:pt>
                <c:pt idx="34">
                  <c:v>317.39999999999998</c:v>
                </c:pt>
                <c:pt idx="35">
                  <c:v>318.39999999999998</c:v>
                </c:pt>
                <c:pt idx="36">
                  <c:v>317.3</c:v>
                </c:pt>
                <c:pt idx="37">
                  <c:v>315.2</c:v>
                </c:pt>
                <c:pt idx="38">
                  <c:v>312.7</c:v>
                </c:pt>
                <c:pt idx="39">
                  <c:v>301.2</c:v>
                </c:pt>
                <c:pt idx="40">
                  <c:v>307.2</c:v>
                </c:pt>
                <c:pt idx="41">
                  <c:v>285.5</c:v>
                </c:pt>
                <c:pt idx="42">
                  <c:v>279.3</c:v>
                </c:pt>
                <c:pt idx="43">
                  <c:v>274.2</c:v>
                </c:pt>
                <c:pt idx="44">
                  <c:v>262.3</c:v>
                </c:pt>
                <c:pt idx="45">
                  <c:v>270.2</c:v>
                </c:pt>
                <c:pt idx="46">
                  <c:v>259.7</c:v>
                </c:pt>
                <c:pt idx="47">
                  <c:v>252.8</c:v>
                </c:pt>
                <c:pt idx="48">
                  <c:v>236.2</c:v>
                </c:pt>
                <c:pt idx="49">
                  <c:v>224</c:v>
                </c:pt>
                <c:pt idx="50">
                  <c:v>233.2</c:v>
                </c:pt>
                <c:pt idx="51">
                  <c:v>237.1</c:v>
                </c:pt>
                <c:pt idx="52">
                  <c:v>234.1</c:v>
                </c:pt>
                <c:pt idx="53">
                  <c:v>236.8</c:v>
                </c:pt>
                <c:pt idx="54">
                  <c:v>236.5</c:v>
                </c:pt>
                <c:pt idx="55">
                  <c:v>240.9</c:v>
                </c:pt>
                <c:pt idx="56">
                  <c:v>226.9</c:v>
                </c:pt>
                <c:pt idx="57">
                  <c:v>221.6</c:v>
                </c:pt>
                <c:pt idx="58">
                  <c:v>218.5</c:v>
                </c:pt>
                <c:pt idx="59">
                  <c:v>210</c:v>
                </c:pt>
                <c:pt idx="60">
                  <c:v>211.9</c:v>
                </c:pt>
                <c:pt idx="61">
                  <c:v>213.8</c:v>
                </c:pt>
                <c:pt idx="62">
                  <c:v>223.3</c:v>
                </c:pt>
                <c:pt idx="63">
                  <c:v>237.1</c:v>
                </c:pt>
                <c:pt idx="64">
                  <c:v>227.3</c:v>
                </c:pt>
                <c:pt idx="65">
                  <c:v>233.1</c:v>
                </c:pt>
                <c:pt idx="66">
                  <c:v>233.5</c:v>
                </c:pt>
                <c:pt idx="67">
                  <c:v>237.6</c:v>
                </c:pt>
                <c:pt idx="68">
                  <c:v>257.2</c:v>
                </c:pt>
                <c:pt idx="69">
                  <c:v>252.6</c:v>
                </c:pt>
                <c:pt idx="70">
                  <c:v>255.6</c:v>
                </c:pt>
                <c:pt idx="71">
                  <c:v>249.1</c:v>
                </c:pt>
                <c:pt idx="72">
                  <c:v>235.9</c:v>
                </c:pt>
                <c:pt idx="73">
                  <c:v>240</c:v>
                </c:pt>
                <c:pt idx="74">
                  <c:v>227.5</c:v>
                </c:pt>
                <c:pt idx="75">
                  <c:v>231.4</c:v>
                </c:pt>
                <c:pt idx="76">
                  <c:v>228.1</c:v>
                </c:pt>
                <c:pt idx="77">
                  <c:v>230.5</c:v>
                </c:pt>
                <c:pt idx="78">
                  <c:v>236.4</c:v>
                </c:pt>
                <c:pt idx="79">
                  <c:v>228</c:v>
                </c:pt>
                <c:pt idx="80">
                  <c:v>224.7</c:v>
                </c:pt>
                <c:pt idx="81">
                  <c:v>222.8</c:v>
                </c:pt>
                <c:pt idx="82">
                  <c:v>226.2</c:v>
                </c:pt>
                <c:pt idx="83">
                  <c:v>228.9</c:v>
                </c:pt>
                <c:pt idx="84">
                  <c:v>248.8</c:v>
                </c:pt>
                <c:pt idx="85">
                  <c:v>257.3</c:v>
                </c:pt>
                <c:pt idx="86">
                  <c:v>235.9</c:v>
                </c:pt>
                <c:pt idx="87">
                  <c:v>195.3</c:v>
                </c:pt>
                <c:pt idx="88">
                  <c:v>177.9</c:v>
                </c:pt>
                <c:pt idx="89">
                  <c:v>171.8</c:v>
                </c:pt>
                <c:pt idx="90">
                  <c:v>170</c:v>
                </c:pt>
                <c:pt idx="91">
                  <c:v>164.3</c:v>
                </c:pt>
                <c:pt idx="92">
                  <c:v>152.19999999999999</c:v>
                </c:pt>
                <c:pt idx="93">
                  <c:v>150.4</c:v>
                </c:pt>
                <c:pt idx="94">
                  <c:v>154.80000000000001</c:v>
                </c:pt>
                <c:pt idx="95">
                  <c:v>170.9</c:v>
                </c:pt>
                <c:pt idx="96">
                  <c:v>162.19999999999999</c:v>
                </c:pt>
                <c:pt idx="97">
                  <c:v>151.6</c:v>
                </c:pt>
                <c:pt idx="98">
                  <c:v>153.19999999999999</c:v>
                </c:pt>
                <c:pt idx="99">
                  <c:v>168</c:v>
                </c:pt>
                <c:pt idx="100">
                  <c:v>163.19999999999999</c:v>
                </c:pt>
                <c:pt idx="101">
                  <c:v>252.3</c:v>
                </c:pt>
                <c:pt idx="102">
                  <c:v>259.8</c:v>
                </c:pt>
                <c:pt idx="103">
                  <c:v>210.6</c:v>
                </c:pt>
                <c:pt idx="104">
                  <c:v>174.6</c:v>
                </c:pt>
                <c:pt idx="105">
                  <c:v>150.9</c:v>
                </c:pt>
                <c:pt idx="106">
                  <c:v>149.5</c:v>
                </c:pt>
                <c:pt idx="107">
                  <c:v>147</c:v>
                </c:pt>
                <c:pt idx="108">
                  <c:v>145</c:v>
                </c:pt>
                <c:pt idx="109">
                  <c:v>151.6</c:v>
                </c:pt>
                <c:pt idx="110">
                  <c:v>145.30000000000001</c:v>
                </c:pt>
                <c:pt idx="111">
                  <c:v>146.4</c:v>
                </c:pt>
                <c:pt idx="112">
                  <c:v>151.5</c:v>
                </c:pt>
                <c:pt idx="113">
                  <c:v>153.1</c:v>
                </c:pt>
                <c:pt idx="114">
                  <c:v>150.80000000000001</c:v>
                </c:pt>
                <c:pt idx="115">
                  <c:v>138.30000000000001</c:v>
                </c:pt>
                <c:pt idx="116">
                  <c:v>142.69999999999999</c:v>
                </c:pt>
                <c:pt idx="117">
                  <c:v>144.1</c:v>
                </c:pt>
                <c:pt idx="118">
                  <c:v>140.30000000000001</c:v>
                </c:pt>
                <c:pt idx="119">
                  <c:v>153.19999999999999</c:v>
                </c:pt>
                <c:pt idx="120">
                  <c:v>160.19999999999999</c:v>
                </c:pt>
                <c:pt idx="121">
                  <c:v>167.3</c:v>
                </c:pt>
                <c:pt idx="122">
                  <c:v>171</c:v>
                </c:pt>
                <c:pt idx="123">
                  <c:v>173.4</c:v>
                </c:pt>
                <c:pt idx="124">
                  <c:v>199.6</c:v>
                </c:pt>
                <c:pt idx="125">
                  <c:v>195.7</c:v>
                </c:pt>
                <c:pt idx="126">
                  <c:v>187.2</c:v>
                </c:pt>
                <c:pt idx="127">
                  <c:v>185.5</c:v>
                </c:pt>
                <c:pt idx="128">
                  <c:v>220.1</c:v>
                </c:pt>
                <c:pt idx="129">
                  <c:v>194.1</c:v>
                </c:pt>
                <c:pt idx="130">
                  <c:v>165</c:v>
                </c:pt>
                <c:pt idx="131">
                  <c:v>156.69999999999999</c:v>
                </c:pt>
                <c:pt idx="132">
                  <c:v>156.80000000000001</c:v>
                </c:pt>
                <c:pt idx="133">
                  <c:v>146.30000000000001</c:v>
                </c:pt>
                <c:pt idx="134">
                  <c:v>138.9</c:v>
                </c:pt>
                <c:pt idx="135">
                  <c:v>137.1</c:v>
                </c:pt>
                <c:pt idx="136">
                  <c:v>151.6</c:v>
                </c:pt>
                <c:pt idx="137">
                  <c:v>175.1</c:v>
                </c:pt>
                <c:pt idx="138">
                  <c:v>156.9</c:v>
                </c:pt>
                <c:pt idx="139">
                  <c:v>158.9</c:v>
                </c:pt>
                <c:pt idx="140">
                  <c:v>144.80000000000001</c:v>
                </c:pt>
                <c:pt idx="141">
                  <c:v>147.4</c:v>
                </c:pt>
                <c:pt idx="142">
                  <c:v>174.8</c:v>
                </c:pt>
                <c:pt idx="143">
                  <c:v>161.30000000000001</c:v>
                </c:pt>
                <c:pt idx="144">
                  <c:v>157.5</c:v>
                </c:pt>
                <c:pt idx="145">
                  <c:v>153.9</c:v>
                </c:pt>
                <c:pt idx="146">
                  <c:v>147.80000000000001</c:v>
                </c:pt>
                <c:pt idx="147">
                  <c:v>150.19999999999999</c:v>
                </c:pt>
                <c:pt idx="148">
                  <c:v>126.8</c:v>
                </c:pt>
                <c:pt idx="149">
                  <c:v>110.2</c:v>
                </c:pt>
                <c:pt idx="150">
                  <c:v>106.4</c:v>
                </c:pt>
                <c:pt idx="151">
                  <c:v>102.2</c:v>
                </c:pt>
                <c:pt idx="152">
                  <c:v>107.8</c:v>
                </c:pt>
                <c:pt idx="153">
                  <c:v>104.2</c:v>
                </c:pt>
                <c:pt idx="154">
                  <c:v>107.2</c:v>
                </c:pt>
                <c:pt idx="155">
                  <c:v>109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axId val="128205952"/>
        <c:axId val="128231680"/>
      </c:scatterChart>
      <c:valAx>
        <c:axId val="128205952"/>
        <c:scaling>
          <c:orientation val="minMax"/>
          <c:max val="14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</c:title>
        <c:majorTickMark val="none"/>
        <c:tickLblPos val="nextTo"/>
        <c:crossAx val="128231680"/>
        <c:crosses val="autoZero"/>
        <c:crossBetween val="midCat"/>
      </c:valAx>
      <c:valAx>
        <c:axId val="1282316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THC (ppm)</a:t>
                </a:r>
              </a:p>
            </c:rich>
          </c:tx>
          <c:layout>
            <c:manualLayout>
              <c:xMode val="edge"/>
              <c:yMode val="edge"/>
              <c:x val="1.1714589989350425E-2"/>
              <c:y val="0.43807184838889623"/>
            </c:manualLayout>
          </c:layout>
        </c:title>
        <c:numFmt formatCode="General" sourceLinked="1"/>
        <c:majorTickMark val="none"/>
        <c:tickLblPos val="nextTo"/>
        <c:crossAx val="128205952"/>
        <c:crosses val="autoZero"/>
        <c:crossBetween val="midCat"/>
      </c:valAx>
    </c:plotArea>
    <c:legend>
      <c:legendPos val="r"/>
      <c:layout/>
    </c:legend>
    <c:plotVisOnly val="1"/>
    <c:dispBlanksAs val="gap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O2 Vs. Time</a:t>
            </a:r>
          </a:p>
        </c:rich>
      </c:tx>
      <c:layout/>
    </c:title>
    <c:plotArea>
      <c:layout/>
      <c:scatterChart>
        <c:scatterStyle val="smoothMarker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data'!$K$10:$K$499</c:f>
              <c:numCache>
                <c:formatCode>General</c:formatCode>
                <c:ptCount val="490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0.53</c:v>
                </c:pt>
                <c:pt idx="19">
                  <c:v>0.7</c:v>
                </c:pt>
                <c:pt idx="20">
                  <c:v>0.8</c:v>
                </c:pt>
                <c:pt idx="21">
                  <c:v>0.8</c:v>
                </c:pt>
                <c:pt idx="22">
                  <c:v>0.84</c:v>
                </c:pt>
                <c:pt idx="23">
                  <c:v>0.9</c:v>
                </c:pt>
                <c:pt idx="24">
                  <c:v>0.94</c:v>
                </c:pt>
                <c:pt idx="25">
                  <c:v>1</c:v>
                </c:pt>
                <c:pt idx="26">
                  <c:v>1.04</c:v>
                </c:pt>
                <c:pt idx="27">
                  <c:v>1.28</c:v>
                </c:pt>
                <c:pt idx="28">
                  <c:v>1.4</c:v>
                </c:pt>
                <c:pt idx="29">
                  <c:v>1.21</c:v>
                </c:pt>
                <c:pt idx="30">
                  <c:v>0.93</c:v>
                </c:pt>
                <c:pt idx="31">
                  <c:v>0.55000000000000004</c:v>
                </c:pt>
                <c:pt idx="32">
                  <c:v>0.3</c:v>
                </c:pt>
                <c:pt idx="33">
                  <c:v>0.3</c:v>
                </c:pt>
                <c:pt idx="34">
                  <c:v>0.4</c:v>
                </c:pt>
                <c:pt idx="35">
                  <c:v>0.4</c:v>
                </c:pt>
                <c:pt idx="36">
                  <c:v>0.4</c:v>
                </c:pt>
                <c:pt idx="37">
                  <c:v>0.4</c:v>
                </c:pt>
                <c:pt idx="38">
                  <c:v>0.3</c:v>
                </c:pt>
                <c:pt idx="39">
                  <c:v>0.3</c:v>
                </c:pt>
                <c:pt idx="40">
                  <c:v>0.3</c:v>
                </c:pt>
                <c:pt idx="41">
                  <c:v>0.3</c:v>
                </c:pt>
                <c:pt idx="42">
                  <c:v>0.3</c:v>
                </c:pt>
                <c:pt idx="43">
                  <c:v>0.3</c:v>
                </c:pt>
                <c:pt idx="44">
                  <c:v>0.3</c:v>
                </c:pt>
                <c:pt idx="45">
                  <c:v>0.3</c:v>
                </c:pt>
                <c:pt idx="46">
                  <c:v>0.3</c:v>
                </c:pt>
                <c:pt idx="47">
                  <c:v>0.3</c:v>
                </c:pt>
                <c:pt idx="48">
                  <c:v>0.3</c:v>
                </c:pt>
                <c:pt idx="49">
                  <c:v>0.3</c:v>
                </c:pt>
                <c:pt idx="50">
                  <c:v>0.44</c:v>
                </c:pt>
                <c:pt idx="51">
                  <c:v>0.5</c:v>
                </c:pt>
                <c:pt idx="52">
                  <c:v>0.46</c:v>
                </c:pt>
                <c:pt idx="53">
                  <c:v>0.4</c:v>
                </c:pt>
                <c:pt idx="54">
                  <c:v>0.3</c:v>
                </c:pt>
                <c:pt idx="55">
                  <c:v>0.3</c:v>
                </c:pt>
                <c:pt idx="56">
                  <c:v>0.3</c:v>
                </c:pt>
                <c:pt idx="57">
                  <c:v>0.22</c:v>
                </c:pt>
                <c:pt idx="58">
                  <c:v>0.2</c:v>
                </c:pt>
                <c:pt idx="59">
                  <c:v>0.2</c:v>
                </c:pt>
                <c:pt idx="60">
                  <c:v>0.24</c:v>
                </c:pt>
                <c:pt idx="61">
                  <c:v>0.3</c:v>
                </c:pt>
                <c:pt idx="62">
                  <c:v>0.3</c:v>
                </c:pt>
                <c:pt idx="63">
                  <c:v>0.3</c:v>
                </c:pt>
                <c:pt idx="64">
                  <c:v>0.3</c:v>
                </c:pt>
                <c:pt idx="65">
                  <c:v>0.3</c:v>
                </c:pt>
                <c:pt idx="66">
                  <c:v>0.4</c:v>
                </c:pt>
                <c:pt idx="67">
                  <c:v>0.4</c:v>
                </c:pt>
                <c:pt idx="68">
                  <c:v>0.5</c:v>
                </c:pt>
                <c:pt idx="69">
                  <c:v>0.5</c:v>
                </c:pt>
                <c:pt idx="70">
                  <c:v>0.5</c:v>
                </c:pt>
                <c:pt idx="71">
                  <c:v>0.4</c:v>
                </c:pt>
                <c:pt idx="72">
                  <c:v>0.4</c:v>
                </c:pt>
                <c:pt idx="73">
                  <c:v>0.4</c:v>
                </c:pt>
                <c:pt idx="74">
                  <c:v>0.4</c:v>
                </c:pt>
                <c:pt idx="75">
                  <c:v>0.4</c:v>
                </c:pt>
                <c:pt idx="76">
                  <c:v>0.3</c:v>
                </c:pt>
                <c:pt idx="77">
                  <c:v>0.3</c:v>
                </c:pt>
                <c:pt idx="78">
                  <c:v>0.3</c:v>
                </c:pt>
                <c:pt idx="79">
                  <c:v>0.3</c:v>
                </c:pt>
                <c:pt idx="80">
                  <c:v>0.3</c:v>
                </c:pt>
                <c:pt idx="81">
                  <c:v>0.3</c:v>
                </c:pt>
                <c:pt idx="82">
                  <c:v>0.3</c:v>
                </c:pt>
                <c:pt idx="83">
                  <c:v>0.3</c:v>
                </c:pt>
                <c:pt idx="84">
                  <c:v>0.3</c:v>
                </c:pt>
                <c:pt idx="85">
                  <c:v>0.3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0.3</c:v>
                </c:pt>
                <c:pt idx="91">
                  <c:v>0.3</c:v>
                </c:pt>
                <c:pt idx="92">
                  <c:v>0.44</c:v>
                </c:pt>
                <c:pt idx="93">
                  <c:v>0.56999999999999995</c:v>
                </c:pt>
                <c:pt idx="94">
                  <c:v>0.63</c:v>
                </c:pt>
                <c:pt idx="95">
                  <c:v>0.88</c:v>
                </c:pt>
                <c:pt idx="96">
                  <c:v>0.76</c:v>
                </c:pt>
                <c:pt idx="97">
                  <c:v>0.53</c:v>
                </c:pt>
                <c:pt idx="98">
                  <c:v>0.5</c:v>
                </c:pt>
                <c:pt idx="99">
                  <c:v>0.5</c:v>
                </c:pt>
                <c:pt idx="100">
                  <c:v>0.46</c:v>
                </c:pt>
                <c:pt idx="101">
                  <c:v>0.4</c:v>
                </c:pt>
                <c:pt idx="102">
                  <c:v>0.4</c:v>
                </c:pt>
                <c:pt idx="103">
                  <c:v>0.3</c:v>
                </c:pt>
                <c:pt idx="104">
                  <c:v>0.2</c:v>
                </c:pt>
                <c:pt idx="105">
                  <c:v>0.37</c:v>
                </c:pt>
                <c:pt idx="106">
                  <c:v>0.63</c:v>
                </c:pt>
                <c:pt idx="107">
                  <c:v>0.77</c:v>
                </c:pt>
                <c:pt idx="108">
                  <c:v>0.8</c:v>
                </c:pt>
                <c:pt idx="109">
                  <c:v>0.8</c:v>
                </c:pt>
                <c:pt idx="110">
                  <c:v>0.8</c:v>
                </c:pt>
                <c:pt idx="111">
                  <c:v>0.8</c:v>
                </c:pt>
                <c:pt idx="112">
                  <c:v>0.8</c:v>
                </c:pt>
                <c:pt idx="113">
                  <c:v>0.73</c:v>
                </c:pt>
                <c:pt idx="114">
                  <c:v>0.7</c:v>
                </c:pt>
                <c:pt idx="115">
                  <c:v>0.7</c:v>
                </c:pt>
                <c:pt idx="116">
                  <c:v>0.7</c:v>
                </c:pt>
                <c:pt idx="117">
                  <c:v>0.7</c:v>
                </c:pt>
                <c:pt idx="118">
                  <c:v>0.7</c:v>
                </c:pt>
                <c:pt idx="119">
                  <c:v>0.8</c:v>
                </c:pt>
                <c:pt idx="120">
                  <c:v>0.8</c:v>
                </c:pt>
                <c:pt idx="121">
                  <c:v>0.73</c:v>
                </c:pt>
                <c:pt idx="122">
                  <c:v>0.6</c:v>
                </c:pt>
                <c:pt idx="123">
                  <c:v>0.6</c:v>
                </c:pt>
                <c:pt idx="124">
                  <c:v>0.57999999999999996</c:v>
                </c:pt>
                <c:pt idx="125">
                  <c:v>0.43</c:v>
                </c:pt>
                <c:pt idx="126">
                  <c:v>0.27</c:v>
                </c:pt>
                <c:pt idx="127">
                  <c:v>0.2</c:v>
                </c:pt>
                <c:pt idx="128">
                  <c:v>0.2</c:v>
                </c:pt>
                <c:pt idx="129">
                  <c:v>0.2</c:v>
                </c:pt>
                <c:pt idx="130">
                  <c:v>0.1</c:v>
                </c:pt>
                <c:pt idx="131">
                  <c:v>0.1</c:v>
                </c:pt>
                <c:pt idx="132">
                  <c:v>0.1</c:v>
                </c:pt>
                <c:pt idx="133">
                  <c:v>0.17</c:v>
                </c:pt>
                <c:pt idx="134">
                  <c:v>0.2</c:v>
                </c:pt>
                <c:pt idx="135">
                  <c:v>0.27</c:v>
                </c:pt>
                <c:pt idx="136">
                  <c:v>0.3</c:v>
                </c:pt>
                <c:pt idx="137">
                  <c:v>0.3</c:v>
                </c:pt>
                <c:pt idx="138">
                  <c:v>0.3</c:v>
                </c:pt>
                <c:pt idx="139">
                  <c:v>0.3</c:v>
                </c:pt>
                <c:pt idx="140">
                  <c:v>0.3</c:v>
                </c:pt>
                <c:pt idx="141">
                  <c:v>0.3</c:v>
                </c:pt>
                <c:pt idx="142">
                  <c:v>0.3</c:v>
                </c:pt>
                <c:pt idx="143">
                  <c:v>0.3</c:v>
                </c:pt>
                <c:pt idx="144">
                  <c:v>0.3</c:v>
                </c:pt>
                <c:pt idx="145">
                  <c:v>0.3</c:v>
                </c:pt>
                <c:pt idx="146">
                  <c:v>0.3</c:v>
                </c:pt>
                <c:pt idx="147">
                  <c:v>0.3</c:v>
                </c:pt>
                <c:pt idx="148">
                  <c:v>0.3</c:v>
                </c:pt>
                <c:pt idx="149">
                  <c:v>0.44</c:v>
                </c:pt>
                <c:pt idx="150">
                  <c:v>1.61</c:v>
                </c:pt>
                <c:pt idx="151">
                  <c:v>2.17</c:v>
                </c:pt>
                <c:pt idx="152">
                  <c:v>2.62</c:v>
                </c:pt>
                <c:pt idx="153">
                  <c:v>2.77</c:v>
                </c:pt>
                <c:pt idx="154">
                  <c:v>2.68</c:v>
                </c:pt>
                <c:pt idx="155">
                  <c:v>2.1800000000000002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axId val="150584704"/>
        <c:axId val="164003840"/>
      </c:scatterChart>
      <c:valAx>
        <c:axId val="150584704"/>
        <c:scaling>
          <c:orientation val="minMax"/>
          <c:max val="14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</c:title>
        <c:majorTickMark val="none"/>
        <c:tickLblPos val="nextTo"/>
        <c:crossAx val="164003840"/>
        <c:crosses val="autoZero"/>
        <c:crossBetween val="midCat"/>
      </c:valAx>
      <c:valAx>
        <c:axId val="1640038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O2 (%)</a:t>
                </a:r>
              </a:p>
            </c:rich>
          </c:tx>
          <c:layout>
            <c:manualLayout>
              <c:xMode val="edge"/>
              <c:yMode val="edge"/>
              <c:x val="1.1714589989350425E-2"/>
              <c:y val="0.43807184838889623"/>
            </c:manualLayout>
          </c:layout>
        </c:title>
        <c:numFmt formatCode="General" sourceLinked="1"/>
        <c:majorTickMark val="none"/>
        <c:tickLblPos val="nextTo"/>
        <c:crossAx val="150584704"/>
        <c:crosses val="autoZero"/>
        <c:crossBetween val="midCat"/>
      </c:valAx>
    </c:plotArea>
    <c:legend>
      <c:legendPos val="r"/>
      <c:layout/>
    </c:legend>
    <c:plotVisOnly val="1"/>
    <c:dispBlanksAs val="gap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Fuel Flow (L/hr) Vs. Time</a:t>
            </a:r>
          </a:p>
        </c:rich>
      </c:tx>
      <c:layout/>
    </c:title>
    <c:plotArea>
      <c:layout/>
      <c:scatterChart>
        <c:scatterStyle val="smoothMarker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data'!$CA$10:$CA$499</c:f>
              <c:numCache>
                <c:formatCode>General</c:formatCode>
                <c:ptCount val="490"/>
                <c:pt idx="0">
                  <c:v>8.2540589999999998</c:v>
                </c:pt>
                <c:pt idx="1">
                  <c:v>7.6702959999999996</c:v>
                </c:pt>
                <c:pt idx="2">
                  <c:v>8.0794779999999999</c:v>
                </c:pt>
                <c:pt idx="3">
                  <c:v>7.5733280000000001</c:v>
                </c:pt>
                <c:pt idx="4">
                  <c:v>7.0942550000000004</c:v>
                </c:pt>
                <c:pt idx="5">
                  <c:v>8.5996050000000004</c:v>
                </c:pt>
                <c:pt idx="6">
                  <c:v>9.3401589999999999</c:v>
                </c:pt>
                <c:pt idx="7">
                  <c:v>9.2261340000000001</c:v>
                </c:pt>
                <c:pt idx="8">
                  <c:v>8.6171509999999998</c:v>
                </c:pt>
                <c:pt idx="9">
                  <c:v>8.8684659999999997</c:v>
                </c:pt>
                <c:pt idx="10">
                  <c:v>8.5616780000000006</c:v>
                </c:pt>
                <c:pt idx="11">
                  <c:v>8.6617250000000006</c:v>
                </c:pt>
                <c:pt idx="12">
                  <c:v>8.1112000000000002</c:v>
                </c:pt>
                <c:pt idx="13">
                  <c:v>7.510605</c:v>
                </c:pt>
                <c:pt idx="14">
                  <c:v>8.510408</c:v>
                </c:pt>
                <c:pt idx="15">
                  <c:v>9.4421610000000005</c:v>
                </c:pt>
                <c:pt idx="16">
                  <c:v>8.7350860000000008</c:v>
                </c:pt>
                <c:pt idx="17">
                  <c:v>6.8813550000000001</c:v>
                </c:pt>
                <c:pt idx="18">
                  <c:v>6.572514</c:v>
                </c:pt>
                <c:pt idx="19">
                  <c:v>6.373545</c:v>
                </c:pt>
                <c:pt idx="20">
                  <c:v>5.9522909999999998</c:v>
                </c:pt>
                <c:pt idx="21">
                  <c:v>5.4394939999999998</c:v>
                </c:pt>
                <c:pt idx="22">
                  <c:v>6.6884459999999999</c:v>
                </c:pt>
                <c:pt idx="23">
                  <c:v>6.0299040000000002</c:v>
                </c:pt>
                <c:pt idx="24">
                  <c:v>5.5903710000000002</c:v>
                </c:pt>
                <c:pt idx="25">
                  <c:v>4.5690799999999996</c:v>
                </c:pt>
                <c:pt idx="26">
                  <c:v>3.6443150000000002</c:v>
                </c:pt>
                <c:pt idx="27">
                  <c:v>5.5604110000000002</c:v>
                </c:pt>
                <c:pt idx="28">
                  <c:v>5.1330710000000002</c:v>
                </c:pt>
                <c:pt idx="29">
                  <c:v>4.6862019999999998</c:v>
                </c:pt>
                <c:pt idx="30">
                  <c:v>5.1233219999999999</c:v>
                </c:pt>
                <c:pt idx="31">
                  <c:v>5.077966</c:v>
                </c:pt>
                <c:pt idx="32">
                  <c:v>4.8091540000000004</c:v>
                </c:pt>
                <c:pt idx="33">
                  <c:v>5.7070850000000002</c:v>
                </c:pt>
                <c:pt idx="34">
                  <c:v>7.6950260000000004</c:v>
                </c:pt>
                <c:pt idx="35">
                  <c:v>9.3536979999999996</c:v>
                </c:pt>
                <c:pt idx="36">
                  <c:v>8.0671610000000005</c:v>
                </c:pt>
                <c:pt idx="37">
                  <c:v>7.5387729999999999</c:v>
                </c:pt>
                <c:pt idx="38">
                  <c:v>8.2074809999999996</c:v>
                </c:pt>
                <c:pt idx="39">
                  <c:v>7.8475650000000003</c:v>
                </c:pt>
                <c:pt idx="40">
                  <c:v>8.2870000000000008</c:v>
                </c:pt>
                <c:pt idx="41">
                  <c:v>7.7385739999999998</c:v>
                </c:pt>
                <c:pt idx="42">
                  <c:v>7.7331000000000003</c:v>
                </c:pt>
                <c:pt idx="43">
                  <c:v>7.564775</c:v>
                </c:pt>
                <c:pt idx="44">
                  <c:v>7.8785429999999996</c:v>
                </c:pt>
                <c:pt idx="45">
                  <c:v>8.2524139999999999</c:v>
                </c:pt>
                <c:pt idx="46">
                  <c:v>8.0050410000000003</c:v>
                </c:pt>
                <c:pt idx="47">
                  <c:v>7.7292389999999997</c:v>
                </c:pt>
                <c:pt idx="48">
                  <c:v>7.1993850000000004</c:v>
                </c:pt>
                <c:pt idx="49">
                  <c:v>7.2203039999999996</c:v>
                </c:pt>
                <c:pt idx="50">
                  <c:v>6.9906889999999997</c:v>
                </c:pt>
                <c:pt idx="51">
                  <c:v>8.2404229999999998</c:v>
                </c:pt>
                <c:pt idx="52">
                  <c:v>8.5721380000000007</c:v>
                </c:pt>
                <c:pt idx="53">
                  <c:v>8.4010750000000005</c:v>
                </c:pt>
                <c:pt idx="54">
                  <c:v>6.9903469999999999</c:v>
                </c:pt>
                <c:pt idx="55">
                  <c:v>8.4025409999999994</c:v>
                </c:pt>
                <c:pt idx="56">
                  <c:v>8.7137279999999997</c:v>
                </c:pt>
                <c:pt idx="57">
                  <c:v>8.4014659999999992</c:v>
                </c:pt>
                <c:pt idx="58">
                  <c:v>9.0624029999999998</c:v>
                </c:pt>
                <c:pt idx="59">
                  <c:v>8.672625</c:v>
                </c:pt>
                <c:pt idx="60">
                  <c:v>7.707929</c:v>
                </c:pt>
                <c:pt idx="61">
                  <c:v>7.7815839999999996</c:v>
                </c:pt>
                <c:pt idx="62">
                  <c:v>8.4766849999999998</c:v>
                </c:pt>
                <c:pt idx="63">
                  <c:v>7.836716</c:v>
                </c:pt>
                <c:pt idx="64">
                  <c:v>8.0434079999999994</c:v>
                </c:pt>
                <c:pt idx="65">
                  <c:v>7.8281619999999998</c:v>
                </c:pt>
                <c:pt idx="66">
                  <c:v>8.0441900000000004</c:v>
                </c:pt>
                <c:pt idx="67">
                  <c:v>8.1621249999999996</c:v>
                </c:pt>
                <c:pt idx="68">
                  <c:v>6.7583859999999998</c:v>
                </c:pt>
                <c:pt idx="69">
                  <c:v>7.1554950000000002</c:v>
                </c:pt>
                <c:pt idx="70">
                  <c:v>7.8909669999999998</c:v>
                </c:pt>
                <c:pt idx="71">
                  <c:v>7.6935609999999999</c:v>
                </c:pt>
                <c:pt idx="72">
                  <c:v>7.4297820000000003</c:v>
                </c:pt>
                <c:pt idx="73">
                  <c:v>7.8358850000000002</c:v>
                </c:pt>
                <c:pt idx="74">
                  <c:v>7.9910629999999996</c:v>
                </c:pt>
                <c:pt idx="75">
                  <c:v>8.7749690000000005</c:v>
                </c:pt>
                <c:pt idx="76">
                  <c:v>9.3335609999999996</c:v>
                </c:pt>
                <c:pt idx="77">
                  <c:v>9.1594200000000008</c:v>
                </c:pt>
                <c:pt idx="78">
                  <c:v>8.9933910000000008</c:v>
                </c:pt>
                <c:pt idx="79">
                  <c:v>8.4950469999999996</c:v>
                </c:pt>
                <c:pt idx="80">
                  <c:v>9.1532750000000007</c:v>
                </c:pt>
                <c:pt idx="81">
                  <c:v>8.3937439999999999</c:v>
                </c:pt>
                <c:pt idx="82">
                  <c:v>8.568619</c:v>
                </c:pt>
                <c:pt idx="83">
                  <c:v>7.9282579999999996</c:v>
                </c:pt>
                <c:pt idx="84">
                  <c:v>7.0837960000000004</c:v>
                </c:pt>
                <c:pt idx="85">
                  <c:v>7.0554480000000002</c:v>
                </c:pt>
                <c:pt idx="86">
                  <c:v>7.257155</c:v>
                </c:pt>
                <c:pt idx="87">
                  <c:v>6.8145920000000002</c:v>
                </c:pt>
                <c:pt idx="88">
                  <c:v>6.6287700000000003</c:v>
                </c:pt>
                <c:pt idx="89">
                  <c:v>7.3517770000000002</c:v>
                </c:pt>
                <c:pt idx="90">
                  <c:v>6.7796950000000002</c:v>
                </c:pt>
                <c:pt idx="91">
                  <c:v>5.734699</c:v>
                </c:pt>
                <c:pt idx="92">
                  <c:v>4.544251</c:v>
                </c:pt>
                <c:pt idx="93">
                  <c:v>4.1547669999999997</c:v>
                </c:pt>
                <c:pt idx="94">
                  <c:v>4.1846290000000002</c:v>
                </c:pt>
                <c:pt idx="95">
                  <c:v>3.9847039999999998</c:v>
                </c:pt>
                <c:pt idx="96">
                  <c:v>3.8917760000000001</c:v>
                </c:pt>
                <c:pt idx="97">
                  <c:v>4.0860969999999996</c:v>
                </c:pt>
                <c:pt idx="98">
                  <c:v>4.1179139999999999</c:v>
                </c:pt>
                <c:pt idx="99">
                  <c:v>4.1784210000000002</c:v>
                </c:pt>
                <c:pt idx="100">
                  <c:v>5.8986749999999999</c:v>
                </c:pt>
                <c:pt idx="101">
                  <c:v>6.6764720000000004</c:v>
                </c:pt>
                <c:pt idx="102">
                  <c:v>6.5624459999999996</c:v>
                </c:pt>
                <c:pt idx="103">
                  <c:v>7.5030460000000003</c:v>
                </c:pt>
                <c:pt idx="104">
                  <c:v>8.0449719999999996</c:v>
                </c:pt>
                <c:pt idx="105">
                  <c:v>8.8424650000000007</c:v>
                </c:pt>
                <c:pt idx="106">
                  <c:v>8.3433039999999998</c:v>
                </c:pt>
                <c:pt idx="107">
                  <c:v>8.3258069999999993</c:v>
                </c:pt>
                <c:pt idx="108">
                  <c:v>7.7502069999999996</c:v>
                </c:pt>
                <c:pt idx="109">
                  <c:v>8.438269</c:v>
                </c:pt>
                <c:pt idx="110">
                  <c:v>8.2199439999999999</c:v>
                </c:pt>
                <c:pt idx="111">
                  <c:v>7.5482089999999999</c:v>
                </c:pt>
                <c:pt idx="112">
                  <c:v>7.945074</c:v>
                </c:pt>
                <c:pt idx="113">
                  <c:v>8.9398250000000008</c:v>
                </c:pt>
                <c:pt idx="114">
                  <c:v>8.3925710000000002</c:v>
                </c:pt>
                <c:pt idx="115">
                  <c:v>7.9127159999999996</c:v>
                </c:pt>
                <c:pt idx="116">
                  <c:v>7.0787620000000002</c:v>
                </c:pt>
                <c:pt idx="117">
                  <c:v>7.4378950000000001</c:v>
                </c:pt>
                <c:pt idx="118">
                  <c:v>7.2478689999999997</c:v>
                </c:pt>
                <c:pt idx="119">
                  <c:v>7.5123800000000003</c:v>
                </c:pt>
                <c:pt idx="120">
                  <c:v>6.700958</c:v>
                </c:pt>
                <c:pt idx="121">
                  <c:v>5.6854329999999997</c:v>
                </c:pt>
                <c:pt idx="122">
                  <c:v>6.4157719999999996</c:v>
                </c:pt>
                <c:pt idx="123">
                  <c:v>7.74742</c:v>
                </c:pt>
                <c:pt idx="124">
                  <c:v>7.7971269999999997</c:v>
                </c:pt>
                <c:pt idx="125">
                  <c:v>7.6066609999999999</c:v>
                </c:pt>
                <c:pt idx="126">
                  <c:v>7.3933210000000003</c:v>
                </c:pt>
                <c:pt idx="127">
                  <c:v>7.2037639999999996</c:v>
                </c:pt>
                <c:pt idx="128">
                  <c:v>6.923273</c:v>
                </c:pt>
                <c:pt idx="129">
                  <c:v>7.4805630000000001</c:v>
                </c:pt>
                <c:pt idx="130">
                  <c:v>6.6586809999999996</c:v>
                </c:pt>
                <c:pt idx="131">
                  <c:v>6.7970949999999997</c:v>
                </c:pt>
                <c:pt idx="132">
                  <c:v>7.2563740000000001</c:v>
                </c:pt>
                <c:pt idx="133">
                  <c:v>7.610913</c:v>
                </c:pt>
                <c:pt idx="134">
                  <c:v>7.5884309999999999</c:v>
                </c:pt>
                <c:pt idx="135">
                  <c:v>6.7672819999999998</c:v>
                </c:pt>
                <c:pt idx="136">
                  <c:v>6.7556000000000003</c:v>
                </c:pt>
                <c:pt idx="137">
                  <c:v>6.8607310000000004</c:v>
                </c:pt>
                <c:pt idx="138">
                  <c:v>5.882498</c:v>
                </c:pt>
                <c:pt idx="139">
                  <c:v>8.0631050000000002</c:v>
                </c:pt>
                <c:pt idx="140">
                  <c:v>7.4612569999999998</c:v>
                </c:pt>
                <c:pt idx="141">
                  <c:v>7.8397459999999999</c:v>
                </c:pt>
                <c:pt idx="142">
                  <c:v>8.9033639999999998</c:v>
                </c:pt>
                <c:pt idx="143">
                  <c:v>8.2707739999999994</c:v>
                </c:pt>
                <c:pt idx="144">
                  <c:v>8.0030859999999997</c:v>
                </c:pt>
                <c:pt idx="145">
                  <c:v>7.5232799999999997</c:v>
                </c:pt>
                <c:pt idx="146">
                  <c:v>6.9546200000000002</c:v>
                </c:pt>
                <c:pt idx="147">
                  <c:v>7.200901</c:v>
                </c:pt>
                <c:pt idx="148">
                  <c:v>5.7269769999999998</c:v>
                </c:pt>
                <c:pt idx="149">
                  <c:v>4.9619850000000003</c:v>
                </c:pt>
                <c:pt idx="150">
                  <c:v>3.8665989999999999</c:v>
                </c:pt>
                <c:pt idx="151">
                  <c:v>2.8262459999999998</c:v>
                </c:pt>
                <c:pt idx="152">
                  <c:v>2.9185219999999998</c:v>
                </c:pt>
                <c:pt idx="153">
                  <c:v>2.6291820000000001</c:v>
                </c:pt>
                <c:pt idx="154">
                  <c:v>2.4379339999999998</c:v>
                </c:pt>
                <c:pt idx="155">
                  <c:v>2.0182449999999998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axId val="167477632"/>
        <c:axId val="171352832"/>
      </c:scatterChart>
      <c:valAx>
        <c:axId val="167477632"/>
        <c:scaling>
          <c:orientation val="minMax"/>
          <c:max val="14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</c:title>
        <c:majorTickMark val="none"/>
        <c:tickLblPos val="nextTo"/>
        <c:crossAx val="171352832"/>
        <c:crosses val="autoZero"/>
        <c:crossBetween val="midCat"/>
      </c:valAx>
      <c:valAx>
        <c:axId val="1713528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Fuel</a:t>
                </a:r>
                <a:r>
                  <a:rPr lang="en-US" baseline="0"/>
                  <a:t> Flow</a:t>
                </a:r>
                <a:r>
                  <a:rPr lang="en-US"/>
                  <a:t> (L/hr)</a:t>
                </a:r>
              </a:p>
            </c:rich>
          </c:tx>
          <c:layout>
            <c:manualLayout>
              <c:xMode val="edge"/>
              <c:yMode val="edge"/>
              <c:x val="1.1714589989350425E-2"/>
              <c:y val="0.43807184838889623"/>
            </c:manualLayout>
          </c:layout>
        </c:title>
        <c:numFmt formatCode="General" sourceLinked="1"/>
        <c:majorTickMark val="none"/>
        <c:tickLblPos val="nextTo"/>
        <c:crossAx val="167477632"/>
        <c:crosses val="autoZero"/>
        <c:crossBetween val="midCat"/>
      </c:valAx>
    </c:plotArea>
    <c:legend>
      <c:legendPos val="r"/>
      <c:layout/>
    </c:legend>
    <c:plotVisOnly val="1"/>
    <c:dispBlanksAs val="gap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CO2 (g/hr) Vs. Time</a:t>
            </a:r>
          </a:p>
        </c:rich>
      </c:tx>
      <c:layout/>
    </c:title>
    <c:plotArea>
      <c:layout/>
      <c:scatterChart>
        <c:scatterStyle val="smoothMarker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data'!$CE$10:$CE$499</c:f>
              <c:numCache>
                <c:formatCode>General</c:formatCode>
                <c:ptCount val="490"/>
                <c:pt idx="0">
                  <c:v>18561.279213314938</c:v>
                </c:pt>
                <c:pt idx="1">
                  <c:v>17250.693352187329</c:v>
                </c:pt>
                <c:pt idx="2">
                  <c:v>18174.653895839561</c:v>
                </c:pt>
                <c:pt idx="3">
                  <c:v>17037.407191577473</c:v>
                </c:pt>
                <c:pt idx="4">
                  <c:v>15959.831078638126</c:v>
                </c:pt>
                <c:pt idx="5">
                  <c:v>19347.484763708326</c:v>
                </c:pt>
                <c:pt idx="6">
                  <c:v>21013.3679318668</c:v>
                </c:pt>
                <c:pt idx="7">
                  <c:v>20755.32664269931</c:v>
                </c:pt>
                <c:pt idx="8">
                  <c:v>19386.039452458645</c:v>
                </c:pt>
                <c:pt idx="9">
                  <c:v>19951.821308922623</c:v>
                </c:pt>
                <c:pt idx="10">
                  <c:v>19273.508329933622</c:v>
                </c:pt>
                <c:pt idx="11">
                  <c:v>19500.953598512551</c:v>
                </c:pt>
                <c:pt idx="12">
                  <c:v>18257.445475401601</c:v>
                </c:pt>
                <c:pt idx="13">
                  <c:v>16906.664265384465</c:v>
                </c:pt>
                <c:pt idx="14">
                  <c:v>19159.453003512386</c:v>
                </c:pt>
                <c:pt idx="15">
                  <c:v>21253.430642863223</c:v>
                </c:pt>
                <c:pt idx="16">
                  <c:v>19685.791300357821</c:v>
                </c:pt>
                <c:pt idx="17">
                  <c:v>15530.303200581584</c:v>
                </c:pt>
                <c:pt idx="18">
                  <c:v>14846.094545130343</c:v>
                </c:pt>
                <c:pt idx="19">
                  <c:v>14400.678659173696</c:v>
                </c:pt>
                <c:pt idx="20">
                  <c:v>13448.59801171551</c:v>
                </c:pt>
                <c:pt idx="21">
                  <c:v>12292.146859376917</c:v>
                </c:pt>
                <c:pt idx="22">
                  <c:v>15114.393707656032</c:v>
                </c:pt>
                <c:pt idx="23">
                  <c:v>13284.0818705124</c:v>
                </c:pt>
                <c:pt idx="24">
                  <c:v>12291.45060668895</c:v>
                </c:pt>
                <c:pt idx="25">
                  <c:v>10249.919616480838</c:v>
                </c:pt>
                <c:pt idx="26">
                  <c:v>8229.8713458380407</c:v>
                </c:pt>
                <c:pt idx="27">
                  <c:v>12564.347899993469</c:v>
                </c:pt>
                <c:pt idx="28">
                  <c:v>11600.483272610616</c:v>
                </c:pt>
                <c:pt idx="29">
                  <c:v>10331.572854307931</c:v>
                </c:pt>
                <c:pt idx="30">
                  <c:v>11234.943900668808</c:v>
                </c:pt>
                <c:pt idx="31">
                  <c:v>11350.525233086406</c:v>
                </c:pt>
                <c:pt idx="32">
                  <c:v>10837.487451136501</c:v>
                </c:pt>
                <c:pt idx="33">
                  <c:v>12811.243029259589</c:v>
                </c:pt>
                <c:pt idx="34">
                  <c:v>17292.021772956876</c:v>
                </c:pt>
                <c:pt idx="35">
                  <c:v>21038.685209200961</c:v>
                </c:pt>
                <c:pt idx="36">
                  <c:v>18143.204754250513</c:v>
                </c:pt>
                <c:pt idx="37">
                  <c:v>16944.127378022589</c:v>
                </c:pt>
                <c:pt idx="38">
                  <c:v>18440.90924956074</c:v>
                </c:pt>
                <c:pt idx="39">
                  <c:v>17633.917461462886</c:v>
                </c:pt>
                <c:pt idx="40">
                  <c:v>18623.525310162</c:v>
                </c:pt>
                <c:pt idx="41">
                  <c:v>17414.83104161857</c:v>
                </c:pt>
                <c:pt idx="42">
                  <c:v>17417.548948248903</c:v>
                </c:pt>
                <c:pt idx="43">
                  <c:v>17041.091504489323</c:v>
                </c:pt>
                <c:pt idx="44">
                  <c:v>17749.732027527916</c:v>
                </c:pt>
                <c:pt idx="45">
                  <c:v>18591.959740252067</c:v>
                </c:pt>
                <c:pt idx="46">
                  <c:v>18037.191624079616</c:v>
                </c:pt>
                <c:pt idx="47">
                  <c:v>17423.65077379542</c:v>
                </c:pt>
                <c:pt idx="48">
                  <c:v>16239.643522087816</c:v>
                </c:pt>
                <c:pt idx="49">
                  <c:v>16290.239217990193</c:v>
                </c:pt>
                <c:pt idx="50">
                  <c:v>15760.49639642181</c:v>
                </c:pt>
                <c:pt idx="51">
                  <c:v>18577.508647910247</c:v>
                </c:pt>
                <c:pt idx="52">
                  <c:v>19325.92168974071</c:v>
                </c:pt>
                <c:pt idx="53">
                  <c:v>18940.761474727951</c:v>
                </c:pt>
                <c:pt idx="54">
                  <c:v>15761.119575725432</c:v>
                </c:pt>
                <c:pt idx="55">
                  <c:v>18948.064922296966</c:v>
                </c:pt>
                <c:pt idx="56">
                  <c:v>19659.53519921664</c:v>
                </c:pt>
                <c:pt idx="57">
                  <c:v>18952.650929271022</c:v>
                </c:pt>
                <c:pt idx="58">
                  <c:v>20448.197648618985</c:v>
                </c:pt>
                <c:pt idx="59">
                  <c:v>19571.244610554</c:v>
                </c:pt>
                <c:pt idx="60">
                  <c:v>17391.337282875571</c:v>
                </c:pt>
                <c:pt idx="61">
                  <c:v>17553.833302667324</c:v>
                </c:pt>
                <c:pt idx="62">
                  <c:v>19120.442242510035</c:v>
                </c:pt>
                <c:pt idx="63">
                  <c:v>17674.934485652855</c:v>
                </c:pt>
                <c:pt idx="64">
                  <c:v>18144.33428475144</c:v>
                </c:pt>
                <c:pt idx="65">
                  <c:v>17657.612442029611</c:v>
                </c:pt>
                <c:pt idx="66">
                  <c:v>18144.325663833602</c:v>
                </c:pt>
                <c:pt idx="67">
                  <c:v>18408.429266351624</c:v>
                </c:pt>
                <c:pt idx="68">
                  <c:v>15236.830262332043</c:v>
                </c:pt>
                <c:pt idx="69">
                  <c:v>16131.885541805836</c:v>
                </c:pt>
                <c:pt idx="70">
                  <c:v>17789.564469054483</c:v>
                </c:pt>
                <c:pt idx="71">
                  <c:v>17346.890222251324</c:v>
                </c:pt>
                <c:pt idx="72">
                  <c:v>16754.837551513057</c:v>
                </c:pt>
                <c:pt idx="73">
                  <c:v>17670.051596966579</c:v>
                </c:pt>
                <c:pt idx="74">
                  <c:v>18021.771376898902</c:v>
                </c:pt>
                <c:pt idx="75">
                  <c:v>19789.065126765399</c:v>
                </c:pt>
                <c:pt idx="76">
                  <c:v>21049.37187379675</c:v>
                </c:pt>
                <c:pt idx="77">
                  <c:v>20646.865682965981</c:v>
                </c:pt>
                <c:pt idx="78">
                  <c:v>20270.976039530568</c:v>
                </c:pt>
                <c:pt idx="79">
                  <c:v>19156.142938639608</c:v>
                </c:pt>
                <c:pt idx="80">
                  <c:v>20638.59322156628</c:v>
                </c:pt>
                <c:pt idx="81">
                  <c:v>18904.720631351327</c:v>
                </c:pt>
                <c:pt idx="82">
                  <c:v>19284.972977437559</c:v>
                </c:pt>
                <c:pt idx="83">
                  <c:v>17832.123932819508</c:v>
                </c:pt>
                <c:pt idx="84">
                  <c:v>15865.743499099095</c:v>
                </c:pt>
                <c:pt idx="85">
                  <c:v>15751.344837350593</c:v>
                </c:pt>
                <c:pt idx="86">
                  <c:v>16300.901331713114</c:v>
                </c:pt>
                <c:pt idx="87">
                  <c:v>15374.674930540032</c:v>
                </c:pt>
                <c:pt idx="88">
                  <c:v>14974.2607769433</c:v>
                </c:pt>
                <c:pt idx="89">
                  <c:v>16611.69858209119</c:v>
                </c:pt>
                <c:pt idx="90">
                  <c:v>15322.976345016992</c:v>
                </c:pt>
                <c:pt idx="91">
                  <c:v>12967.115035490693</c:v>
                </c:pt>
                <c:pt idx="92">
                  <c:v>10279.18928268558</c:v>
                </c:pt>
                <c:pt idx="93">
                  <c:v>9399.5402551443167</c:v>
                </c:pt>
                <c:pt idx="94">
                  <c:v>9431.9882639230491</c:v>
                </c:pt>
                <c:pt idx="95">
                  <c:v>8986.9105781101443</c:v>
                </c:pt>
                <c:pt idx="96">
                  <c:v>8792.9308341544329</c:v>
                </c:pt>
                <c:pt idx="97">
                  <c:v>9240.1158936932898</c:v>
                </c:pt>
                <c:pt idx="98">
                  <c:v>9311.89931740881</c:v>
                </c:pt>
                <c:pt idx="99">
                  <c:v>9447.5698100637746</c:v>
                </c:pt>
                <c:pt idx="100">
                  <c:v>13167.826289010449</c:v>
                </c:pt>
                <c:pt idx="101">
                  <c:v>14650.480420457114</c:v>
                </c:pt>
                <c:pt idx="102">
                  <c:v>14459.397779771009</c:v>
                </c:pt>
                <c:pt idx="103">
                  <c:v>16858.861631026452</c:v>
                </c:pt>
                <c:pt idx="104">
                  <c:v>18161.047408194754</c:v>
                </c:pt>
                <c:pt idx="105">
                  <c:v>19976.546032461407</c:v>
                </c:pt>
                <c:pt idx="106">
                  <c:v>18850.238680494818</c:v>
                </c:pt>
                <c:pt idx="107">
                  <c:v>18811.080426570767</c:v>
                </c:pt>
                <c:pt idx="108">
                  <c:v>17510.876395867817</c:v>
                </c:pt>
                <c:pt idx="109">
                  <c:v>19064.461437977694</c:v>
                </c:pt>
                <c:pt idx="110">
                  <c:v>18572.148468772342</c:v>
                </c:pt>
                <c:pt idx="111">
                  <c:v>17054.27759829854</c:v>
                </c:pt>
                <c:pt idx="112">
                  <c:v>17949.225571279847</c:v>
                </c:pt>
                <c:pt idx="113">
                  <c:v>20195.950280883975</c:v>
                </c:pt>
                <c:pt idx="114">
                  <c:v>18959.987821789971</c:v>
                </c:pt>
                <c:pt idx="115">
                  <c:v>17878.369644448991</c:v>
                </c:pt>
                <c:pt idx="116">
                  <c:v>15995.230905015953</c:v>
                </c:pt>
                <c:pt idx="117">
                  <c:v>16806.553095109637</c:v>
                </c:pt>
                <c:pt idx="118">
                  <c:v>16377.676786146996</c:v>
                </c:pt>
                <c:pt idx="119">
                  <c:v>16967.66960600028</c:v>
                </c:pt>
                <c:pt idx="120">
                  <c:v>15130.859785113402</c:v>
                </c:pt>
                <c:pt idx="121">
                  <c:v>12835.687418125182</c:v>
                </c:pt>
                <c:pt idx="122">
                  <c:v>14479.002717819552</c:v>
                </c:pt>
                <c:pt idx="123">
                  <c:v>17479.178867453222</c:v>
                </c:pt>
                <c:pt idx="124">
                  <c:v>17552.97606693536</c:v>
                </c:pt>
                <c:pt idx="125">
                  <c:v>17129.612075065073</c:v>
                </c:pt>
                <c:pt idx="126">
                  <c:v>16662.15446005539</c:v>
                </c:pt>
                <c:pt idx="127">
                  <c:v>16146.61631528623</c:v>
                </c:pt>
                <c:pt idx="128">
                  <c:v>15270.428924078771</c:v>
                </c:pt>
                <c:pt idx="129">
                  <c:v>16755.956458778332</c:v>
                </c:pt>
                <c:pt idx="130">
                  <c:v>15000.067140997517</c:v>
                </c:pt>
                <c:pt idx="131">
                  <c:v>15339.301808942339</c:v>
                </c:pt>
                <c:pt idx="132">
                  <c:v>16382.655460741409</c:v>
                </c:pt>
                <c:pt idx="133">
                  <c:v>17188.359859647982</c:v>
                </c:pt>
                <c:pt idx="134">
                  <c:v>17148.272114966294</c:v>
                </c:pt>
                <c:pt idx="135">
                  <c:v>15290.209971302795</c:v>
                </c:pt>
                <c:pt idx="136">
                  <c:v>15095.2795631964</c:v>
                </c:pt>
                <c:pt idx="137">
                  <c:v>15375.4106676057</c:v>
                </c:pt>
                <c:pt idx="138">
                  <c:v>13258.034599776893</c:v>
                </c:pt>
                <c:pt idx="139">
                  <c:v>18200.487842245035</c:v>
                </c:pt>
                <c:pt idx="140">
                  <c:v>16840.736970966638</c:v>
                </c:pt>
                <c:pt idx="141">
                  <c:v>17551.331196665309</c:v>
                </c:pt>
                <c:pt idx="142">
                  <c:v>19994.671385965798</c:v>
                </c:pt>
                <c:pt idx="143">
                  <c:v>18637.369964022975</c:v>
                </c:pt>
                <c:pt idx="144">
                  <c:v>18054.015523031125</c:v>
                </c:pt>
                <c:pt idx="145">
                  <c:v>16971.556873195441</c:v>
                </c:pt>
                <c:pt idx="146">
                  <c:v>15694.805761828919</c:v>
                </c:pt>
                <c:pt idx="147">
                  <c:v>16194.888183136887</c:v>
                </c:pt>
                <c:pt idx="148">
                  <c:v>12927.203084063249</c:v>
                </c:pt>
                <c:pt idx="149">
                  <c:v>11223.941683922731</c:v>
                </c:pt>
                <c:pt idx="150">
                  <c:v>8750.3384299976369</c:v>
                </c:pt>
                <c:pt idx="151">
                  <c:v>6396.5671082055533</c:v>
                </c:pt>
                <c:pt idx="152">
                  <c:v>6606.2108448959225</c:v>
                </c:pt>
                <c:pt idx="153">
                  <c:v>5951.1093025174923</c:v>
                </c:pt>
                <c:pt idx="154">
                  <c:v>5518.4849100209167</c:v>
                </c:pt>
                <c:pt idx="155">
                  <c:v>4554.7342003128597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axId val="51515392"/>
        <c:axId val="51517312"/>
      </c:scatterChart>
      <c:valAx>
        <c:axId val="51515392"/>
        <c:scaling>
          <c:orientation val="minMax"/>
          <c:max val="14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</c:title>
        <c:majorTickMark val="none"/>
        <c:tickLblPos val="nextTo"/>
        <c:crossAx val="51517312"/>
        <c:crosses val="autoZero"/>
        <c:crossBetween val="midCat"/>
      </c:valAx>
      <c:valAx>
        <c:axId val="515173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C02 (g/hr)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51515392"/>
        <c:crosses val="autoZero"/>
        <c:crossBetween val="midCat"/>
      </c:valAx>
    </c:plotArea>
    <c:legend>
      <c:legendPos val="r"/>
      <c:layout/>
    </c:legend>
    <c:plotVisOnly val="1"/>
    <c:dispBlanksAs val="gap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 Vs. Time</a:t>
            </a:r>
          </a:p>
        </c:rich>
      </c:tx>
      <c:layout/>
    </c:title>
    <c:plotArea>
      <c:layout/>
      <c:scatterChart>
        <c:scatterStyle val="smoothMarker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data'!$CF$10:$CF$499</c:f>
              <c:numCache>
                <c:formatCode>General</c:formatCode>
                <c:ptCount val="490"/>
                <c:pt idx="0">
                  <c:v>56.176440467103006</c:v>
                </c:pt>
                <c:pt idx="1">
                  <c:v>51.19496878572</c:v>
                </c:pt>
                <c:pt idx="2">
                  <c:v>50.962664837304004</c:v>
                </c:pt>
                <c:pt idx="3">
                  <c:v>47.775695955120007</c:v>
                </c:pt>
                <c:pt idx="4">
                  <c:v>44.753504655825004</c:v>
                </c:pt>
                <c:pt idx="5">
                  <c:v>54.243453271140012</c:v>
                </c:pt>
                <c:pt idx="6">
                  <c:v>58.879736545347001</c:v>
                </c:pt>
                <c:pt idx="7">
                  <c:v>58.119579052433998</c:v>
                </c:pt>
                <c:pt idx="8">
                  <c:v>54.173891283552003</c:v>
                </c:pt>
                <c:pt idx="9">
                  <c:v>55.064872975823995</c:v>
                </c:pt>
                <c:pt idx="10">
                  <c:v>46.425467789694004</c:v>
                </c:pt>
                <c:pt idx="11">
                  <c:v>46.683276368625002</c:v>
                </c:pt>
                <c:pt idx="12">
                  <c:v>45.376348269600001</c:v>
                </c:pt>
                <c:pt idx="13">
                  <c:v>42.212814638939996</c:v>
                </c:pt>
                <c:pt idx="14">
                  <c:v>46.338175842263993</c:v>
                </c:pt>
                <c:pt idx="15">
                  <c:v>53.788422080142006</c:v>
                </c:pt>
                <c:pt idx="16">
                  <c:v>35.829374847822002</c:v>
                </c:pt>
                <c:pt idx="17">
                  <c:v>18.243180884565</c:v>
                </c:pt>
                <c:pt idx="18">
                  <c:v>11.405158666434</c:v>
                </c:pt>
                <c:pt idx="19">
                  <c:v>9.1364321426850008</c:v>
                </c:pt>
                <c:pt idx="20">
                  <c:v>8.3813911956449996</c:v>
                </c:pt>
                <c:pt idx="21">
                  <c:v>6.78571437006</c:v>
                </c:pt>
                <c:pt idx="22">
                  <c:v>8.8733740317120002</c:v>
                </c:pt>
                <c:pt idx="23">
                  <c:v>224.041282106832</c:v>
                </c:pt>
                <c:pt idx="24">
                  <c:v>219.69138346329601</c:v>
                </c:pt>
                <c:pt idx="25">
                  <c:v>52.667588689559992</c:v>
                </c:pt>
                <c:pt idx="26">
                  <c:v>8.8066511916749999</c:v>
                </c:pt>
                <c:pt idx="27">
                  <c:v>9.0798286591620005</c:v>
                </c:pt>
                <c:pt idx="28">
                  <c:v>7.507763104446</c:v>
                </c:pt>
                <c:pt idx="29">
                  <c:v>168.42052531612799</c:v>
                </c:pt>
                <c:pt idx="30">
                  <c:v>215.51669494414199</c:v>
                </c:pt>
                <c:pt idx="31">
                  <c:v>80.731539732366002</c:v>
                </c:pt>
                <c:pt idx="32">
                  <c:v>23.609502785736002</c:v>
                </c:pt>
                <c:pt idx="33">
                  <c:v>58.392947604014999</c:v>
                </c:pt>
                <c:pt idx="34">
                  <c:v>63.235776826422004</c:v>
                </c:pt>
                <c:pt idx="35">
                  <c:v>64.422098383320005</c:v>
                </c:pt>
                <c:pt idx="36">
                  <c:v>56.778566833674006</c:v>
                </c:pt>
                <c:pt idx="37">
                  <c:v>60.059557491614996</c:v>
                </c:pt>
                <c:pt idx="38">
                  <c:v>69.568324319528983</c:v>
                </c:pt>
                <c:pt idx="39">
                  <c:v>66.470704032645003</c:v>
                </c:pt>
                <c:pt idx="40">
                  <c:v>68.242848336000009</c:v>
                </c:pt>
                <c:pt idx="41">
                  <c:v>50.506105015386005</c:v>
                </c:pt>
                <c:pt idx="42">
                  <c:v>41.458842648899996</c:v>
                </c:pt>
                <c:pt idx="43">
                  <c:v>39.301918563375004</c:v>
                </c:pt>
                <c:pt idx="44">
                  <c:v>40.849670321360996</c:v>
                </c:pt>
                <c:pt idx="45">
                  <c:v>42.091569645623998</c:v>
                </c:pt>
                <c:pt idx="46">
                  <c:v>40.172065482185999</c:v>
                </c:pt>
                <c:pt idx="47">
                  <c:v>34.376857087482001</c:v>
                </c:pt>
                <c:pt idx="48">
                  <c:v>26.814411806669998</c:v>
                </c:pt>
                <c:pt idx="49">
                  <c:v>25.738102143935997</c:v>
                </c:pt>
                <c:pt idx="50">
                  <c:v>31.614258510881999</c:v>
                </c:pt>
                <c:pt idx="51">
                  <c:v>37.198266513183</c:v>
                </c:pt>
                <c:pt idx="52">
                  <c:v>38.567600418978003</c:v>
                </c:pt>
                <c:pt idx="53">
                  <c:v>37.189223526150002</c:v>
                </c:pt>
                <c:pt idx="54">
                  <c:v>30.369926039544001</c:v>
                </c:pt>
                <c:pt idx="55">
                  <c:v>34.251941679038993</c:v>
                </c:pt>
                <c:pt idx="56">
                  <c:v>30.716701576704004</c:v>
                </c:pt>
                <c:pt idx="57">
                  <c:v>31.636787209181996</c:v>
                </c:pt>
                <c:pt idx="58">
                  <c:v>31.54640609106</c:v>
                </c:pt>
                <c:pt idx="59">
                  <c:v>29.431602325124999</c:v>
                </c:pt>
                <c:pt idx="60">
                  <c:v>27.844831849068001</c:v>
                </c:pt>
                <c:pt idx="61">
                  <c:v>30.279100478831996</c:v>
                </c:pt>
                <c:pt idx="62">
                  <c:v>32.964827716169999</c:v>
                </c:pt>
                <c:pt idx="63">
                  <c:v>30.493625872067994</c:v>
                </c:pt>
                <c:pt idx="64">
                  <c:v>30.216373227503997</c:v>
                </c:pt>
                <c:pt idx="65">
                  <c:v>29.711843668133998</c:v>
                </c:pt>
                <c:pt idx="66">
                  <c:v>30.86227500048</c:v>
                </c:pt>
                <c:pt idx="67">
                  <c:v>32.137852973624994</c:v>
                </c:pt>
                <c:pt idx="68">
                  <c:v>28.700804034269996</c:v>
                </c:pt>
                <c:pt idx="69">
                  <c:v>30.873613922639997</c:v>
                </c:pt>
                <c:pt idx="70">
                  <c:v>34.011567053729998</c:v>
                </c:pt>
                <c:pt idx="71">
                  <c:v>32.229681095735998</c:v>
                </c:pt>
                <c:pt idx="72">
                  <c:v>30.530809394154005</c:v>
                </c:pt>
                <c:pt idx="73">
                  <c:v>32.199586928595004</c:v>
                </c:pt>
                <c:pt idx="74">
                  <c:v>32.843220983621997</c:v>
                </c:pt>
                <c:pt idx="75">
                  <c:v>36.045405234656997</c:v>
                </c:pt>
                <c:pt idx="76">
                  <c:v>38.319046688232</c:v>
                </c:pt>
                <c:pt idx="77">
                  <c:v>43.549882100100007</c:v>
                </c:pt>
                <c:pt idx="78">
                  <c:v>43.163555269725002</c:v>
                </c:pt>
                <c:pt idx="79">
                  <c:v>36.234518622389999</c:v>
                </c:pt>
                <c:pt idx="80">
                  <c:v>40.553191296675003</c:v>
                </c:pt>
                <c:pt idx="81">
                  <c:v>50.907159229391993</c:v>
                </c:pt>
                <c:pt idx="82">
                  <c:v>60.288743303666998</c:v>
                </c:pt>
                <c:pt idx="83">
                  <c:v>62.92559271375</c:v>
                </c:pt>
                <c:pt idx="84">
                  <c:v>97.222486179276018</c:v>
                </c:pt>
                <c:pt idx="85">
                  <c:v>128.471749534656</c:v>
                </c:pt>
                <c:pt idx="86">
                  <c:v>70.804918986884999</c:v>
                </c:pt>
                <c:pt idx="87">
                  <c:v>26.496053665920002</c:v>
                </c:pt>
                <c:pt idx="88">
                  <c:v>15.132368276639999</c:v>
                </c:pt>
                <c:pt idx="89">
                  <c:v>14.663045708729999</c:v>
                </c:pt>
                <c:pt idx="90">
                  <c:v>11.217717245474999</c:v>
                </c:pt>
                <c:pt idx="91">
                  <c:v>6.2201068621560003</c:v>
                </c:pt>
                <c:pt idx="92">
                  <c:v>3.1195965017430005</c:v>
                </c:pt>
                <c:pt idx="93">
                  <c:v>2.2066673847389997</c:v>
                </c:pt>
                <c:pt idx="94">
                  <c:v>24.257122616880004</c:v>
                </c:pt>
                <c:pt idx="95">
                  <c:v>18.698837164415998</c:v>
                </c:pt>
                <c:pt idx="96">
                  <c:v>8.8115918728320004</c:v>
                </c:pt>
                <c:pt idx="97">
                  <c:v>4.5540531728279996</c:v>
                </c:pt>
                <c:pt idx="98">
                  <c:v>4.5649053288719994</c:v>
                </c:pt>
                <c:pt idx="99">
                  <c:v>4.6070099988120008</c:v>
                </c:pt>
                <c:pt idx="100">
                  <c:v>114.50678381707499</c:v>
                </c:pt>
                <c:pt idx="101">
                  <c:v>284.15780549798404</c:v>
                </c:pt>
                <c:pt idx="102">
                  <c:v>241.05328239702598</c:v>
                </c:pt>
                <c:pt idx="103">
                  <c:v>71.937291771269997</c:v>
                </c:pt>
                <c:pt idx="104">
                  <c:v>27.031154189831998</c:v>
                </c:pt>
                <c:pt idx="105">
                  <c:v>22.603409676810003</c:v>
                </c:pt>
                <c:pt idx="106">
                  <c:v>20.592008482751996</c:v>
                </c:pt>
                <c:pt idx="107">
                  <c:v>20.536385591357998</c:v>
                </c:pt>
                <c:pt idx="108">
                  <c:v>19.116614084958002</c:v>
                </c:pt>
                <c:pt idx="109">
                  <c:v>20.801176911899997</c:v>
                </c:pt>
                <c:pt idx="110">
                  <c:v>20.164739183712001</c:v>
                </c:pt>
                <c:pt idx="111">
                  <c:v>18.483042739194001</c:v>
                </c:pt>
                <c:pt idx="112">
                  <c:v>20.072069480195999</c:v>
                </c:pt>
                <c:pt idx="113">
                  <c:v>22.792182175575</c:v>
                </c:pt>
                <c:pt idx="114">
                  <c:v>21.396952082780999</c:v>
                </c:pt>
                <c:pt idx="115">
                  <c:v>19.777532958791998</c:v>
                </c:pt>
                <c:pt idx="116">
                  <c:v>16.614378242388</c:v>
                </c:pt>
                <c:pt idx="117">
                  <c:v>17.485070507054999</c:v>
                </c:pt>
                <c:pt idx="118">
                  <c:v>17.049183992306997</c:v>
                </c:pt>
                <c:pt idx="119">
                  <c:v>21.397594590180002</c:v>
                </c:pt>
                <c:pt idx="120">
                  <c:v>21.053619322956003</c:v>
                </c:pt>
                <c:pt idx="121">
                  <c:v>18.729351368909999</c:v>
                </c:pt>
                <c:pt idx="122">
                  <c:v>24.346314954719997</c:v>
                </c:pt>
                <c:pt idx="123">
                  <c:v>32.241174984539995</c:v>
                </c:pt>
                <c:pt idx="124">
                  <c:v>54.388750228721989</c:v>
                </c:pt>
                <c:pt idx="125">
                  <c:v>49.929278464629</c:v>
                </c:pt>
                <c:pt idx="126">
                  <c:v>40.946119174818001</c:v>
                </c:pt>
                <c:pt idx="127">
                  <c:v>96.253733820996004</c:v>
                </c:pt>
                <c:pt idx="128">
                  <c:v>247.09793431824903</c:v>
                </c:pt>
                <c:pt idx="129">
                  <c:v>106.261038347976</c:v>
                </c:pt>
                <c:pt idx="130">
                  <c:v>42.717010063715989</c:v>
                </c:pt>
                <c:pt idx="131">
                  <c:v>26.818985075129998</c:v>
                </c:pt>
                <c:pt idx="132">
                  <c:v>24.251367905172003</c:v>
                </c:pt>
                <c:pt idx="133">
                  <c:v>23.008619588516996</c:v>
                </c:pt>
                <c:pt idx="134">
                  <c:v>16.83561713229</c:v>
                </c:pt>
                <c:pt idx="135">
                  <c:v>16.712357816124001</c:v>
                </c:pt>
                <c:pt idx="136">
                  <c:v>122.63337319319999</c:v>
                </c:pt>
                <c:pt idx="137">
                  <c:v>93.991877485380002</c:v>
                </c:pt>
                <c:pt idx="138">
                  <c:v>34.209049456709998</c:v>
                </c:pt>
                <c:pt idx="139">
                  <c:v>29.055624634439997</c:v>
                </c:pt>
                <c:pt idx="140">
                  <c:v>28.871035511219997</c:v>
                </c:pt>
                <c:pt idx="141">
                  <c:v>121.377471970212</c:v>
                </c:pt>
                <c:pt idx="142">
                  <c:v>95.598784739592006</c:v>
                </c:pt>
                <c:pt idx="143">
                  <c:v>49.821554587392001</c:v>
                </c:pt>
                <c:pt idx="144">
                  <c:v>35.929614504420002</c:v>
                </c:pt>
                <c:pt idx="145">
                  <c:v>34.1127332712</c:v>
                </c:pt>
                <c:pt idx="146">
                  <c:v>28.162643279939999</c:v>
                </c:pt>
                <c:pt idx="147">
                  <c:v>64.586530075328994</c:v>
                </c:pt>
                <c:pt idx="148">
                  <c:v>23.760299802725999</c:v>
                </c:pt>
                <c:pt idx="149">
                  <c:v>7.6393083604949998</c:v>
                </c:pt>
                <c:pt idx="150">
                  <c:v>3.5122329348479999</c:v>
                </c:pt>
                <c:pt idx="151">
                  <c:v>2.3434383958199998</c:v>
                </c:pt>
                <c:pt idx="152">
                  <c:v>1.650362902038</c:v>
                </c:pt>
                <c:pt idx="153">
                  <c:v>1.4396112332819999</c:v>
                </c:pt>
                <c:pt idx="154">
                  <c:v>0.91238948569799994</c:v>
                </c:pt>
                <c:pt idx="155">
                  <c:v>9.4211737147349979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axId val="51613696"/>
        <c:axId val="51615616"/>
      </c:scatterChart>
      <c:valAx>
        <c:axId val="51613696"/>
        <c:scaling>
          <c:orientation val="minMax"/>
          <c:max val="14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</c:title>
        <c:majorTickMark val="none"/>
        <c:tickLblPos val="nextTo"/>
        <c:crossAx val="51615616"/>
        <c:crosses val="autoZero"/>
        <c:crossBetween val="midCat"/>
      </c:valAx>
      <c:valAx>
        <c:axId val="516156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C0 (g/hr)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51613696"/>
        <c:crosses val="autoZero"/>
        <c:crossBetween val="midCat"/>
      </c:valAx>
    </c:plotArea>
    <c:legend>
      <c:legendPos val="r"/>
      <c:layout/>
    </c:legend>
    <c:plotVisOnly val="1"/>
    <c:dispBlanksAs val="gap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NOx Vs. Time</a:t>
            </a:r>
          </a:p>
        </c:rich>
      </c:tx>
    </c:title>
    <c:plotArea>
      <c:layout/>
      <c:scatterChart>
        <c:scatterStyle val="smoothMarker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data'!$CG$10:$CG$499</c:f>
              <c:numCache>
                <c:formatCode>General</c:formatCode>
                <c:ptCount val="490"/>
                <c:pt idx="0">
                  <c:v>83.472357704273989</c:v>
                </c:pt>
                <c:pt idx="1">
                  <c:v>73.873165367016</c:v>
                </c:pt>
                <c:pt idx="2">
                  <c:v>78.876251392554011</c:v>
                </c:pt>
                <c:pt idx="3">
                  <c:v>76.684376396879998</c:v>
                </c:pt>
                <c:pt idx="4">
                  <c:v>71.844080831145007</c:v>
                </c:pt>
                <c:pt idx="5">
                  <c:v>87.519280834440011</c:v>
                </c:pt>
                <c:pt idx="6">
                  <c:v>95.132741769855002</c:v>
                </c:pt>
                <c:pt idx="7">
                  <c:v>93.992033572523994</c:v>
                </c:pt>
                <c:pt idx="8">
                  <c:v>87.820151946471</c:v>
                </c:pt>
                <c:pt idx="9">
                  <c:v>90.851740614828003</c:v>
                </c:pt>
                <c:pt idx="10">
                  <c:v>91.866017265624009</c:v>
                </c:pt>
                <c:pt idx="11">
                  <c:v>97.746951642524991</c:v>
                </c:pt>
                <c:pt idx="12">
                  <c:v>89.674182720000005</c:v>
                </c:pt>
                <c:pt idx="13">
                  <c:v>79.421132911860013</c:v>
                </c:pt>
                <c:pt idx="14">
                  <c:v>89.027275963104003</c:v>
                </c:pt>
                <c:pt idx="15">
                  <c:v>102.55489864218001</c:v>
                </c:pt>
                <c:pt idx="16">
                  <c:v>94.392230294772006</c:v>
                </c:pt>
                <c:pt idx="17">
                  <c:v>68.490318992940004</c:v>
                </c:pt>
                <c:pt idx="18">
                  <c:v>58.685261101974</c:v>
                </c:pt>
                <c:pt idx="19">
                  <c:v>55.089972028664995</c:v>
                </c:pt>
                <c:pt idx="20">
                  <c:v>49.065597795194996</c:v>
                </c:pt>
                <c:pt idx="21">
                  <c:v>40.677716502197995</c:v>
                </c:pt>
                <c:pt idx="22">
                  <c:v>45.955683752075998</c:v>
                </c:pt>
                <c:pt idx="23">
                  <c:v>39.755289729887998</c:v>
                </c:pt>
                <c:pt idx="24">
                  <c:v>29.257106001822002</c:v>
                </c:pt>
                <c:pt idx="25">
                  <c:v>19.826713932840001</c:v>
                </c:pt>
                <c:pt idx="26">
                  <c:v>15.80569298883</c:v>
                </c:pt>
                <c:pt idx="27">
                  <c:v>24.469016757147003</c:v>
                </c:pt>
                <c:pt idx="28">
                  <c:v>21.603032344458001</c:v>
                </c:pt>
                <c:pt idx="29">
                  <c:v>17.397946683179999</c:v>
                </c:pt>
                <c:pt idx="30">
                  <c:v>13.842698588478001</c:v>
                </c:pt>
                <c:pt idx="31">
                  <c:v>10.10898620433</c:v>
                </c:pt>
                <c:pt idx="32">
                  <c:v>9.7319146449420018</c:v>
                </c:pt>
                <c:pt idx="33">
                  <c:v>22.39881336873</c:v>
                </c:pt>
                <c:pt idx="34">
                  <c:v>39.932637179634007</c:v>
                </c:pt>
                <c:pt idx="35">
                  <c:v>64.953126526175993</c:v>
                </c:pt>
                <c:pt idx="36">
                  <c:v>73.085380870175996</c:v>
                </c:pt>
                <c:pt idx="37">
                  <c:v>73.546912408859995</c:v>
                </c:pt>
                <c:pt idx="38">
                  <c:v>78.967129394159997</c:v>
                </c:pt>
                <c:pt idx="39">
                  <c:v>73.645952443965001</c:v>
                </c:pt>
                <c:pt idx="40">
                  <c:v>78.636511467000005</c:v>
                </c:pt>
                <c:pt idx="41">
                  <c:v>66.952238558795997</c:v>
                </c:pt>
                <c:pt idx="42">
                  <c:v>75.627583664400007</c:v>
                </c:pt>
                <c:pt idx="43">
                  <c:v>78.767712847574998</c:v>
                </c:pt>
                <c:pt idx="44">
                  <c:v>84.418336131623988</c:v>
                </c:pt>
                <c:pt idx="45">
                  <c:v>86.673618807479997</c:v>
                </c:pt>
                <c:pt idx="46">
                  <c:v>86.844136200921</c:v>
                </c:pt>
                <c:pt idx="47">
                  <c:v>84.440969920124999</c:v>
                </c:pt>
                <c:pt idx="48">
                  <c:v>78.136098904755002</c:v>
                </c:pt>
                <c:pt idx="49">
                  <c:v>79.846367170751989</c:v>
                </c:pt>
                <c:pt idx="50">
                  <c:v>81.4638970548</c:v>
                </c:pt>
                <c:pt idx="51">
                  <c:v>90.684239992091989</c:v>
                </c:pt>
                <c:pt idx="52">
                  <c:v>84.345414696792005</c:v>
                </c:pt>
                <c:pt idx="53">
                  <c:v>80.773286534775011</c:v>
                </c:pt>
                <c:pt idx="54">
                  <c:v>67.883259717000001</c:v>
                </c:pt>
                <c:pt idx="55">
                  <c:v>81.339731027792993</c:v>
                </c:pt>
                <c:pt idx="56">
                  <c:v>86.981835806207997</c:v>
                </c:pt>
                <c:pt idx="57">
                  <c:v>84.021683625575989</c:v>
                </c:pt>
                <c:pt idx="58">
                  <c:v>90.462365792882991</c:v>
                </c:pt>
                <c:pt idx="59">
                  <c:v>87.083336661749996</c:v>
                </c:pt>
                <c:pt idx="60">
                  <c:v>81.12772554867</c:v>
                </c:pt>
                <c:pt idx="61">
                  <c:v>83.943269344367991</c:v>
                </c:pt>
                <c:pt idx="62">
                  <c:v>89.149406341905006</c:v>
                </c:pt>
                <c:pt idx="63">
                  <c:v>82.764231633576003</c:v>
                </c:pt>
                <c:pt idx="64">
                  <c:v>91.207903279679996</c:v>
                </c:pt>
                <c:pt idx="65">
                  <c:v>93.761011882475998</c:v>
                </c:pt>
                <c:pt idx="66">
                  <c:v>101.51621375741999</c:v>
                </c:pt>
                <c:pt idx="67">
                  <c:v>103.60814562337499</c:v>
                </c:pt>
                <c:pt idx="68">
                  <c:v>85.860083414394012</c:v>
                </c:pt>
                <c:pt idx="69">
                  <c:v>90.311734909440005</c:v>
                </c:pt>
                <c:pt idx="70">
                  <c:v>93.522967569233998</c:v>
                </c:pt>
                <c:pt idx="71">
                  <c:v>89.585639964395995</c:v>
                </c:pt>
                <c:pt idx="72">
                  <c:v>85.515126548832001</c:v>
                </c:pt>
                <c:pt idx="73">
                  <c:v>90.411710543369992</c:v>
                </c:pt>
                <c:pt idx="74">
                  <c:v>92.178302149961993</c:v>
                </c:pt>
                <c:pt idx="75">
                  <c:v>96.789680613738014</c:v>
                </c:pt>
                <c:pt idx="76">
                  <c:v>105.781764256524</c:v>
                </c:pt>
                <c:pt idx="77">
                  <c:v>104.57445373416</c:v>
                </c:pt>
                <c:pt idx="78">
                  <c:v>102.32281872578702</c:v>
                </c:pt>
                <c:pt idx="79">
                  <c:v>91.88718557832</c:v>
                </c:pt>
                <c:pt idx="80">
                  <c:v>97.119799220700017</c:v>
                </c:pt>
                <c:pt idx="81">
                  <c:v>97.124263636320009</c:v>
                </c:pt>
                <c:pt idx="82">
                  <c:v>91.710066254903992</c:v>
                </c:pt>
                <c:pt idx="83">
                  <c:v>72.893006599607986</c:v>
                </c:pt>
                <c:pt idx="84">
                  <c:v>69.012989971704002</c:v>
                </c:pt>
                <c:pt idx="85">
                  <c:v>64.114655115239998</c:v>
                </c:pt>
                <c:pt idx="86">
                  <c:v>55.170481626945005</c:v>
                </c:pt>
                <c:pt idx="87">
                  <c:v>42.220608857856007</c:v>
                </c:pt>
                <c:pt idx="88">
                  <c:v>47.214375496650007</c:v>
                </c:pt>
                <c:pt idx="89">
                  <c:v>58.004153099478003</c:v>
                </c:pt>
                <c:pt idx="90">
                  <c:v>56.022748609229993</c:v>
                </c:pt>
                <c:pt idx="91">
                  <c:v>46.950668876880009</c:v>
                </c:pt>
                <c:pt idx="92">
                  <c:v>31.508264123154003</c:v>
                </c:pt>
                <c:pt idx="93">
                  <c:v>23.848146532115997</c:v>
                </c:pt>
                <c:pt idx="94">
                  <c:v>20.962405189278002</c:v>
                </c:pt>
                <c:pt idx="95">
                  <c:v>14.957283787200002</c:v>
                </c:pt>
                <c:pt idx="96">
                  <c:v>11.160574463808</c:v>
                </c:pt>
                <c:pt idx="97">
                  <c:v>12.148211546819997</c:v>
                </c:pt>
                <c:pt idx="98">
                  <c:v>13.996171998899998</c:v>
                </c:pt>
                <c:pt idx="99">
                  <c:v>17.544717617427004</c:v>
                </c:pt>
                <c:pt idx="100">
                  <c:v>27.160496226899998</c:v>
                </c:pt>
                <c:pt idx="101">
                  <c:v>30.941361719136001</c:v>
                </c:pt>
                <c:pt idx="102">
                  <c:v>23.525404230437999</c:v>
                </c:pt>
                <c:pt idx="103">
                  <c:v>26.471354034726001</c:v>
                </c:pt>
                <c:pt idx="104">
                  <c:v>46.694546032679995</c:v>
                </c:pt>
                <c:pt idx="105">
                  <c:v>90.618403669244998</c:v>
                </c:pt>
                <c:pt idx="106">
                  <c:v>97.481720544408006</c:v>
                </c:pt>
                <c:pt idx="107">
                  <c:v>104.703225751215</c:v>
                </c:pt>
                <c:pt idx="108">
                  <c:v>101.04247898993698</c:v>
                </c:pt>
                <c:pt idx="109">
                  <c:v>110.61183407576398</c:v>
                </c:pt>
                <c:pt idx="110">
                  <c:v>107.61486569236799</c:v>
                </c:pt>
                <c:pt idx="111">
                  <c:v>99.931350355928998</c:v>
                </c:pt>
                <c:pt idx="112">
                  <c:v>104.04002897334001</c:v>
                </c:pt>
                <c:pt idx="113">
                  <c:v>119.71071130364999</c:v>
                </c:pt>
                <c:pt idx="114">
                  <c:v>116.206827953832</c:v>
                </c:pt>
                <c:pt idx="115">
                  <c:v>109.73989148623198</c:v>
                </c:pt>
                <c:pt idx="116">
                  <c:v>99.765586982538011</c:v>
                </c:pt>
                <c:pt idx="117">
                  <c:v>105.95497126455</c:v>
                </c:pt>
                <c:pt idx="118">
                  <c:v>103.06932856829098</c:v>
                </c:pt>
                <c:pt idx="119">
                  <c:v>104.78255604192</c:v>
                </c:pt>
                <c:pt idx="120">
                  <c:v>89.195064839693998</c:v>
                </c:pt>
                <c:pt idx="121">
                  <c:v>72.581545327589993</c:v>
                </c:pt>
                <c:pt idx="122">
                  <c:v>81.703932548831986</c:v>
                </c:pt>
                <c:pt idx="123">
                  <c:v>98.847472399199987</c:v>
                </c:pt>
                <c:pt idx="124">
                  <c:v>91.706026167405</c:v>
                </c:pt>
                <c:pt idx="125">
                  <c:v>65.299563914364015</c:v>
                </c:pt>
                <c:pt idx="126">
                  <c:v>55.703069597682003</c:v>
                </c:pt>
                <c:pt idx="127">
                  <c:v>57.492865888271993</c:v>
                </c:pt>
                <c:pt idx="128">
                  <c:v>55.849025569868999</c:v>
                </c:pt>
                <c:pt idx="129">
                  <c:v>45.083827166147998</c:v>
                </c:pt>
                <c:pt idx="130">
                  <c:v>35.280828176750994</c:v>
                </c:pt>
                <c:pt idx="131">
                  <c:v>45.463307906609998</c:v>
                </c:pt>
                <c:pt idx="132">
                  <c:v>59.701512317292</c:v>
                </c:pt>
                <c:pt idx="133">
                  <c:v>69.014488061528994</c:v>
                </c:pt>
                <c:pt idx="134">
                  <c:v>69.145069959486008</c:v>
                </c:pt>
                <c:pt idx="135">
                  <c:v>61.263479846826002</c:v>
                </c:pt>
                <c:pt idx="136">
                  <c:v>61.586670772799998</c:v>
                </c:pt>
                <c:pt idx="137">
                  <c:v>54.104266663749009</c:v>
                </c:pt>
                <c:pt idx="138">
                  <c:v>44.882624425284</c:v>
                </c:pt>
                <c:pt idx="139">
                  <c:v>71.133276727350008</c:v>
                </c:pt>
                <c:pt idx="140">
                  <c:v>72.623473496369996</c:v>
                </c:pt>
                <c:pt idx="141">
                  <c:v>76.910660010846001</c:v>
                </c:pt>
                <c:pt idx="142">
                  <c:v>77.654891513807996</c:v>
                </c:pt>
                <c:pt idx="143">
                  <c:v>67.454331967403988</c:v>
                </c:pt>
                <c:pt idx="144">
                  <c:v>78.369603417377988</c:v>
                </c:pt>
                <c:pt idx="145">
                  <c:v>77.363407942560002</c:v>
                </c:pt>
                <c:pt idx="146">
                  <c:v>68.777943992459996</c:v>
                </c:pt>
                <c:pt idx="147">
                  <c:v>68.879030366834996</c:v>
                </c:pt>
                <c:pt idx="148">
                  <c:v>46.870335728963994</c:v>
                </c:pt>
                <c:pt idx="149">
                  <c:v>28.915208403794999</c:v>
                </c:pt>
                <c:pt idx="150">
                  <c:v>14.938543370915998</c:v>
                </c:pt>
                <c:pt idx="151">
                  <c:v>8.9261779617359984</c:v>
                </c:pt>
                <c:pt idx="152">
                  <c:v>7.6043141377919996</c:v>
                </c:pt>
                <c:pt idx="153">
                  <c:v>5.583649026222</c:v>
                </c:pt>
                <c:pt idx="154">
                  <c:v>4.7804838322499998</c:v>
                </c:pt>
                <c:pt idx="155">
                  <c:v>3.6379088131949997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axId val="51638272"/>
        <c:axId val="51640192"/>
      </c:scatterChart>
      <c:valAx>
        <c:axId val="51638272"/>
        <c:scaling>
          <c:orientation val="minMax"/>
          <c:max val="14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</c:title>
        <c:majorTickMark val="none"/>
        <c:tickLblPos val="nextTo"/>
        <c:crossAx val="51640192"/>
        <c:crosses val="autoZero"/>
        <c:crossBetween val="midCat"/>
      </c:valAx>
      <c:valAx>
        <c:axId val="516401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N0x (g/hr)</a:t>
                </a:r>
              </a:p>
            </c:rich>
          </c:tx>
        </c:title>
        <c:numFmt formatCode="General" sourceLinked="1"/>
        <c:majorTickMark val="none"/>
        <c:tickLblPos val="nextTo"/>
        <c:crossAx val="51638272"/>
        <c:crosses val="autoZero"/>
        <c:crossBetween val="midCat"/>
      </c:valAx>
    </c:plotArea>
    <c:legend>
      <c:legendPos val="r"/>
    </c:legend>
    <c:plotVisOnly val="1"/>
    <c:dispBlanksAs val="gap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THC Vs. Time</a:t>
            </a:r>
          </a:p>
        </c:rich>
      </c:tx>
      <c:layout/>
    </c:title>
    <c:plotArea>
      <c:layout/>
      <c:scatterChart>
        <c:scatterStyle val="smoothMarker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data'!$CH$10:$CH$499</c:f>
              <c:numCache>
                <c:formatCode>General</c:formatCode>
                <c:ptCount val="490"/>
                <c:pt idx="0">
                  <c:v>17.308583435325602</c:v>
                </c:pt>
                <c:pt idx="1">
                  <c:v>15.899375364688801</c:v>
                </c:pt>
                <c:pt idx="2">
                  <c:v>17.0686300836546</c:v>
                </c:pt>
                <c:pt idx="3">
                  <c:v>15.558074771601602</c:v>
                </c:pt>
                <c:pt idx="4">
                  <c:v>14.514019958718</c:v>
                </c:pt>
                <c:pt idx="5">
                  <c:v>17.234694550111502</c:v>
                </c:pt>
                <c:pt idx="6">
                  <c:v>18.7976995142166</c:v>
                </c:pt>
                <c:pt idx="7">
                  <c:v>19.074083598424799</c:v>
                </c:pt>
                <c:pt idx="8">
                  <c:v>17.6406308296785</c:v>
                </c:pt>
                <c:pt idx="9">
                  <c:v>18.390289627151997</c:v>
                </c:pt>
                <c:pt idx="10">
                  <c:v>17.340318338365801</c:v>
                </c:pt>
                <c:pt idx="11">
                  <c:v>16.959325805932504</c:v>
                </c:pt>
                <c:pt idx="12">
                  <c:v>16.35705565344</c:v>
                </c:pt>
                <c:pt idx="13">
                  <c:v>14.686401499249502</c:v>
                </c:pt>
                <c:pt idx="14">
                  <c:v>16.693567834298399</c:v>
                </c:pt>
                <c:pt idx="15">
                  <c:v>18.493737568074</c:v>
                </c:pt>
                <c:pt idx="16">
                  <c:v>16.653383807432402</c:v>
                </c:pt>
                <c:pt idx="17">
                  <c:v>11.199842916678</c:v>
                </c:pt>
                <c:pt idx="18">
                  <c:v>9.5875995883823997</c:v>
                </c:pt>
                <c:pt idx="19">
                  <c:v>8.9079023131649997</c:v>
                </c:pt>
                <c:pt idx="20">
                  <c:v>8.4841021434536987</c:v>
                </c:pt>
                <c:pt idx="21">
                  <c:v>7.5353935923810003</c:v>
                </c:pt>
                <c:pt idx="22">
                  <c:v>9.186140481253199</c:v>
                </c:pt>
                <c:pt idx="23">
                  <c:v>8.9825514139296008</c:v>
                </c:pt>
                <c:pt idx="24">
                  <c:v>10.128070109366099</c:v>
                </c:pt>
                <c:pt idx="25">
                  <c:v>6.9617056995719988</c:v>
                </c:pt>
                <c:pt idx="26">
                  <c:v>4.8680227700009997</c:v>
                </c:pt>
                <c:pt idx="27">
                  <c:v>7.1176552563311999</c:v>
                </c:pt>
                <c:pt idx="28">
                  <c:v>6.2899563822948004</c:v>
                </c:pt>
                <c:pt idx="29">
                  <c:v>7.0999025076107998</c:v>
                </c:pt>
                <c:pt idx="30">
                  <c:v>11.299576329135</c:v>
                </c:pt>
                <c:pt idx="31">
                  <c:v>9.2892669102377994</c:v>
                </c:pt>
                <c:pt idx="32">
                  <c:v>7.2872605600830012</c:v>
                </c:pt>
                <c:pt idx="33">
                  <c:v>9.2703120803775008</c:v>
                </c:pt>
                <c:pt idx="34">
                  <c:v>14.4986455676106</c:v>
                </c:pt>
                <c:pt idx="35">
                  <c:v>17.646903652593597</c:v>
                </c:pt>
                <c:pt idx="36">
                  <c:v>15.167265428112302</c:v>
                </c:pt>
                <c:pt idx="37">
                  <c:v>14.071900821382801</c:v>
                </c:pt>
                <c:pt idx="38">
                  <c:v>15.1907497282539</c:v>
                </c:pt>
                <c:pt idx="39">
                  <c:v>13.982354992386</c:v>
                </c:pt>
                <c:pt idx="40">
                  <c:v>15.053168931300002</c:v>
                </c:pt>
                <c:pt idx="41">
                  <c:v>13.081757542614</c:v>
                </c:pt>
                <c:pt idx="42">
                  <c:v>12.80504618919</c:v>
                </c:pt>
                <c:pt idx="43">
                  <c:v>12.29859030357</c:v>
                </c:pt>
                <c:pt idx="44">
                  <c:v>12.252546987759901</c:v>
                </c:pt>
                <c:pt idx="45">
                  <c:v>13.220500917106801</c:v>
                </c:pt>
                <c:pt idx="46">
                  <c:v>12.3278848166232</c:v>
                </c:pt>
                <c:pt idx="47">
                  <c:v>11.6081073520965</c:v>
                </c:pt>
                <c:pt idx="48">
                  <c:v>10.1379558156345</c:v>
                </c:pt>
                <c:pt idx="49">
                  <c:v>9.6507095905583995</c:v>
                </c:pt>
                <c:pt idx="50">
                  <c:v>9.713525314848301</c:v>
                </c:pt>
                <c:pt idx="51">
                  <c:v>11.6223807717261</c:v>
                </c:pt>
                <c:pt idx="52">
                  <c:v>11.905817608999801</c:v>
                </c:pt>
                <c:pt idx="53">
                  <c:v>11.774286395505001</c:v>
                </c:pt>
                <c:pt idx="54">
                  <c:v>9.7856329776660012</c:v>
                </c:pt>
                <c:pt idx="55">
                  <c:v>11.976567696128699</c:v>
                </c:pt>
                <c:pt idx="56">
                  <c:v>11.7041112746496</c:v>
                </c:pt>
                <c:pt idx="57">
                  <c:v>11.018589030581399</c:v>
                </c:pt>
                <c:pt idx="58">
                  <c:v>11.7283580585325</c:v>
                </c:pt>
                <c:pt idx="59">
                  <c:v>10.7911556224875</c:v>
                </c:pt>
                <c:pt idx="60">
                  <c:v>9.6725667955437</c:v>
                </c:pt>
                <c:pt idx="61">
                  <c:v>9.8539318740096</c:v>
                </c:pt>
                <c:pt idx="62">
                  <c:v>11.202722473194001</c:v>
                </c:pt>
                <c:pt idx="63">
                  <c:v>11.0043996763896</c:v>
                </c:pt>
                <c:pt idx="64">
                  <c:v>10.880658237758398</c:v>
                </c:pt>
                <c:pt idx="65">
                  <c:v>10.920462123645001</c:v>
                </c:pt>
                <c:pt idx="66">
                  <c:v>11.239853074065</c:v>
                </c:pt>
                <c:pt idx="67">
                  <c:v>11.6046244668375</c:v>
                </c:pt>
                <c:pt idx="68">
                  <c:v>10.396910435914799</c:v>
                </c:pt>
                <c:pt idx="69">
                  <c:v>10.775297490763499</c:v>
                </c:pt>
                <c:pt idx="70">
                  <c:v>11.993645664510298</c:v>
                </c:pt>
                <c:pt idx="71">
                  <c:v>11.393606057827499</c:v>
                </c:pt>
                <c:pt idx="72">
                  <c:v>10.420768536350399</c:v>
                </c:pt>
                <c:pt idx="73">
                  <c:v>11.1817616632785</c:v>
                </c:pt>
                <c:pt idx="74">
                  <c:v>10.8116397392832</c:v>
                </c:pt>
                <c:pt idx="75">
                  <c:v>12.0715072340688</c:v>
                </c:pt>
                <c:pt idx="76">
                  <c:v>12.648910935551399</c:v>
                </c:pt>
                <c:pt idx="77">
                  <c:v>12.526492403592002</c:v>
                </c:pt>
                <c:pt idx="78">
                  <c:v>12.5909938189134</c:v>
                </c:pt>
                <c:pt idx="79">
                  <c:v>11.480186977191899</c:v>
                </c:pt>
                <c:pt idx="80">
                  <c:v>12.190572376132501</c:v>
                </c:pt>
                <c:pt idx="81">
                  <c:v>11.075551922995199</c:v>
                </c:pt>
                <c:pt idx="82">
                  <c:v>11.4695189644167</c:v>
                </c:pt>
                <c:pt idx="83">
                  <c:v>10.733181334129799</c:v>
                </c:pt>
                <c:pt idx="84">
                  <c:v>10.3815814311828</c:v>
                </c:pt>
                <c:pt idx="85">
                  <c:v>10.620422648805601</c:v>
                </c:pt>
                <c:pt idx="86">
                  <c:v>10.064804577831</c:v>
                </c:pt>
                <c:pt idx="87">
                  <c:v>7.8551508956543996</c:v>
                </c:pt>
                <c:pt idx="88">
                  <c:v>6.9690101808060003</c:v>
                </c:pt>
                <c:pt idx="89">
                  <c:v>7.4754074227428005</c:v>
                </c:pt>
                <c:pt idx="90">
                  <c:v>6.8425542981314997</c:v>
                </c:pt>
                <c:pt idx="91">
                  <c:v>5.6507871638223</c:v>
                </c:pt>
                <c:pt idx="92">
                  <c:v>4.1562937505267996</c:v>
                </c:pt>
                <c:pt idx="93">
                  <c:v>3.7981990793861993</c:v>
                </c:pt>
                <c:pt idx="94">
                  <c:v>3.9086476958951999</c:v>
                </c:pt>
                <c:pt idx="95">
                  <c:v>4.0564748945663993</c:v>
                </c:pt>
                <c:pt idx="96">
                  <c:v>3.7920951629567998</c:v>
                </c:pt>
                <c:pt idx="97">
                  <c:v>3.717719011062</c:v>
                </c:pt>
                <c:pt idx="98">
                  <c:v>3.7694305862531996</c:v>
                </c:pt>
                <c:pt idx="99">
                  <c:v>4.1737762672164003</c:v>
                </c:pt>
                <c:pt idx="100">
                  <c:v>5.7039685862624996</c:v>
                </c:pt>
                <c:pt idx="101">
                  <c:v>9.9207860624927999</c:v>
                </c:pt>
                <c:pt idx="102">
                  <c:v>9.9655749656298003</c:v>
                </c:pt>
                <c:pt idx="103">
                  <c:v>9.3874382538138015</c:v>
                </c:pt>
                <c:pt idx="104">
                  <c:v>8.4945612377339987</c:v>
                </c:pt>
                <c:pt idx="105">
                  <c:v>8.1146372846174994</c:v>
                </c:pt>
                <c:pt idx="106">
                  <c:v>7.5836428334784003</c:v>
                </c:pt>
                <c:pt idx="107">
                  <c:v>7.4389978212668986</c:v>
                </c:pt>
                <c:pt idx="108">
                  <c:v>6.8286027599054995</c:v>
                </c:pt>
                <c:pt idx="109">
                  <c:v>7.7701850846360987</c:v>
                </c:pt>
                <c:pt idx="110">
                  <c:v>7.2222187052015991</c:v>
                </c:pt>
                <c:pt idx="111">
                  <c:v>6.6731790975704994</c:v>
                </c:pt>
                <c:pt idx="112">
                  <c:v>7.2649971172997994</c:v>
                </c:pt>
                <c:pt idx="113">
                  <c:v>8.2607469531750013</c:v>
                </c:pt>
                <c:pt idx="114">
                  <c:v>7.6415894795493013</c:v>
                </c:pt>
                <c:pt idx="115">
                  <c:v>6.6070909567655995</c:v>
                </c:pt>
                <c:pt idx="116">
                  <c:v>6.103219403998799</c:v>
                </c:pt>
                <c:pt idx="117">
                  <c:v>6.4823106960855004</c:v>
                </c:pt>
                <c:pt idx="118">
                  <c:v>6.1548149769623999</c:v>
                </c:pt>
                <c:pt idx="119">
                  <c:v>6.9507108993959994</c:v>
                </c:pt>
                <c:pt idx="120">
                  <c:v>6.4452306800376</c:v>
                </c:pt>
                <c:pt idx="121">
                  <c:v>5.7109657110596999</c:v>
                </c:pt>
                <c:pt idx="122">
                  <c:v>6.5715880051008</c:v>
                </c:pt>
                <c:pt idx="123">
                  <c:v>7.9824542552820006</c:v>
                </c:pt>
                <c:pt idx="124">
                  <c:v>9.1793392975439989</c:v>
                </c:pt>
                <c:pt idx="125">
                  <c:v>8.7681654260576991</c:v>
                </c:pt>
                <c:pt idx="126">
                  <c:v>8.1362048514084009</c:v>
                </c:pt>
                <c:pt idx="127">
                  <c:v>7.8528022454844004</c:v>
                </c:pt>
                <c:pt idx="128">
                  <c:v>8.8384095470789994</c:v>
                </c:pt>
                <c:pt idx="129">
                  <c:v>8.5300523263664996</c:v>
                </c:pt>
                <c:pt idx="130">
                  <c:v>6.4826594336330983</c:v>
                </c:pt>
                <c:pt idx="131">
                  <c:v>6.2909357266349994</c:v>
                </c:pt>
                <c:pt idx="132">
                  <c:v>6.7241443644089998</c:v>
                </c:pt>
                <c:pt idx="133">
                  <c:v>6.5790893471291998</c:v>
                </c:pt>
                <c:pt idx="134">
                  <c:v>6.2467508686140008</c:v>
                </c:pt>
                <c:pt idx="135">
                  <c:v>5.5030467993443999</c:v>
                </c:pt>
                <c:pt idx="136">
                  <c:v>6.01686230436</c:v>
                </c:pt>
                <c:pt idx="137">
                  <c:v>7.0739906484771007</c:v>
                </c:pt>
                <c:pt idx="138">
                  <c:v>5.4615835028573994</c:v>
                </c:pt>
                <c:pt idx="139">
                  <c:v>7.5945765135914991</c:v>
                </c:pt>
                <c:pt idx="140">
                  <c:v>6.4006751314836006</c:v>
                </c:pt>
                <c:pt idx="141">
                  <c:v>6.7997386232081993</c:v>
                </c:pt>
                <c:pt idx="142">
                  <c:v>9.1807821382032007</c:v>
                </c:pt>
                <c:pt idx="143">
                  <c:v>7.8933554242127997</c:v>
                </c:pt>
                <c:pt idx="144">
                  <c:v>7.4537509757255984</c:v>
                </c:pt>
                <c:pt idx="145">
                  <c:v>6.845026214879999</c:v>
                </c:pt>
                <c:pt idx="146">
                  <c:v>6.077748823686</c:v>
                </c:pt>
                <c:pt idx="147">
                  <c:v>6.4521981198764999</c:v>
                </c:pt>
                <c:pt idx="148">
                  <c:v>4.5450022525055997</c:v>
                </c:pt>
                <c:pt idx="149">
                  <c:v>3.625798854069</c:v>
                </c:pt>
                <c:pt idx="150">
                  <c:v>2.7286237282490999</c:v>
                </c:pt>
                <c:pt idx="151">
                  <c:v>1.9186637965055999</c:v>
                </c:pt>
                <c:pt idx="152">
                  <c:v>2.0791956402557998</c:v>
                </c:pt>
                <c:pt idx="153">
                  <c:v>1.7603322624702</c:v>
                </c:pt>
                <c:pt idx="154">
                  <c:v>1.6479465980201999</c:v>
                </c:pt>
                <c:pt idx="155">
                  <c:v>1.380083600331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axId val="52559872"/>
        <c:axId val="52561792"/>
      </c:scatterChart>
      <c:valAx>
        <c:axId val="52559872"/>
        <c:scaling>
          <c:orientation val="minMax"/>
          <c:max val="14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</c:title>
        <c:majorTickMark val="none"/>
        <c:tickLblPos val="nextTo"/>
        <c:crossAx val="52561792"/>
        <c:crosses val="autoZero"/>
        <c:crossBetween val="midCat"/>
      </c:valAx>
      <c:valAx>
        <c:axId val="525617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THC (g/hr)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52559872"/>
        <c:crosses val="autoZero"/>
        <c:crossBetween val="midCat"/>
      </c:valAx>
    </c:plotArea>
    <c:legend>
      <c:legendPos val="r"/>
      <c:layout/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tx>
            <c:v>Lap1</c:v>
          </c:tx>
          <c:marker>
            <c:symbol val="none"/>
          </c:marker>
          <c:xVal>
            <c:numRef>
              <c:f>'Lap 1 data'!$AV$10:$AV$489</c:f>
              <c:numCache>
                <c:formatCode>General</c:formatCode>
                <c:ptCount val="480"/>
                <c:pt idx="0">
                  <c:v>47.159315999999997</c:v>
                </c:pt>
                <c:pt idx="1">
                  <c:v>47.159298</c:v>
                </c:pt>
                <c:pt idx="2">
                  <c:v>47.159270999999997</c:v>
                </c:pt>
                <c:pt idx="3">
                  <c:v>47.159233</c:v>
                </c:pt>
                <c:pt idx="4">
                  <c:v>47.159194999999997</c:v>
                </c:pt>
                <c:pt idx="5">
                  <c:v>47.159157</c:v>
                </c:pt>
                <c:pt idx="6">
                  <c:v>47.159115999999997</c:v>
                </c:pt>
                <c:pt idx="7">
                  <c:v>47.159075000000001</c:v>
                </c:pt>
                <c:pt idx="8">
                  <c:v>47.159041000000002</c:v>
                </c:pt>
                <c:pt idx="9">
                  <c:v>47.159032000000003</c:v>
                </c:pt>
                <c:pt idx="10">
                  <c:v>47.158994</c:v>
                </c:pt>
                <c:pt idx="11">
                  <c:v>47.15898</c:v>
                </c:pt>
                <c:pt idx="12">
                  <c:v>47.158963</c:v>
                </c:pt>
                <c:pt idx="13">
                  <c:v>47.158951999999999</c:v>
                </c:pt>
                <c:pt idx="14">
                  <c:v>47.158949</c:v>
                </c:pt>
                <c:pt idx="15">
                  <c:v>47.158949</c:v>
                </c:pt>
                <c:pt idx="16">
                  <c:v>47.158951999999999</c:v>
                </c:pt>
                <c:pt idx="17">
                  <c:v>47.158951999999999</c:v>
                </c:pt>
                <c:pt idx="18">
                  <c:v>47.158952999999997</c:v>
                </c:pt>
                <c:pt idx="19">
                  <c:v>47.158952999999997</c:v>
                </c:pt>
                <c:pt idx="20">
                  <c:v>47.158952999999997</c:v>
                </c:pt>
                <c:pt idx="21">
                  <c:v>47.158952999999997</c:v>
                </c:pt>
                <c:pt idx="22">
                  <c:v>47.158952999999997</c:v>
                </c:pt>
                <c:pt idx="23">
                  <c:v>47.158952999999997</c:v>
                </c:pt>
                <c:pt idx="24">
                  <c:v>47.158954000000001</c:v>
                </c:pt>
                <c:pt idx="25">
                  <c:v>47.158954999999999</c:v>
                </c:pt>
                <c:pt idx="26">
                  <c:v>47.158954999999999</c:v>
                </c:pt>
                <c:pt idx="27">
                  <c:v>47.158954999999999</c:v>
                </c:pt>
                <c:pt idx="28">
                  <c:v>47.158954999999999</c:v>
                </c:pt>
                <c:pt idx="29">
                  <c:v>47.158954999999999</c:v>
                </c:pt>
                <c:pt idx="30">
                  <c:v>47.158956000000003</c:v>
                </c:pt>
                <c:pt idx="31">
                  <c:v>47.158957000000001</c:v>
                </c:pt>
                <c:pt idx="32">
                  <c:v>47.158957000000001</c:v>
                </c:pt>
                <c:pt idx="33">
                  <c:v>47.158957000000001</c:v>
                </c:pt>
                <c:pt idx="34">
                  <c:v>47.158957999999998</c:v>
                </c:pt>
                <c:pt idx="35">
                  <c:v>47.158957999999998</c:v>
                </c:pt>
                <c:pt idx="36">
                  <c:v>47.158957999999998</c:v>
                </c:pt>
                <c:pt idx="37">
                  <c:v>47.158957999999998</c:v>
                </c:pt>
                <c:pt idx="38">
                  <c:v>47.158959000000003</c:v>
                </c:pt>
                <c:pt idx="39">
                  <c:v>47.15896</c:v>
                </c:pt>
                <c:pt idx="40">
                  <c:v>47.15896</c:v>
                </c:pt>
                <c:pt idx="41">
                  <c:v>47.15896</c:v>
                </c:pt>
                <c:pt idx="42">
                  <c:v>47.158960999999998</c:v>
                </c:pt>
                <c:pt idx="43">
                  <c:v>47.158962000000002</c:v>
                </c:pt>
                <c:pt idx="44">
                  <c:v>47.158962000000002</c:v>
                </c:pt>
                <c:pt idx="45">
                  <c:v>47.158963</c:v>
                </c:pt>
                <c:pt idx="46">
                  <c:v>47.158963</c:v>
                </c:pt>
                <c:pt idx="47">
                  <c:v>47.158963</c:v>
                </c:pt>
                <c:pt idx="48">
                  <c:v>47.158963999999997</c:v>
                </c:pt>
                <c:pt idx="49">
                  <c:v>47.158965000000002</c:v>
                </c:pt>
                <c:pt idx="50">
                  <c:v>47.158965000000002</c:v>
                </c:pt>
                <c:pt idx="51">
                  <c:v>47.158965999999999</c:v>
                </c:pt>
                <c:pt idx="52">
                  <c:v>47.158966999999997</c:v>
                </c:pt>
                <c:pt idx="53">
                  <c:v>47.158966999999997</c:v>
                </c:pt>
                <c:pt idx="54">
                  <c:v>47.158966999999997</c:v>
                </c:pt>
                <c:pt idx="55">
                  <c:v>47.158968000000002</c:v>
                </c:pt>
                <c:pt idx="56">
                  <c:v>47.158968999999999</c:v>
                </c:pt>
                <c:pt idx="57">
                  <c:v>47.158969999999997</c:v>
                </c:pt>
                <c:pt idx="58">
                  <c:v>47.158969999999997</c:v>
                </c:pt>
                <c:pt idx="59">
                  <c:v>47.158969999999997</c:v>
                </c:pt>
                <c:pt idx="60">
                  <c:v>47.158971000000001</c:v>
                </c:pt>
                <c:pt idx="61">
                  <c:v>47.158971999999999</c:v>
                </c:pt>
                <c:pt idx="62">
                  <c:v>47.158971999999999</c:v>
                </c:pt>
                <c:pt idx="63">
                  <c:v>47.158971999999999</c:v>
                </c:pt>
                <c:pt idx="64">
                  <c:v>47.158971999999999</c:v>
                </c:pt>
                <c:pt idx="65">
                  <c:v>47.158973000000003</c:v>
                </c:pt>
                <c:pt idx="66">
                  <c:v>47.158971999999999</c:v>
                </c:pt>
                <c:pt idx="67">
                  <c:v>47.158973000000003</c:v>
                </c:pt>
                <c:pt idx="68">
                  <c:v>47.158973000000003</c:v>
                </c:pt>
                <c:pt idx="69">
                  <c:v>47.158973000000003</c:v>
                </c:pt>
                <c:pt idx="70">
                  <c:v>47.158971999999999</c:v>
                </c:pt>
                <c:pt idx="71">
                  <c:v>47.158971999999999</c:v>
                </c:pt>
                <c:pt idx="72">
                  <c:v>47.158973000000003</c:v>
                </c:pt>
                <c:pt idx="73">
                  <c:v>47.158971999999999</c:v>
                </c:pt>
                <c:pt idx="74">
                  <c:v>47.158971999999999</c:v>
                </c:pt>
                <c:pt idx="75">
                  <c:v>47.158971999999999</c:v>
                </c:pt>
                <c:pt idx="76">
                  <c:v>47.158973000000003</c:v>
                </c:pt>
                <c:pt idx="77">
                  <c:v>47.158973000000003</c:v>
                </c:pt>
                <c:pt idx="78">
                  <c:v>47.158973000000003</c:v>
                </c:pt>
                <c:pt idx="79">
                  <c:v>47.158974000000001</c:v>
                </c:pt>
                <c:pt idx="80">
                  <c:v>47.158974999999998</c:v>
                </c:pt>
                <c:pt idx="81">
                  <c:v>47.158974999999998</c:v>
                </c:pt>
                <c:pt idx="82">
                  <c:v>47.158974999999998</c:v>
                </c:pt>
                <c:pt idx="83">
                  <c:v>47.158974999999998</c:v>
                </c:pt>
                <c:pt idx="84">
                  <c:v>47.158976000000003</c:v>
                </c:pt>
                <c:pt idx="85">
                  <c:v>47.158977</c:v>
                </c:pt>
                <c:pt idx="86">
                  <c:v>47.158977</c:v>
                </c:pt>
                <c:pt idx="87">
                  <c:v>47.158977</c:v>
                </c:pt>
                <c:pt idx="88">
                  <c:v>47.158977999999998</c:v>
                </c:pt>
                <c:pt idx="89">
                  <c:v>47.158977999999998</c:v>
                </c:pt>
                <c:pt idx="90">
                  <c:v>47.158977999999998</c:v>
                </c:pt>
                <c:pt idx="91">
                  <c:v>47.158977999999998</c:v>
                </c:pt>
                <c:pt idx="92">
                  <c:v>47.159004000000003</c:v>
                </c:pt>
                <c:pt idx="93">
                  <c:v>47.159013999999999</c:v>
                </c:pt>
                <c:pt idx="94">
                  <c:v>47.159014999999997</c:v>
                </c:pt>
                <c:pt idx="95">
                  <c:v>47.159014999999997</c:v>
                </c:pt>
                <c:pt idx="96">
                  <c:v>47.159016000000001</c:v>
                </c:pt>
                <c:pt idx="97">
                  <c:v>47.159016999999999</c:v>
                </c:pt>
                <c:pt idx="98">
                  <c:v>47.159018000000003</c:v>
                </c:pt>
                <c:pt idx="99">
                  <c:v>47.159018000000003</c:v>
                </c:pt>
                <c:pt idx="100">
                  <c:v>47.159018000000003</c:v>
                </c:pt>
                <c:pt idx="101">
                  <c:v>47.159018000000003</c:v>
                </c:pt>
                <c:pt idx="102">
                  <c:v>47.159018000000003</c:v>
                </c:pt>
                <c:pt idx="103">
                  <c:v>47.159019000000001</c:v>
                </c:pt>
                <c:pt idx="104">
                  <c:v>47.159019000000001</c:v>
                </c:pt>
                <c:pt idx="105">
                  <c:v>47.159018000000003</c:v>
                </c:pt>
                <c:pt idx="106">
                  <c:v>47.159018000000003</c:v>
                </c:pt>
                <c:pt idx="107">
                  <c:v>47.159018000000003</c:v>
                </c:pt>
                <c:pt idx="108">
                  <c:v>47.159018000000003</c:v>
                </c:pt>
                <c:pt idx="109">
                  <c:v>47.159018000000003</c:v>
                </c:pt>
                <c:pt idx="110">
                  <c:v>47.159018000000003</c:v>
                </c:pt>
                <c:pt idx="111">
                  <c:v>47.159016999999999</c:v>
                </c:pt>
                <c:pt idx="112">
                  <c:v>47.159016999999999</c:v>
                </c:pt>
                <c:pt idx="113">
                  <c:v>47.159016999999999</c:v>
                </c:pt>
                <c:pt idx="114">
                  <c:v>47.158985999999999</c:v>
                </c:pt>
                <c:pt idx="115">
                  <c:v>47.158969999999997</c:v>
                </c:pt>
                <c:pt idx="116">
                  <c:v>47.15896</c:v>
                </c:pt>
                <c:pt idx="117">
                  <c:v>47.158949999999997</c:v>
                </c:pt>
                <c:pt idx="118">
                  <c:v>47.158943000000001</c:v>
                </c:pt>
                <c:pt idx="119">
                  <c:v>47.158938999999997</c:v>
                </c:pt>
                <c:pt idx="120">
                  <c:v>47.158934000000002</c:v>
                </c:pt>
                <c:pt idx="121">
                  <c:v>47.158932</c:v>
                </c:pt>
                <c:pt idx="122">
                  <c:v>47.158935999999997</c:v>
                </c:pt>
                <c:pt idx="123">
                  <c:v>47.158938999999997</c:v>
                </c:pt>
                <c:pt idx="124">
                  <c:v>47.158940999999999</c:v>
                </c:pt>
                <c:pt idx="125">
                  <c:v>47.158938999999997</c:v>
                </c:pt>
                <c:pt idx="126">
                  <c:v>47.158937999999999</c:v>
                </c:pt>
                <c:pt idx="127">
                  <c:v>47.158938999999997</c:v>
                </c:pt>
                <c:pt idx="128">
                  <c:v>47.158932999999998</c:v>
                </c:pt>
                <c:pt idx="129">
                  <c:v>47.158917000000002</c:v>
                </c:pt>
                <c:pt idx="130">
                  <c:v>47.158901999999998</c:v>
                </c:pt>
                <c:pt idx="131">
                  <c:v>47.158898000000001</c:v>
                </c:pt>
                <c:pt idx="132">
                  <c:v>47.158859999999997</c:v>
                </c:pt>
                <c:pt idx="133">
                  <c:v>47.158847000000002</c:v>
                </c:pt>
                <c:pt idx="134">
                  <c:v>47.158805999999998</c:v>
                </c:pt>
                <c:pt idx="135">
                  <c:v>47.158726000000001</c:v>
                </c:pt>
                <c:pt idx="136">
                  <c:v>47.158664999999999</c:v>
                </c:pt>
                <c:pt idx="137">
                  <c:v>47.158620999999997</c:v>
                </c:pt>
                <c:pt idx="138">
                  <c:v>47.158583999999998</c:v>
                </c:pt>
                <c:pt idx="139">
                  <c:v>47.158557999999999</c:v>
                </c:pt>
                <c:pt idx="140">
                  <c:v>47.158548000000003</c:v>
                </c:pt>
                <c:pt idx="141">
                  <c:v>47.158540000000002</c:v>
                </c:pt>
                <c:pt idx="142">
                  <c:v>47.158534000000003</c:v>
                </c:pt>
                <c:pt idx="143">
                  <c:v>47.158548000000003</c:v>
                </c:pt>
                <c:pt idx="144">
                  <c:v>47.158552999999998</c:v>
                </c:pt>
                <c:pt idx="145">
                  <c:v>47.158633999999999</c:v>
                </c:pt>
                <c:pt idx="146">
                  <c:v>47.158662999999997</c:v>
                </c:pt>
                <c:pt idx="147">
                  <c:v>47.158799999999999</c:v>
                </c:pt>
                <c:pt idx="148">
                  <c:v>47.158847999999999</c:v>
                </c:pt>
                <c:pt idx="149">
                  <c:v>47.158926999999998</c:v>
                </c:pt>
                <c:pt idx="150">
                  <c:v>47.159039999999997</c:v>
                </c:pt>
                <c:pt idx="151">
                  <c:v>47.159154999999998</c:v>
                </c:pt>
                <c:pt idx="152">
                  <c:v>47.159267999999997</c:v>
                </c:pt>
                <c:pt idx="153">
                  <c:v>47.159469000000001</c:v>
                </c:pt>
                <c:pt idx="154">
                  <c:v>47.159529999999997</c:v>
                </c:pt>
                <c:pt idx="155">
                  <c:v>47.159615000000002</c:v>
                </c:pt>
                <c:pt idx="156">
                  <c:v>47.159730000000003</c:v>
                </c:pt>
                <c:pt idx="157">
                  <c:v>47.159843000000002</c:v>
                </c:pt>
                <c:pt idx="158">
                  <c:v>47.160038999999998</c:v>
                </c:pt>
                <c:pt idx="159">
                  <c:v>47.160097999999998</c:v>
                </c:pt>
                <c:pt idx="160">
                  <c:v>47.160184000000001</c:v>
                </c:pt>
                <c:pt idx="161">
                  <c:v>47.160299999999999</c:v>
                </c:pt>
                <c:pt idx="162">
                  <c:v>47.160497999999997</c:v>
                </c:pt>
                <c:pt idx="163">
                  <c:v>47.160640999999998</c:v>
                </c:pt>
                <c:pt idx="164">
                  <c:v>47.160747000000001</c:v>
                </c:pt>
                <c:pt idx="165">
                  <c:v>47.160857999999998</c:v>
                </c:pt>
                <c:pt idx="166">
                  <c:v>47.160969999999999</c:v>
                </c:pt>
                <c:pt idx="167">
                  <c:v>47.161087000000002</c:v>
                </c:pt>
                <c:pt idx="168">
                  <c:v>47.161206</c:v>
                </c:pt>
                <c:pt idx="169">
                  <c:v>47.161326000000003</c:v>
                </c:pt>
                <c:pt idx="170">
                  <c:v>47.161357000000002</c:v>
                </c:pt>
                <c:pt idx="171">
                  <c:v>47.161444000000003</c:v>
                </c:pt>
                <c:pt idx="172">
                  <c:v>47.161650000000002</c:v>
                </c:pt>
                <c:pt idx="173">
                  <c:v>47.161712000000001</c:v>
                </c:pt>
                <c:pt idx="174">
                  <c:v>47.161797999999997</c:v>
                </c:pt>
                <c:pt idx="175">
                  <c:v>47.161997999999997</c:v>
                </c:pt>
                <c:pt idx="176">
                  <c:v>47.162153000000004</c:v>
                </c:pt>
                <c:pt idx="177">
                  <c:v>47.162187000000003</c:v>
                </c:pt>
                <c:pt idx="178">
                  <c:v>47.162370000000003</c:v>
                </c:pt>
                <c:pt idx="179">
                  <c:v>47.162523999999998</c:v>
                </c:pt>
                <c:pt idx="180">
                  <c:v>47.162644999999998</c:v>
                </c:pt>
                <c:pt idx="181">
                  <c:v>47.162768</c:v>
                </c:pt>
                <c:pt idx="182">
                  <c:v>47.162799999999997</c:v>
                </c:pt>
                <c:pt idx="183">
                  <c:v>47.162891000000002</c:v>
                </c:pt>
                <c:pt idx="184">
                  <c:v>47.163096000000003</c:v>
                </c:pt>
                <c:pt idx="185">
                  <c:v>47.163156999999998</c:v>
                </c:pt>
                <c:pt idx="186">
                  <c:v>47.163316000000002</c:v>
                </c:pt>
                <c:pt idx="187">
                  <c:v>47.163372000000003</c:v>
                </c:pt>
                <c:pt idx="188">
                  <c:v>47.163449</c:v>
                </c:pt>
                <c:pt idx="189">
                  <c:v>47.163629</c:v>
                </c:pt>
                <c:pt idx="190">
                  <c:v>47.163682999999999</c:v>
                </c:pt>
                <c:pt idx="191">
                  <c:v>47.163826999999998</c:v>
                </c:pt>
                <c:pt idx="192">
                  <c:v>47.163877999999997</c:v>
                </c:pt>
                <c:pt idx="193">
                  <c:v>47.163998999999997</c:v>
                </c:pt>
                <c:pt idx="194">
                  <c:v>47.164090000000002</c:v>
                </c:pt>
                <c:pt idx="195">
                  <c:v>47.164152000000001</c:v>
                </c:pt>
                <c:pt idx="196">
                  <c:v>47.164167999999997</c:v>
                </c:pt>
                <c:pt idx="197">
                  <c:v>47.164245000000001</c:v>
                </c:pt>
                <c:pt idx="198">
                  <c:v>47.164313</c:v>
                </c:pt>
                <c:pt idx="199">
                  <c:v>47.164327</c:v>
                </c:pt>
                <c:pt idx="200">
                  <c:v>47.164363999999999</c:v>
                </c:pt>
                <c:pt idx="201">
                  <c:v>47.164403999999998</c:v>
                </c:pt>
                <c:pt idx="202">
                  <c:v>47.164433000000002</c:v>
                </c:pt>
                <c:pt idx="203">
                  <c:v>47.164453000000002</c:v>
                </c:pt>
                <c:pt idx="204">
                  <c:v>47.164458000000003</c:v>
                </c:pt>
                <c:pt idx="205">
                  <c:v>47.164392999999997</c:v>
                </c:pt>
                <c:pt idx="206">
                  <c:v>47.164335000000001</c:v>
                </c:pt>
                <c:pt idx="207">
                  <c:v>47.164288999999997</c:v>
                </c:pt>
                <c:pt idx="208">
                  <c:v>47.164245000000001</c:v>
                </c:pt>
                <c:pt idx="209">
                  <c:v>47.164211000000002</c:v>
                </c:pt>
                <c:pt idx="210">
                  <c:v>47.164203000000001</c:v>
                </c:pt>
                <c:pt idx="211">
                  <c:v>47.164191000000002</c:v>
                </c:pt>
                <c:pt idx="212">
                  <c:v>47.164205000000003</c:v>
                </c:pt>
                <c:pt idx="213">
                  <c:v>47.164231000000001</c:v>
                </c:pt>
                <c:pt idx="214">
                  <c:v>47.164237999999997</c:v>
                </c:pt>
                <c:pt idx="215">
                  <c:v>47.164254</c:v>
                </c:pt>
                <c:pt idx="216">
                  <c:v>47.164273000000001</c:v>
                </c:pt>
                <c:pt idx="217">
                  <c:v>47.164287000000002</c:v>
                </c:pt>
                <c:pt idx="218">
                  <c:v>47.164293999999998</c:v>
                </c:pt>
                <c:pt idx="219">
                  <c:v>47.164270999999999</c:v>
                </c:pt>
                <c:pt idx="220">
                  <c:v>47.164262999999998</c:v>
                </c:pt>
                <c:pt idx="221">
                  <c:v>47.164234999999998</c:v>
                </c:pt>
                <c:pt idx="222">
                  <c:v>47.164157000000003</c:v>
                </c:pt>
                <c:pt idx="223">
                  <c:v>47.164093999999999</c:v>
                </c:pt>
                <c:pt idx="224">
                  <c:v>47.164031000000001</c:v>
                </c:pt>
                <c:pt idx="225">
                  <c:v>47.164012999999997</c:v>
                </c:pt>
                <c:pt idx="226">
                  <c:v>47.163961</c:v>
                </c:pt>
                <c:pt idx="227">
                  <c:v>47.163884000000003</c:v>
                </c:pt>
                <c:pt idx="228">
                  <c:v>47.163773999999997</c:v>
                </c:pt>
                <c:pt idx="229">
                  <c:v>47.163741999999999</c:v>
                </c:pt>
                <c:pt idx="230">
                  <c:v>47.163727000000002</c:v>
                </c:pt>
                <c:pt idx="231">
                  <c:v>47.163663</c:v>
                </c:pt>
                <c:pt idx="232">
                  <c:v>47.163642000000003</c:v>
                </c:pt>
                <c:pt idx="233">
                  <c:v>47.163601</c:v>
                </c:pt>
                <c:pt idx="234">
                  <c:v>47.163587</c:v>
                </c:pt>
                <c:pt idx="235">
                  <c:v>47.163513000000002</c:v>
                </c:pt>
                <c:pt idx="236">
                  <c:v>47.163487000000003</c:v>
                </c:pt>
                <c:pt idx="237">
                  <c:v>47.163424999999997</c:v>
                </c:pt>
                <c:pt idx="238">
                  <c:v>47.163328</c:v>
                </c:pt>
                <c:pt idx="239">
                  <c:v>47.163116000000002</c:v>
                </c:pt>
                <c:pt idx="240">
                  <c:v>47.163049999999998</c:v>
                </c:pt>
                <c:pt idx="241">
                  <c:v>47.162852000000001</c:v>
                </c:pt>
                <c:pt idx="242">
                  <c:v>47.162782</c:v>
                </c:pt>
                <c:pt idx="243">
                  <c:v>47.162685000000003</c:v>
                </c:pt>
                <c:pt idx="244">
                  <c:v>47.162457000000003</c:v>
                </c:pt>
                <c:pt idx="245">
                  <c:v>47.162388</c:v>
                </c:pt>
                <c:pt idx="246">
                  <c:v>47.162197999999997</c:v>
                </c:pt>
                <c:pt idx="247">
                  <c:v>47.162033999999998</c:v>
                </c:pt>
                <c:pt idx="248">
                  <c:v>47.161906000000002</c:v>
                </c:pt>
                <c:pt idx="249">
                  <c:v>47.161777999999998</c:v>
                </c:pt>
                <c:pt idx="250">
                  <c:v>47.161745000000003</c:v>
                </c:pt>
                <c:pt idx="251">
                  <c:v>47.161566000000001</c:v>
                </c:pt>
                <c:pt idx="252">
                  <c:v>47.161425000000001</c:v>
                </c:pt>
                <c:pt idx="253">
                  <c:v>47.161397000000001</c:v>
                </c:pt>
                <c:pt idx="254">
                  <c:v>47.161245999999998</c:v>
                </c:pt>
                <c:pt idx="255">
                  <c:v>47.161192</c:v>
                </c:pt>
                <c:pt idx="256">
                  <c:v>47.161098000000003</c:v>
                </c:pt>
                <c:pt idx="257">
                  <c:v>47.160876999999999</c:v>
                </c:pt>
                <c:pt idx="258">
                  <c:v>47.160809999999998</c:v>
                </c:pt>
                <c:pt idx="259">
                  <c:v>47.160710000000002</c:v>
                </c:pt>
                <c:pt idx="260">
                  <c:v>47.160474000000001</c:v>
                </c:pt>
                <c:pt idx="261">
                  <c:v>47.160310000000003</c:v>
                </c:pt>
                <c:pt idx="262">
                  <c:v>47.160277000000001</c:v>
                </c:pt>
                <c:pt idx="263">
                  <c:v>47.160183000000004</c:v>
                </c:pt>
                <c:pt idx="264">
                  <c:v>47.159970999999999</c:v>
                </c:pt>
                <c:pt idx="265">
                  <c:v>47.159824999999998</c:v>
                </c:pt>
                <c:pt idx="266">
                  <c:v>47.159723</c:v>
                </c:pt>
                <c:pt idx="267">
                  <c:v>47.159697999999999</c:v>
                </c:pt>
                <c:pt idx="268">
                  <c:v>47.159568999999998</c:v>
                </c:pt>
                <c:pt idx="269">
                  <c:v>47.159523</c:v>
                </c:pt>
                <c:pt idx="270">
                  <c:v>47.159384000000003</c:v>
                </c:pt>
                <c:pt idx="271">
                  <c:v>47.159267</c:v>
                </c:pt>
              </c:numCache>
            </c:numRef>
          </c:xVal>
          <c:yVal>
            <c:numRef>
              <c:f>'Lap 1 data'!$AW$10:$AW$489</c:f>
              <c:numCache>
                <c:formatCode>General</c:formatCode>
                <c:ptCount val="480"/>
                <c:pt idx="0">
                  <c:v>-88.489711</c:v>
                </c:pt>
                <c:pt idx="1">
                  <c:v>-88.489678999999995</c:v>
                </c:pt>
                <c:pt idx="2">
                  <c:v>-88.489624000000006</c:v>
                </c:pt>
                <c:pt idx="3">
                  <c:v>-88.489559</c:v>
                </c:pt>
                <c:pt idx="4">
                  <c:v>-88.489483000000007</c:v>
                </c:pt>
                <c:pt idx="5">
                  <c:v>-88.489399000000006</c:v>
                </c:pt>
                <c:pt idx="6">
                  <c:v>-88.489312999999996</c:v>
                </c:pt>
                <c:pt idx="7">
                  <c:v>-88.489221000000001</c:v>
                </c:pt>
                <c:pt idx="8">
                  <c:v>-88.48912</c:v>
                </c:pt>
                <c:pt idx="9">
                  <c:v>-88.489091999999999</c:v>
                </c:pt>
                <c:pt idx="10">
                  <c:v>-88.488921000000005</c:v>
                </c:pt>
                <c:pt idx="11">
                  <c:v>-88.488860000000003</c:v>
                </c:pt>
                <c:pt idx="12">
                  <c:v>-88.488737</c:v>
                </c:pt>
                <c:pt idx="13">
                  <c:v>-88.488656000000006</c:v>
                </c:pt>
                <c:pt idx="14">
                  <c:v>-88.488619999999997</c:v>
                </c:pt>
                <c:pt idx="15">
                  <c:v>-88.488615999999993</c:v>
                </c:pt>
                <c:pt idx="16">
                  <c:v>-88.488630999999998</c:v>
                </c:pt>
                <c:pt idx="17">
                  <c:v>-88.488635000000002</c:v>
                </c:pt>
                <c:pt idx="18">
                  <c:v>-88.488635000000002</c:v>
                </c:pt>
                <c:pt idx="19">
                  <c:v>-88.488635000000002</c:v>
                </c:pt>
                <c:pt idx="20">
                  <c:v>-88.488636999999997</c:v>
                </c:pt>
                <c:pt idx="21">
                  <c:v>-88.488637999999995</c:v>
                </c:pt>
                <c:pt idx="22">
                  <c:v>-88.488639000000006</c:v>
                </c:pt>
                <c:pt idx="23">
                  <c:v>-88.488640000000004</c:v>
                </c:pt>
                <c:pt idx="24">
                  <c:v>-88.488640000000004</c:v>
                </c:pt>
                <c:pt idx="25">
                  <c:v>-88.488641000000001</c:v>
                </c:pt>
                <c:pt idx="26">
                  <c:v>-88.488641999999999</c:v>
                </c:pt>
                <c:pt idx="27">
                  <c:v>-88.488641999999999</c:v>
                </c:pt>
                <c:pt idx="28">
                  <c:v>-88.488641999999999</c:v>
                </c:pt>
                <c:pt idx="29">
                  <c:v>-88.488642999999996</c:v>
                </c:pt>
                <c:pt idx="30">
                  <c:v>-88.488642999999996</c:v>
                </c:pt>
                <c:pt idx="31">
                  <c:v>-88.488642999999996</c:v>
                </c:pt>
                <c:pt idx="32">
                  <c:v>-88.488642999999996</c:v>
                </c:pt>
                <c:pt idx="33">
                  <c:v>-88.488642999999996</c:v>
                </c:pt>
                <c:pt idx="34">
                  <c:v>-88.488642999999996</c:v>
                </c:pt>
                <c:pt idx="35">
                  <c:v>-88.488642999999996</c:v>
                </c:pt>
                <c:pt idx="36">
                  <c:v>-88.488642999999996</c:v>
                </c:pt>
                <c:pt idx="37">
                  <c:v>-88.488642999999996</c:v>
                </c:pt>
                <c:pt idx="38">
                  <c:v>-88.488643999999994</c:v>
                </c:pt>
                <c:pt idx="39">
                  <c:v>-88.488645000000005</c:v>
                </c:pt>
                <c:pt idx="40">
                  <c:v>-88.488645000000005</c:v>
                </c:pt>
                <c:pt idx="41">
                  <c:v>-88.488645000000005</c:v>
                </c:pt>
                <c:pt idx="42">
                  <c:v>-88.488645000000005</c:v>
                </c:pt>
                <c:pt idx="43">
                  <c:v>-88.488645000000005</c:v>
                </c:pt>
                <c:pt idx="44">
                  <c:v>-88.488645000000005</c:v>
                </c:pt>
                <c:pt idx="45">
                  <c:v>-88.488645000000005</c:v>
                </c:pt>
                <c:pt idx="46">
                  <c:v>-88.488645000000005</c:v>
                </c:pt>
                <c:pt idx="47">
                  <c:v>-88.488645000000005</c:v>
                </c:pt>
                <c:pt idx="48">
                  <c:v>-88.488646000000003</c:v>
                </c:pt>
                <c:pt idx="49">
                  <c:v>-88.488647</c:v>
                </c:pt>
                <c:pt idx="50">
                  <c:v>-88.488647</c:v>
                </c:pt>
                <c:pt idx="51">
                  <c:v>-88.488647</c:v>
                </c:pt>
                <c:pt idx="52">
                  <c:v>-88.488647</c:v>
                </c:pt>
                <c:pt idx="53">
                  <c:v>-88.488647</c:v>
                </c:pt>
                <c:pt idx="54">
                  <c:v>-88.488647</c:v>
                </c:pt>
                <c:pt idx="55">
                  <c:v>-88.488647</c:v>
                </c:pt>
                <c:pt idx="56">
                  <c:v>-88.488647</c:v>
                </c:pt>
                <c:pt idx="57">
                  <c:v>-88.488647</c:v>
                </c:pt>
                <c:pt idx="58">
                  <c:v>-88.488647</c:v>
                </c:pt>
                <c:pt idx="59">
                  <c:v>-88.488647</c:v>
                </c:pt>
                <c:pt idx="60">
                  <c:v>-88.488647</c:v>
                </c:pt>
                <c:pt idx="61">
                  <c:v>-88.488647999999998</c:v>
                </c:pt>
                <c:pt idx="62">
                  <c:v>-88.488647</c:v>
                </c:pt>
                <c:pt idx="63">
                  <c:v>-88.488647999999998</c:v>
                </c:pt>
                <c:pt idx="64">
                  <c:v>-88.488647999999998</c:v>
                </c:pt>
                <c:pt idx="65">
                  <c:v>-88.488647999999998</c:v>
                </c:pt>
                <c:pt idx="66">
                  <c:v>-88.488647999999998</c:v>
                </c:pt>
                <c:pt idx="67">
                  <c:v>-88.488647999999998</c:v>
                </c:pt>
                <c:pt idx="68">
                  <c:v>-88.488647999999998</c:v>
                </c:pt>
                <c:pt idx="69">
                  <c:v>-88.488647999999998</c:v>
                </c:pt>
                <c:pt idx="70">
                  <c:v>-88.488647999999998</c:v>
                </c:pt>
                <c:pt idx="71">
                  <c:v>-88.488647999999998</c:v>
                </c:pt>
                <c:pt idx="72">
                  <c:v>-88.488647999999998</c:v>
                </c:pt>
                <c:pt idx="73">
                  <c:v>-88.488647999999998</c:v>
                </c:pt>
                <c:pt idx="74">
                  <c:v>-88.488648999999995</c:v>
                </c:pt>
                <c:pt idx="75">
                  <c:v>-88.488650000000007</c:v>
                </c:pt>
                <c:pt idx="76">
                  <c:v>-88.488650000000007</c:v>
                </c:pt>
                <c:pt idx="77">
                  <c:v>-88.488650000000007</c:v>
                </c:pt>
                <c:pt idx="78">
                  <c:v>-88.488650000000007</c:v>
                </c:pt>
                <c:pt idx="79">
                  <c:v>-88.488648999999995</c:v>
                </c:pt>
                <c:pt idx="80">
                  <c:v>-88.488648999999995</c:v>
                </c:pt>
                <c:pt idx="81">
                  <c:v>-88.488650000000007</c:v>
                </c:pt>
                <c:pt idx="82">
                  <c:v>-88.488650000000007</c:v>
                </c:pt>
                <c:pt idx="83">
                  <c:v>-88.488650000000007</c:v>
                </c:pt>
                <c:pt idx="84">
                  <c:v>-88.488650000000007</c:v>
                </c:pt>
                <c:pt idx="85">
                  <c:v>-88.488650000000007</c:v>
                </c:pt>
                <c:pt idx="86">
                  <c:v>-88.488650000000007</c:v>
                </c:pt>
                <c:pt idx="87">
                  <c:v>-88.488650000000007</c:v>
                </c:pt>
                <c:pt idx="88">
                  <c:v>-88.488650000000007</c:v>
                </c:pt>
                <c:pt idx="89">
                  <c:v>-88.488650000000007</c:v>
                </c:pt>
                <c:pt idx="90">
                  <c:v>-88.488648999999995</c:v>
                </c:pt>
                <c:pt idx="91">
                  <c:v>-88.488647999999998</c:v>
                </c:pt>
                <c:pt idx="92">
                  <c:v>-88.488646000000003</c:v>
                </c:pt>
                <c:pt idx="93">
                  <c:v>-88.488645000000005</c:v>
                </c:pt>
                <c:pt idx="94">
                  <c:v>-88.488645000000005</c:v>
                </c:pt>
                <c:pt idx="95">
                  <c:v>-88.488645000000005</c:v>
                </c:pt>
                <c:pt idx="96">
                  <c:v>-88.488645000000005</c:v>
                </c:pt>
                <c:pt idx="97">
                  <c:v>-88.488645000000005</c:v>
                </c:pt>
                <c:pt idx="98">
                  <c:v>-88.488645000000005</c:v>
                </c:pt>
                <c:pt idx="99">
                  <c:v>-88.488645000000005</c:v>
                </c:pt>
                <c:pt idx="100">
                  <c:v>-88.488645000000005</c:v>
                </c:pt>
                <c:pt idx="101">
                  <c:v>-88.488645000000005</c:v>
                </c:pt>
                <c:pt idx="102">
                  <c:v>-88.488645000000005</c:v>
                </c:pt>
                <c:pt idx="103">
                  <c:v>-88.488645000000005</c:v>
                </c:pt>
                <c:pt idx="104">
                  <c:v>-88.488645000000005</c:v>
                </c:pt>
                <c:pt idx="105">
                  <c:v>-88.488645000000005</c:v>
                </c:pt>
                <c:pt idx="106">
                  <c:v>-88.488645000000005</c:v>
                </c:pt>
                <c:pt idx="107">
                  <c:v>-88.488645000000005</c:v>
                </c:pt>
                <c:pt idx="108">
                  <c:v>-88.488645000000005</c:v>
                </c:pt>
                <c:pt idx="109">
                  <c:v>-88.488643999999994</c:v>
                </c:pt>
                <c:pt idx="110">
                  <c:v>-88.488642999999996</c:v>
                </c:pt>
                <c:pt idx="111">
                  <c:v>-88.488643999999994</c:v>
                </c:pt>
                <c:pt idx="112">
                  <c:v>-88.488641000000001</c:v>
                </c:pt>
                <c:pt idx="113">
                  <c:v>-88.488640000000004</c:v>
                </c:pt>
                <c:pt idx="114">
                  <c:v>-88.488572000000005</c:v>
                </c:pt>
                <c:pt idx="115">
                  <c:v>-88.488501999999997</c:v>
                </c:pt>
                <c:pt idx="116">
                  <c:v>-88.488412999999994</c:v>
                </c:pt>
                <c:pt idx="117">
                  <c:v>-88.488307000000006</c:v>
                </c:pt>
                <c:pt idx="118">
                  <c:v>-88.488191999999998</c:v>
                </c:pt>
                <c:pt idx="119">
                  <c:v>-88.488072000000003</c:v>
                </c:pt>
                <c:pt idx="120">
                  <c:v>-88.487948000000003</c:v>
                </c:pt>
                <c:pt idx="121">
                  <c:v>-88.487819000000002</c:v>
                </c:pt>
                <c:pt idx="122">
                  <c:v>-88.487683000000004</c:v>
                </c:pt>
                <c:pt idx="123">
                  <c:v>-88.487539999999996</c:v>
                </c:pt>
                <c:pt idx="124">
                  <c:v>-88.487390000000005</c:v>
                </c:pt>
                <c:pt idx="125">
                  <c:v>-88.487236999999993</c:v>
                </c:pt>
                <c:pt idx="126">
                  <c:v>-88.487086000000005</c:v>
                </c:pt>
                <c:pt idx="127">
                  <c:v>-88.486929000000003</c:v>
                </c:pt>
                <c:pt idx="128">
                  <c:v>-88.486771000000005</c:v>
                </c:pt>
                <c:pt idx="129">
                  <c:v>-88.486611999999994</c:v>
                </c:pt>
                <c:pt idx="130">
                  <c:v>-88.486452</c:v>
                </c:pt>
                <c:pt idx="131">
                  <c:v>-88.486410000000006</c:v>
                </c:pt>
                <c:pt idx="132">
                  <c:v>-88.486174000000005</c:v>
                </c:pt>
                <c:pt idx="133">
                  <c:v>-88.486090000000004</c:v>
                </c:pt>
                <c:pt idx="134">
                  <c:v>-88.485982000000007</c:v>
                </c:pt>
                <c:pt idx="135">
                  <c:v>-88.485721999999996</c:v>
                </c:pt>
                <c:pt idx="136">
                  <c:v>-88.485535999999996</c:v>
                </c:pt>
                <c:pt idx="137">
                  <c:v>-88.485382999999999</c:v>
                </c:pt>
                <c:pt idx="138">
                  <c:v>-88.485221999999993</c:v>
                </c:pt>
                <c:pt idx="139">
                  <c:v>-88.485060000000004</c:v>
                </c:pt>
                <c:pt idx="140">
                  <c:v>-88.484893999999997</c:v>
                </c:pt>
                <c:pt idx="141">
                  <c:v>-88.484739000000005</c:v>
                </c:pt>
                <c:pt idx="142">
                  <c:v>-88.484592000000006</c:v>
                </c:pt>
                <c:pt idx="143">
                  <c:v>-88.484442000000001</c:v>
                </c:pt>
                <c:pt idx="144">
                  <c:v>-88.484403</c:v>
                </c:pt>
                <c:pt idx="145">
                  <c:v>-88.484222000000003</c:v>
                </c:pt>
                <c:pt idx="146">
                  <c:v>-88.484157999999994</c:v>
                </c:pt>
                <c:pt idx="147">
                  <c:v>-88.484061999999994</c:v>
                </c:pt>
                <c:pt idx="148">
                  <c:v>-88.484027999999995</c:v>
                </c:pt>
                <c:pt idx="149">
                  <c:v>-88.484009</c:v>
                </c:pt>
                <c:pt idx="150">
                  <c:v>-88.484014999999999</c:v>
                </c:pt>
                <c:pt idx="151">
                  <c:v>-88.484020999999998</c:v>
                </c:pt>
                <c:pt idx="152">
                  <c:v>-88.484037000000001</c:v>
                </c:pt>
                <c:pt idx="153">
                  <c:v>-88.484046000000006</c:v>
                </c:pt>
                <c:pt idx="154">
                  <c:v>-88.484048000000001</c:v>
                </c:pt>
                <c:pt idx="155">
                  <c:v>-88.484042000000002</c:v>
                </c:pt>
                <c:pt idx="156">
                  <c:v>-88.484043999999997</c:v>
                </c:pt>
                <c:pt idx="157">
                  <c:v>-88.484037999999998</c:v>
                </c:pt>
                <c:pt idx="158">
                  <c:v>-88.484035000000006</c:v>
                </c:pt>
                <c:pt idx="159">
                  <c:v>-88.484035000000006</c:v>
                </c:pt>
                <c:pt idx="160">
                  <c:v>-88.484032999999997</c:v>
                </c:pt>
                <c:pt idx="161">
                  <c:v>-88.484031000000002</c:v>
                </c:pt>
                <c:pt idx="162">
                  <c:v>-88.484013000000004</c:v>
                </c:pt>
                <c:pt idx="163">
                  <c:v>-88.483964999999998</c:v>
                </c:pt>
                <c:pt idx="164">
                  <c:v>-88.483908999999997</c:v>
                </c:pt>
                <c:pt idx="165">
                  <c:v>-88.483867000000004</c:v>
                </c:pt>
                <c:pt idx="166">
                  <c:v>-88.483839000000003</c:v>
                </c:pt>
                <c:pt idx="167">
                  <c:v>-88.483822000000004</c:v>
                </c:pt>
                <c:pt idx="168">
                  <c:v>-88.483807999999996</c:v>
                </c:pt>
                <c:pt idx="169">
                  <c:v>-88.483806000000001</c:v>
                </c:pt>
                <c:pt idx="170">
                  <c:v>-88.483806999999999</c:v>
                </c:pt>
                <c:pt idx="171">
                  <c:v>-88.483818999999997</c:v>
                </c:pt>
                <c:pt idx="172">
                  <c:v>-88.483900000000006</c:v>
                </c:pt>
                <c:pt idx="173">
                  <c:v>-88.483928000000006</c:v>
                </c:pt>
                <c:pt idx="174">
                  <c:v>-88.483974000000003</c:v>
                </c:pt>
                <c:pt idx="175">
                  <c:v>-88.484078999999994</c:v>
                </c:pt>
                <c:pt idx="176">
                  <c:v>-88.484097000000006</c:v>
                </c:pt>
                <c:pt idx="177">
                  <c:v>-88.484093000000001</c:v>
                </c:pt>
                <c:pt idx="178">
                  <c:v>-88.484070000000003</c:v>
                </c:pt>
                <c:pt idx="179">
                  <c:v>-88.484042000000002</c:v>
                </c:pt>
                <c:pt idx="180">
                  <c:v>-88.484018000000006</c:v>
                </c:pt>
                <c:pt idx="181">
                  <c:v>-88.484025000000003</c:v>
                </c:pt>
                <c:pt idx="182">
                  <c:v>-88.484030000000004</c:v>
                </c:pt>
                <c:pt idx="183">
                  <c:v>-88.484049999999996</c:v>
                </c:pt>
                <c:pt idx="184">
                  <c:v>-88.484127999999998</c:v>
                </c:pt>
                <c:pt idx="185">
                  <c:v>-88.484153000000006</c:v>
                </c:pt>
                <c:pt idx="186">
                  <c:v>-88.484273999999999</c:v>
                </c:pt>
                <c:pt idx="187">
                  <c:v>-88.484317000000004</c:v>
                </c:pt>
                <c:pt idx="188">
                  <c:v>-88.484382999999994</c:v>
                </c:pt>
                <c:pt idx="189">
                  <c:v>-88.484551999999994</c:v>
                </c:pt>
                <c:pt idx="190">
                  <c:v>-88.484603000000007</c:v>
                </c:pt>
                <c:pt idx="191">
                  <c:v>-88.484764999999996</c:v>
                </c:pt>
                <c:pt idx="192">
                  <c:v>-88.484821999999994</c:v>
                </c:pt>
                <c:pt idx="193">
                  <c:v>-88.485024999999993</c:v>
                </c:pt>
                <c:pt idx="194">
                  <c:v>-88.485213999999999</c:v>
                </c:pt>
                <c:pt idx="195">
                  <c:v>-88.485378999999995</c:v>
                </c:pt>
                <c:pt idx="196">
                  <c:v>-88.485422999999997</c:v>
                </c:pt>
                <c:pt idx="197">
                  <c:v>-88.485681</c:v>
                </c:pt>
                <c:pt idx="198">
                  <c:v>-88.485901999999996</c:v>
                </c:pt>
                <c:pt idx="199">
                  <c:v>-88.485947999999993</c:v>
                </c:pt>
                <c:pt idx="200">
                  <c:v>-88.486078000000006</c:v>
                </c:pt>
                <c:pt idx="201">
                  <c:v>-88.486260999999999</c:v>
                </c:pt>
                <c:pt idx="202">
                  <c:v>-88.486452</c:v>
                </c:pt>
                <c:pt idx="203">
                  <c:v>-88.486650999999995</c:v>
                </c:pt>
                <c:pt idx="204">
                  <c:v>-88.486851999999999</c:v>
                </c:pt>
                <c:pt idx="205">
                  <c:v>-88.487177000000003</c:v>
                </c:pt>
                <c:pt idx="206">
                  <c:v>-88.487404999999995</c:v>
                </c:pt>
                <c:pt idx="207">
                  <c:v>-88.487571000000003</c:v>
                </c:pt>
                <c:pt idx="208">
                  <c:v>-88.487724999999998</c:v>
                </c:pt>
                <c:pt idx="209">
                  <c:v>-88.487877999999995</c:v>
                </c:pt>
                <c:pt idx="210">
                  <c:v>-88.487917999999993</c:v>
                </c:pt>
                <c:pt idx="211">
                  <c:v>-88.488135</c:v>
                </c:pt>
                <c:pt idx="212">
                  <c:v>-88.488309000000001</c:v>
                </c:pt>
                <c:pt idx="213">
                  <c:v>-88.488433000000001</c:v>
                </c:pt>
                <c:pt idx="214">
                  <c:v>-88.488465000000005</c:v>
                </c:pt>
                <c:pt idx="215">
                  <c:v>-88.488558999999995</c:v>
                </c:pt>
                <c:pt idx="216">
                  <c:v>-88.488682999999995</c:v>
                </c:pt>
                <c:pt idx="217">
                  <c:v>-88.488806999999994</c:v>
                </c:pt>
                <c:pt idx="218">
                  <c:v>-88.488930999999994</c:v>
                </c:pt>
                <c:pt idx="219">
                  <c:v>-88.489144999999994</c:v>
                </c:pt>
                <c:pt idx="220">
                  <c:v>-88.48921</c:v>
                </c:pt>
                <c:pt idx="221">
                  <c:v>-88.489296999999993</c:v>
                </c:pt>
                <c:pt idx="222">
                  <c:v>-88.489512000000005</c:v>
                </c:pt>
                <c:pt idx="223">
                  <c:v>-88.489669000000006</c:v>
                </c:pt>
                <c:pt idx="224">
                  <c:v>-88.489790999999997</c:v>
                </c:pt>
                <c:pt idx="225">
                  <c:v>-88.489823000000001</c:v>
                </c:pt>
                <c:pt idx="226">
                  <c:v>-88.489903999999996</c:v>
                </c:pt>
                <c:pt idx="227">
                  <c:v>-88.490020999999999</c:v>
                </c:pt>
                <c:pt idx="228">
                  <c:v>-88.490289000000004</c:v>
                </c:pt>
                <c:pt idx="229">
                  <c:v>-88.490373000000005</c:v>
                </c:pt>
                <c:pt idx="230">
                  <c:v>-88.49051</c:v>
                </c:pt>
                <c:pt idx="231">
                  <c:v>-88.490812000000005</c:v>
                </c:pt>
                <c:pt idx="232">
                  <c:v>-88.490902000000006</c:v>
                </c:pt>
                <c:pt idx="233">
                  <c:v>-88.491168000000002</c:v>
                </c:pt>
                <c:pt idx="234">
                  <c:v>-88.491262000000006</c:v>
                </c:pt>
                <c:pt idx="235">
                  <c:v>-88.491513999999995</c:v>
                </c:pt>
                <c:pt idx="236">
                  <c:v>-88.491602999999998</c:v>
                </c:pt>
                <c:pt idx="237">
                  <c:v>-88.491708000000003</c:v>
                </c:pt>
                <c:pt idx="238">
                  <c:v>-88.491829999999993</c:v>
                </c:pt>
                <c:pt idx="239">
                  <c:v>-88.491950000000003</c:v>
                </c:pt>
                <c:pt idx="240">
                  <c:v>-88.491981999999993</c:v>
                </c:pt>
                <c:pt idx="241">
                  <c:v>-88.491974999999996</c:v>
                </c:pt>
                <c:pt idx="242">
                  <c:v>-88.491973000000002</c:v>
                </c:pt>
                <c:pt idx="243">
                  <c:v>-88.491946999999996</c:v>
                </c:pt>
                <c:pt idx="244">
                  <c:v>-88.491864000000007</c:v>
                </c:pt>
                <c:pt idx="245">
                  <c:v>-88.491838000000001</c:v>
                </c:pt>
                <c:pt idx="246">
                  <c:v>-88.491744999999995</c:v>
                </c:pt>
                <c:pt idx="247">
                  <c:v>-88.491663000000003</c:v>
                </c:pt>
                <c:pt idx="248">
                  <c:v>-88.491591999999997</c:v>
                </c:pt>
                <c:pt idx="249">
                  <c:v>-88.491521000000006</c:v>
                </c:pt>
                <c:pt idx="250">
                  <c:v>-88.491501999999997</c:v>
                </c:pt>
                <c:pt idx="251">
                  <c:v>-88.491380000000007</c:v>
                </c:pt>
                <c:pt idx="252">
                  <c:v>-88.491237999999996</c:v>
                </c:pt>
                <c:pt idx="253">
                  <c:v>-88.491202999999999</c:v>
                </c:pt>
                <c:pt idx="254">
                  <c:v>-88.491</c:v>
                </c:pt>
                <c:pt idx="255">
                  <c:v>-88.490927999999997</c:v>
                </c:pt>
                <c:pt idx="256">
                  <c:v>-88.490864999999999</c:v>
                </c:pt>
                <c:pt idx="257">
                  <c:v>-88.490745000000004</c:v>
                </c:pt>
                <c:pt idx="258">
                  <c:v>-88.490710000000007</c:v>
                </c:pt>
                <c:pt idx="259">
                  <c:v>-88.490692999999993</c:v>
                </c:pt>
                <c:pt idx="260">
                  <c:v>-88.490696999999997</c:v>
                </c:pt>
                <c:pt idx="261">
                  <c:v>-88.490710000000007</c:v>
                </c:pt>
                <c:pt idx="262">
                  <c:v>-88.490713</c:v>
                </c:pt>
                <c:pt idx="263">
                  <c:v>-88.490702999999996</c:v>
                </c:pt>
                <c:pt idx="264">
                  <c:v>-88.490623999999997</c:v>
                </c:pt>
                <c:pt idx="265">
                  <c:v>-88.490521999999999</c:v>
                </c:pt>
                <c:pt idx="266">
                  <c:v>-88.490401000000006</c:v>
                </c:pt>
                <c:pt idx="267">
                  <c:v>-88.490367000000006</c:v>
                </c:pt>
                <c:pt idx="268">
                  <c:v>-88.490145999999996</c:v>
                </c:pt>
                <c:pt idx="269">
                  <c:v>-88.490067999999994</c:v>
                </c:pt>
                <c:pt idx="270">
                  <c:v>-88.489867000000004</c:v>
                </c:pt>
                <c:pt idx="271">
                  <c:v>-88.489693000000003</c:v>
                </c:pt>
              </c:numCache>
            </c:numRef>
          </c:yVal>
          <c:smooth val="1"/>
        </c:ser>
        <c:ser>
          <c:idx val="1"/>
          <c:order val="1"/>
          <c:tx>
            <c:v>Lap2</c:v>
          </c:tx>
          <c:marker>
            <c:symbol val="none"/>
          </c:marker>
          <c:xVal>
            <c:numRef>
              <c:f>'Lap 2 data'!$AV$10:$AV$495</c:f>
              <c:numCache>
                <c:formatCode>General</c:formatCode>
                <c:ptCount val="486"/>
                <c:pt idx="0">
                  <c:v>47.159267</c:v>
                </c:pt>
                <c:pt idx="1">
                  <c:v>47.159174</c:v>
                </c:pt>
                <c:pt idx="2">
                  <c:v>47.159095999999998</c:v>
                </c:pt>
                <c:pt idx="3">
                  <c:v>47.159035000000003</c:v>
                </c:pt>
                <c:pt idx="4">
                  <c:v>47.158985000000001</c:v>
                </c:pt>
                <c:pt idx="5">
                  <c:v>47.158949</c:v>
                </c:pt>
                <c:pt idx="6">
                  <c:v>47.158925000000004</c:v>
                </c:pt>
                <c:pt idx="7">
                  <c:v>47.158920999999999</c:v>
                </c:pt>
                <c:pt idx="8">
                  <c:v>47.158926000000001</c:v>
                </c:pt>
                <c:pt idx="9">
                  <c:v>47.158923000000001</c:v>
                </c:pt>
                <c:pt idx="10">
                  <c:v>47.158917000000002</c:v>
                </c:pt>
                <c:pt idx="11">
                  <c:v>47.158918999999997</c:v>
                </c:pt>
                <c:pt idx="12">
                  <c:v>47.158921999999997</c:v>
                </c:pt>
                <c:pt idx="13">
                  <c:v>47.158923999999999</c:v>
                </c:pt>
                <c:pt idx="14">
                  <c:v>47.158925000000004</c:v>
                </c:pt>
                <c:pt idx="15">
                  <c:v>47.158915</c:v>
                </c:pt>
                <c:pt idx="16">
                  <c:v>47.158906999999999</c:v>
                </c:pt>
                <c:pt idx="17">
                  <c:v>47.158895999999999</c:v>
                </c:pt>
                <c:pt idx="18">
                  <c:v>47.158892999999999</c:v>
                </c:pt>
                <c:pt idx="19">
                  <c:v>47.158822000000001</c:v>
                </c:pt>
                <c:pt idx="20">
                  <c:v>47.158752999999997</c:v>
                </c:pt>
                <c:pt idx="21">
                  <c:v>47.15869</c:v>
                </c:pt>
                <c:pt idx="22">
                  <c:v>47.158634999999997</c:v>
                </c:pt>
                <c:pt idx="23">
                  <c:v>47.158622000000001</c:v>
                </c:pt>
                <c:pt idx="24">
                  <c:v>47.158569999999997</c:v>
                </c:pt>
                <c:pt idx="25">
                  <c:v>47.158538999999998</c:v>
                </c:pt>
                <c:pt idx="26">
                  <c:v>47.158534000000003</c:v>
                </c:pt>
                <c:pt idx="27">
                  <c:v>47.158523000000002</c:v>
                </c:pt>
                <c:pt idx="28">
                  <c:v>47.158518999999998</c:v>
                </c:pt>
                <c:pt idx="29">
                  <c:v>47.158523000000002</c:v>
                </c:pt>
                <c:pt idx="30">
                  <c:v>47.158549000000001</c:v>
                </c:pt>
                <c:pt idx="31">
                  <c:v>47.158597999999998</c:v>
                </c:pt>
                <c:pt idx="32">
                  <c:v>47.158675000000002</c:v>
                </c:pt>
                <c:pt idx="33">
                  <c:v>47.158696999999997</c:v>
                </c:pt>
                <c:pt idx="34">
                  <c:v>47.158821000000003</c:v>
                </c:pt>
                <c:pt idx="35">
                  <c:v>47.158864999999999</c:v>
                </c:pt>
                <c:pt idx="36">
                  <c:v>47.159021000000003</c:v>
                </c:pt>
                <c:pt idx="37">
                  <c:v>47.159077000000003</c:v>
                </c:pt>
                <c:pt idx="38">
                  <c:v>47.159162999999999</c:v>
                </c:pt>
                <c:pt idx="39">
                  <c:v>47.159281</c:v>
                </c:pt>
                <c:pt idx="40">
                  <c:v>47.159402999999998</c:v>
                </c:pt>
                <c:pt idx="41">
                  <c:v>47.159525000000002</c:v>
                </c:pt>
                <c:pt idx="42">
                  <c:v>47.159646000000002</c:v>
                </c:pt>
                <c:pt idx="43">
                  <c:v>47.159768</c:v>
                </c:pt>
                <c:pt idx="44">
                  <c:v>47.159888000000002</c:v>
                </c:pt>
                <c:pt idx="45">
                  <c:v>47.160012000000002</c:v>
                </c:pt>
                <c:pt idx="46">
                  <c:v>47.160136000000001</c:v>
                </c:pt>
                <c:pt idx="47">
                  <c:v>47.160262000000003</c:v>
                </c:pt>
                <c:pt idx="48">
                  <c:v>47.160482999999999</c:v>
                </c:pt>
                <c:pt idx="49">
                  <c:v>47.160642000000003</c:v>
                </c:pt>
                <c:pt idx="50">
                  <c:v>47.160761999999998</c:v>
                </c:pt>
                <c:pt idx="51">
                  <c:v>47.160881000000003</c:v>
                </c:pt>
                <c:pt idx="52">
                  <c:v>47.161003999999998</c:v>
                </c:pt>
                <c:pt idx="53">
                  <c:v>47.161037</c:v>
                </c:pt>
                <c:pt idx="54">
                  <c:v>47.161226999999997</c:v>
                </c:pt>
                <c:pt idx="55">
                  <c:v>47.161389</c:v>
                </c:pt>
                <c:pt idx="56">
                  <c:v>47.161422000000002</c:v>
                </c:pt>
                <c:pt idx="57">
                  <c:v>47.161606999999997</c:v>
                </c:pt>
                <c:pt idx="58">
                  <c:v>47.161766999999998</c:v>
                </c:pt>
                <c:pt idx="59">
                  <c:v>47.161799999999999</c:v>
                </c:pt>
                <c:pt idx="60">
                  <c:v>47.161886000000003</c:v>
                </c:pt>
                <c:pt idx="61">
                  <c:v>47.162005999999998</c:v>
                </c:pt>
                <c:pt idx="62">
                  <c:v>47.162230000000001</c:v>
                </c:pt>
                <c:pt idx="63">
                  <c:v>47.162393999999999</c:v>
                </c:pt>
                <c:pt idx="64">
                  <c:v>47.162520000000001</c:v>
                </c:pt>
                <c:pt idx="65">
                  <c:v>47.162644999999998</c:v>
                </c:pt>
                <c:pt idx="66">
                  <c:v>47.162773000000001</c:v>
                </c:pt>
                <c:pt idx="67">
                  <c:v>47.162807000000001</c:v>
                </c:pt>
                <c:pt idx="68">
                  <c:v>47.162990000000001</c:v>
                </c:pt>
                <c:pt idx="69">
                  <c:v>47.163144000000003</c:v>
                </c:pt>
                <c:pt idx="70">
                  <c:v>47.163175000000003</c:v>
                </c:pt>
                <c:pt idx="71">
                  <c:v>47.163257999999999</c:v>
                </c:pt>
                <c:pt idx="72">
                  <c:v>47.163370999999998</c:v>
                </c:pt>
                <c:pt idx="73">
                  <c:v>47.163479000000002</c:v>
                </c:pt>
                <c:pt idx="74">
                  <c:v>47.163663</c:v>
                </c:pt>
                <c:pt idx="75">
                  <c:v>47.163718000000003</c:v>
                </c:pt>
                <c:pt idx="76">
                  <c:v>47.163791000000003</c:v>
                </c:pt>
                <c:pt idx="77">
                  <c:v>47.163946000000003</c:v>
                </c:pt>
                <c:pt idx="78">
                  <c:v>47.164046999999997</c:v>
                </c:pt>
                <c:pt idx="79">
                  <c:v>47.164067000000003</c:v>
                </c:pt>
                <c:pt idx="80">
                  <c:v>47.164163000000002</c:v>
                </c:pt>
                <c:pt idx="81">
                  <c:v>47.164239999999999</c:v>
                </c:pt>
                <c:pt idx="82">
                  <c:v>47.164254999999997</c:v>
                </c:pt>
                <c:pt idx="83">
                  <c:v>47.164338000000001</c:v>
                </c:pt>
                <c:pt idx="84">
                  <c:v>47.164368000000003</c:v>
                </c:pt>
                <c:pt idx="85">
                  <c:v>47.164420999999997</c:v>
                </c:pt>
                <c:pt idx="86">
                  <c:v>47.164439999999999</c:v>
                </c:pt>
                <c:pt idx="87">
                  <c:v>47.164447000000003</c:v>
                </c:pt>
                <c:pt idx="88">
                  <c:v>47.164417</c:v>
                </c:pt>
                <c:pt idx="89">
                  <c:v>47.164378999999997</c:v>
                </c:pt>
                <c:pt idx="90">
                  <c:v>47.164369999999998</c:v>
                </c:pt>
                <c:pt idx="91">
                  <c:v>47.164298000000002</c:v>
                </c:pt>
                <c:pt idx="92">
                  <c:v>47.164239999999999</c:v>
                </c:pt>
                <c:pt idx="93">
                  <c:v>47.164228000000001</c:v>
                </c:pt>
                <c:pt idx="94">
                  <c:v>47.164200000000001</c:v>
                </c:pt>
                <c:pt idx="95">
                  <c:v>47.164189999999998</c:v>
                </c:pt>
                <c:pt idx="96">
                  <c:v>47.164214000000001</c:v>
                </c:pt>
                <c:pt idx="97">
                  <c:v>47.164223</c:v>
                </c:pt>
                <c:pt idx="98">
                  <c:v>47.164250000000003</c:v>
                </c:pt>
                <c:pt idx="99">
                  <c:v>47.164273000000001</c:v>
                </c:pt>
                <c:pt idx="100">
                  <c:v>47.164290999999999</c:v>
                </c:pt>
                <c:pt idx="101">
                  <c:v>47.164290999999999</c:v>
                </c:pt>
                <c:pt idx="102">
                  <c:v>47.164290000000001</c:v>
                </c:pt>
                <c:pt idx="103">
                  <c:v>47.164271999999997</c:v>
                </c:pt>
                <c:pt idx="104">
                  <c:v>47.164240999999997</c:v>
                </c:pt>
                <c:pt idx="105">
                  <c:v>47.164200999999998</c:v>
                </c:pt>
                <c:pt idx="106">
                  <c:v>47.164110999999998</c:v>
                </c:pt>
                <c:pt idx="107">
                  <c:v>47.164033000000003</c:v>
                </c:pt>
                <c:pt idx="108">
                  <c:v>47.163953999999997</c:v>
                </c:pt>
                <c:pt idx="109">
                  <c:v>47.163933</c:v>
                </c:pt>
                <c:pt idx="110">
                  <c:v>47.163823999999998</c:v>
                </c:pt>
                <c:pt idx="111">
                  <c:v>47.16375</c:v>
                </c:pt>
                <c:pt idx="112">
                  <c:v>47.163708</c:v>
                </c:pt>
                <c:pt idx="113">
                  <c:v>47.163674999999998</c:v>
                </c:pt>
                <c:pt idx="114">
                  <c:v>47.163648999999999</c:v>
                </c:pt>
                <c:pt idx="115">
                  <c:v>47.163643</c:v>
                </c:pt>
                <c:pt idx="116">
                  <c:v>47.163618999999997</c:v>
                </c:pt>
                <c:pt idx="117">
                  <c:v>47.163578000000001</c:v>
                </c:pt>
                <c:pt idx="118">
                  <c:v>47.163446</c:v>
                </c:pt>
                <c:pt idx="119">
                  <c:v>47.163403000000002</c:v>
                </c:pt>
                <c:pt idx="120">
                  <c:v>47.163325</c:v>
                </c:pt>
                <c:pt idx="121">
                  <c:v>47.163111000000001</c:v>
                </c:pt>
                <c:pt idx="122">
                  <c:v>47.162942999999999</c:v>
                </c:pt>
                <c:pt idx="123">
                  <c:v>47.162906999999997</c:v>
                </c:pt>
                <c:pt idx="124">
                  <c:v>47.162806000000003</c:v>
                </c:pt>
                <c:pt idx="125">
                  <c:v>47.162672999999998</c:v>
                </c:pt>
                <c:pt idx="126">
                  <c:v>47.162540999999997</c:v>
                </c:pt>
                <c:pt idx="127">
                  <c:v>47.162314000000002</c:v>
                </c:pt>
                <c:pt idx="128">
                  <c:v>47.162244999999999</c:v>
                </c:pt>
                <c:pt idx="129">
                  <c:v>47.162049000000003</c:v>
                </c:pt>
                <c:pt idx="130">
                  <c:v>47.16198</c:v>
                </c:pt>
                <c:pt idx="131">
                  <c:v>47.161790000000003</c:v>
                </c:pt>
                <c:pt idx="132">
                  <c:v>47.161630000000002</c:v>
                </c:pt>
                <c:pt idx="133">
                  <c:v>47.161512000000002</c:v>
                </c:pt>
                <c:pt idx="134">
                  <c:v>47.161405000000002</c:v>
                </c:pt>
                <c:pt idx="135">
                  <c:v>47.161301000000002</c:v>
                </c:pt>
                <c:pt idx="136">
                  <c:v>47.161273000000001</c:v>
                </c:pt>
                <c:pt idx="137">
                  <c:v>47.161200999999998</c:v>
                </c:pt>
                <c:pt idx="138">
                  <c:v>47.160995999999997</c:v>
                </c:pt>
                <c:pt idx="139">
                  <c:v>47.160932000000003</c:v>
                </c:pt>
                <c:pt idx="140">
                  <c:v>47.160750999999998</c:v>
                </c:pt>
                <c:pt idx="141">
                  <c:v>47.160592000000001</c:v>
                </c:pt>
                <c:pt idx="142">
                  <c:v>47.160558000000002</c:v>
                </c:pt>
                <c:pt idx="143">
                  <c:v>47.160462000000003</c:v>
                </c:pt>
                <c:pt idx="144">
                  <c:v>47.160333999999999</c:v>
                </c:pt>
                <c:pt idx="145">
                  <c:v>47.160204</c:v>
                </c:pt>
                <c:pt idx="146">
                  <c:v>47.160075999999997</c:v>
                </c:pt>
                <c:pt idx="147">
                  <c:v>47.159872</c:v>
                </c:pt>
                <c:pt idx="148">
                  <c:v>47.159812000000002</c:v>
                </c:pt>
                <c:pt idx="149">
                  <c:v>47.159672999999998</c:v>
                </c:pt>
                <c:pt idx="150">
                  <c:v>47.159559999999999</c:v>
                </c:pt>
                <c:pt idx="151">
                  <c:v>47.159494000000002</c:v>
                </c:pt>
                <c:pt idx="152">
                  <c:v>47.159478</c:v>
                </c:pt>
                <c:pt idx="153">
                  <c:v>47.159427999999998</c:v>
                </c:pt>
                <c:pt idx="154">
                  <c:v>47.159410000000001</c:v>
                </c:pt>
                <c:pt idx="155">
                  <c:v>47.159374999999997</c:v>
                </c:pt>
              </c:numCache>
            </c:numRef>
          </c:xVal>
          <c:yVal>
            <c:numRef>
              <c:f>'Lap 2 data'!$AW$10:$AW$495</c:f>
              <c:numCache>
                <c:formatCode>General</c:formatCode>
                <c:ptCount val="486"/>
                <c:pt idx="0">
                  <c:v>-88.489693000000003</c:v>
                </c:pt>
                <c:pt idx="1">
                  <c:v>-88.489553999999998</c:v>
                </c:pt>
                <c:pt idx="2">
                  <c:v>-88.489394000000004</c:v>
                </c:pt>
                <c:pt idx="3">
                  <c:v>-88.489216999999996</c:v>
                </c:pt>
                <c:pt idx="4">
                  <c:v>-88.489031999999995</c:v>
                </c:pt>
                <c:pt idx="5">
                  <c:v>-88.488838999999999</c:v>
                </c:pt>
                <c:pt idx="6">
                  <c:v>-88.488643999999994</c:v>
                </c:pt>
                <c:pt idx="7">
                  <c:v>-88.488442000000006</c:v>
                </c:pt>
                <c:pt idx="8">
                  <c:v>-88.488236000000001</c:v>
                </c:pt>
                <c:pt idx="9">
                  <c:v>-88.488028999999997</c:v>
                </c:pt>
                <c:pt idx="10">
                  <c:v>-88.487825000000001</c:v>
                </c:pt>
                <c:pt idx="11">
                  <c:v>-88.487621000000004</c:v>
                </c:pt>
                <c:pt idx="12">
                  <c:v>-88.487416999999994</c:v>
                </c:pt>
                <c:pt idx="13">
                  <c:v>-88.487212999999997</c:v>
                </c:pt>
                <c:pt idx="14">
                  <c:v>-88.487009999999998</c:v>
                </c:pt>
                <c:pt idx="15">
                  <c:v>-88.486807999999996</c:v>
                </c:pt>
                <c:pt idx="16">
                  <c:v>-88.486604999999997</c:v>
                </c:pt>
                <c:pt idx="17">
                  <c:v>-88.486401000000001</c:v>
                </c:pt>
                <c:pt idx="18">
                  <c:v>-88.486348000000007</c:v>
                </c:pt>
                <c:pt idx="19">
                  <c:v>-88.486075</c:v>
                </c:pt>
                <c:pt idx="20">
                  <c:v>-88.485860000000002</c:v>
                </c:pt>
                <c:pt idx="21">
                  <c:v>-88.485709</c:v>
                </c:pt>
                <c:pt idx="22">
                  <c:v>-88.485558999999995</c:v>
                </c:pt>
                <c:pt idx="23">
                  <c:v>-88.485519999999994</c:v>
                </c:pt>
                <c:pt idx="24">
                  <c:v>-88.485296000000005</c:v>
                </c:pt>
                <c:pt idx="25">
                  <c:v>-88.485110000000006</c:v>
                </c:pt>
                <c:pt idx="26">
                  <c:v>-88.484964000000005</c:v>
                </c:pt>
                <c:pt idx="27">
                  <c:v>-88.484819999999999</c:v>
                </c:pt>
                <c:pt idx="28">
                  <c:v>-88.484683000000004</c:v>
                </c:pt>
                <c:pt idx="29">
                  <c:v>-88.484551999999994</c:v>
                </c:pt>
                <c:pt idx="30">
                  <c:v>-88.484431999999998</c:v>
                </c:pt>
                <c:pt idx="31">
                  <c:v>-88.484324999999998</c:v>
                </c:pt>
                <c:pt idx="32">
                  <c:v>-88.484241999999995</c:v>
                </c:pt>
                <c:pt idx="33">
                  <c:v>-88.484222000000003</c:v>
                </c:pt>
                <c:pt idx="34">
                  <c:v>-88.484149000000002</c:v>
                </c:pt>
                <c:pt idx="35">
                  <c:v>-88.484122999999997</c:v>
                </c:pt>
                <c:pt idx="36">
                  <c:v>-88.484112999999994</c:v>
                </c:pt>
                <c:pt idx="37">
                  <c:v>-88.484110000000001</c:v>
                </c:pt>
                <c:pt idx="38">
                  <c:v>-88.484119000000007</c:v>
                </c:pt>
                <c:pt idx="39">
                  <c:v>-88.484129999999993</c:v>
                </c:pt>
                <c:pt idx="40">
                  <c:v>-88.484143000000003</c:v>
                </c:pt>
                <c:pt idx="41">
                  <c:v>-88.484157999999994</c:v>
                </c:pt>
                <c:pt idx="42">
                  <c:v>-88.484170000000006</c:v>
                </c:pt>
                <c:pt idx="43">
                  <c:v>-88.484182000000004</c:v>
                </c:pt>
                <c:pt idx="44">
                  <c:v>-88.484190999999996</c:v>
                </c:pt>
                <c:pt idx="45">
                  <c:v>-88.484187000000006</c:v>
                </c:pt>
                <c:pt idx="46">
                  <c:v>-88.484183999999999</c:v>
                </c:pt>
                <c:pt idx="47">
                  <c:v>-88.484166000000002</c:v>
                </c:pt>
                <c:pt idx="48">
                  <c:v>-88.484132000000002</c:v>
                </c:pt>
                <c:pt idx="49">
                  <c:v>-88.484089999999995</c:v>
                </c:pt>
                <c:pt idx="50">
                  <c:v>-88.484030000000004</c:v>
                </c:pt>
                <c:pt idx="51">
                  <c:v>-88.483971999999994</c:v>
                </c:pt>
                <c:pt idx="52">
                  <c:v>-88.483940000000004</c:v>
                </c:pt>
                <c:pt idx="53">
                  <c:v>-88.483932999999993</c:v>
                </c:pt>
                <c:pt idx="54">
                  <c:v>-88.483920999999995</c:v>
                </c:pt>
                <c:pt idx="55">
                  <c:v>-88.483902999999998</c:v>
                </c:pt>
                <c:pt idx="56">
                  <c:v>-88.483897999999996</c:v>
                </c:pt>
                <c:pt idx="57">
                  <c:v>-88.483959999999996</c:v>
                </c:pt>
                <c:pt idx="58">
                  <c:v>-88.484031000000002</c:v>
                </c:pt>
                <c:pt idx="59">
                  <c:v>-88.484048000000001</c:v>
                </c:pt>
                <c:pt idx="60">
                  <c:v>-88.484105999999997</c:v>
                </c:pt>
                <c:pt idx="61">
                  <c:v>-88.484178999999997</c:v>
                </c:pt>
                <c:pt idx="62">
                  <c:v>-88.484181000000007</c:v>
                </c:pt>
                <c:pt idx="63">
                  <c:v>-88.484157999999994</c:v>
                </c:pt>
                <c:pt idx="64">
                  <c:v>-88.484138000000002</c:v>
                </c:pt>
                <c:pt idx="65">
                  <c:v>-88.484128999999996</c:v>
                </c:pt>
                <c:pt idx="66">
                  <c:v>-88.484121999999999</c:v>
                </c:pt>
                <c:pt idx="67">
                  <c:v>-88.484120000000004</c:v>
                </c:pt>
                <c:pt idx="68">
                  <c:v>-88.484181000000007</c:v>
                </c:pt>
                <c:pt idx="69">
                  <c:v>-88.484235999999996</c:v>
                </c:pt>
                <c:pt idx="70">
                  <c:v>-88.484247999999994</c:v>
                </c:pt>
                <c:pt idx="71">
                  <c:v>-88.484298999999993</c:v>
                </c:pt>
                <c:pt idx="72">
                  <c:v>-88.484370999999996</c:v>
                </c:pt>
                <c:pt idx="73">
                  <c:v>-88.484461999999994</c:v>
                </c:pt>
                <c:pt idx="74">
                  <c:v>-88.484632000000005</c:v>
                </c:pt>
                <c:pt idx="75">
                  <c:v>-88.484683000000004</c:v>
                </c:pt>
                <c:pt idx="76">
                  <c:v>-88.484770999999995</c:v>
                </c:pt>
                <c:pt idx="77">
                  <c:v>-88.485012999999995</c:v>
                </c:pt>
                <c:pt idx="78">
                  <c:v>-88.485200000000006</c:v>
                </c:pt>
                <c:pt idx="79">
                  <c:v>-88.485240000000005</c:v>
                </c:pt>
                <c:pt idx="80">
                  <c:v>-88.485485999999995</c:v>
                </c:pt>
                <c:pt idx="81">
                  <c:v>-88.485703999999998</c:v>
                </c:pt>
                <c:pt idx="82">
                  <c:v>-88.485749999999996</c:v>
                </c:pt>
                <c:pt idx="83">
                  <c:v>-88.486016000000006</c:v>
                </c:pt>
                <c:pt idx="84">
                  <c:v>-88.486109999999996</c:v>
                </c:pt>
                <c:pt idx="85">
                  <c:v>-88.486393000000007</c:v>
                </c:pt>
                <c:pt idx="86">
                  <c:v>-88.486492999999996</c:v>
                </c:pt>
                <c:pt idx="87">
                  <c:v>-88.486643999999998</c:v>
                </c:pt>
                <c:pt idx="88">
                  <c:v>-88.486998</c:v>
                </c:pt>
                <c:pt idx="89">
                  <c:v>-88.487245000000001</c:v>
                </c:pt>
                <c:pt idx="90">
                  <c:v>-88.487295000000003</c:v>
                </c:pt>
                <c:pt idx="91">
                  <c:v>-88.487548000000004</c:v>
                </c:pt>
                <c:pt idx="92">
                  <c:v>-88.487763000000001</c:v>
                </c:pt>
                <c:pt idx="93">
                  <c:v>-88.487807000000004</c:v>
                </c:pt>
                <c:pt idx="94">
                  <c:v>-88.488038000000003</c:v>
                </c:pt>
                <c:pt idx="95">
                  <c:v>-88.488119999999995</c:v>
                </c:pt>
                <c:pt idx="96">
                  <c:v>-88.488328999999993</c:v>
                </c:pt>
                <c:pt idx="97">
                  <c:v>-88.488403000000005</c:v>
                </c:pt>
                <c:pt idx="98">
                  <c:v>-88.488496999999995</c:v>
                </c:pt>
                <c:pt idx="99">
                  <c:v>-88.488625999999996</c:v>
                </c:pt>
                <c:pt idx="100">
                  <c:v>-88.488854000000003</c:v>
                </c:pt>
                <c:pt idx="101">
                  <c:v>-88.489022000000006</c:v>
                </c:pt>
                <c:pt idx="102">
                  <c:v>-88.489057000000003</c:v>
                </c:pt>
                <c:pt idx="103">
                  <c:v>-88.489153000000002</c:v>
                </c:pt>
                <c:pt idx="104">
                  <c:v>-88.489283999999998</c:v>
                </c:pt>
                <c:pt idx="105">
                  <c:v>-88.489420999999993</c:v>
                </c:pt>
                <c:pt idx="106">
                  <c:v>-88.489664000000005</c:v>
                </c:pt>
                <c:pt idx="107">
                  <c:v>-88.489844000000005</c:v>
                </c:pt>
                <c:pt idx="108">
                  <c:v>-88.489980000000003</c:v>
                </c:pt>
                <c:pt idx="109">
                  <c:v>-88.490015</c:v>
                </c:pt>
                <c:pt idx="110">
                  <c:v>-88.490250000000003</c:v>
                </c:pt>
                <c:pt idx="111">
                  <c:v>-88.490465999999998</c:v>
                </c:pt>
                <c:pt idx="112">
                  <c:v>-88.490651</c:v>
                </c:pt>
                <c:pt idx="113">
                  <c:v>-88.490840000000006</c:v>
                </c:pt>
                <c:pt idx="114">
                  <c:v>-88.491028999999997</c:v>
                </c:pt>
                <c:pt idx="115">
                  <c:v>-88.491078000000002</c:v>
                </c:pt>
                <c:pt idx="116">
                  <c:v>-88.491217000000006</c:v>
                </c:pt>
                <c:pt idx="117">
                  <c:v>-88.491399999999999</c:v>
                </c:pt>
                <c:pt idx="118">
                  <c:v>-88.491675999999998</c:v>
                </c:pt>
                <c:pt idx="119">
                  <c:v>-88.491757000000007</c:v>
                </c:pt>
                <c:pt idx="120">
                  <c:v>-88.491848000000005</c:v>
                </c:pt>
                <c:pt idx="121">
                  <c:v>-88.491986999999995</c:v>
                </c:pt>
                <c:pt idx="122">
                  <c:v>-88.492034000000004</c:v>
                </c:pt>
                <c:pt idx="123">
                  <c:v>-88.492036999999996</c:v>
                </c:pt>
                <c:pt idx="124">
                  <c:v>-88.492017000000004</c:v>
                </c:pt>
                <c:pt idx="125">
                  <c:v>-88.491974999999996</c:v>
                </c:pt>
                <c:pt idx="126">
                  <c:v>-88.491936999999993</c:v>
                </c:pt>
                <c:pt idx="127">
                  <c:v>-88.491834999999995</c:v>
                </c:pt>
                <c:pt idx="128">
                  <c:v>-88.491802000000007</c:v>
                </c:pt>
                <c:pt idx="129">
                  <c:v>-88.491714000000002</c:v>
                </c:pt>
                <c:pt idx="130">
                  <c:v>-88.491682999999995</c:v>
                </c:pt>
                <c:pt idx="131">
                  <c:v>-88.491580999999996</c:v>
                </c:pt>
                <c:pt idx="132">
                  <c:v>-88.491485999999995</c:v>
                </c:pt>
                <c:pt idx="133">
                  <c:v>-88.491382000000002</c:v>
                </c:pt>
                <c:pt idx="134">
                  <c:v>-88.491260999999994</c:v>
                </c:pt>
                <c:pt idx="135">
                  <c:v>-88.491136999999995</c:v>
                </c:pt>
                <c:pt idx="136">
                  <c:v>-88.491105000000005</c:v>
                </c:pt>
                <c:pt idx="137">
                  <c:v>-88.491009000000005</c:v>
                </c:pt>
                <c:pt idx="138">
                  <c:v>-88.490870000000001</c:v>
                </c:pt>
                <c:pt idx="139">
                  <c:v>-88.490832999999995</c:v>
                </c:pt>
                <c:pt idx="140">
                  <c:v>-88.490765999999994</c:v>
                </c:pt>
                <c:pt idx="141">
                  <c:v>-88.490728000000004</c:v>
                </c:pt>
                <c:pt idx="142">
                  <c:v>-88.490723000000003</c:v>
                </c:pt>
                <c:pt idx="143">
                  <c:v>-88.490729999999999</c:v>
                </c:pt>
                <c:pt idx="144">
                  <c:v>-88.490729000000002</c:v>
                </c:pt>
                <c:pt idx="145">
                  <c:v>-88.490719999999996</c:v>
                </c:pt>
                <c:pt idx="146">
                  <c:v>-88.490695000000002</c:v>
                </c:pt>
                <c:pt idx="147">
                  <c:v>-88.490533999999997</c:v>
                </c:pt>
                <c:pt idx="148">
                  <c:v>-88.490480000000005</c:v>
                </c:pt>
                <c:pt idx="149">
                  <c:v>-88.490275999999994</c:v>
                </c:pt>
                <c:pt idx="150">
                  <c:v>-88.490100999999996</c:v>
                </c:pt>
                <c:pt idx="151">
                  <c:v>-88.489998999999997</c:v>
                </c:pt>
                <c:pt idx="152">
                  <c:v>-88.489975000000001</c:v>
                </c:pt>
                <c:pt idx="153">
                  <c:v>-88.489891999999998</c:v>
                </c:pt>
                <c:pt idx="154">
                  <c:v>-88.489862000000002</c:v>
                </c:pt>
                <c:pt idx="155">
                  <c:v>-88.489835999999997</c:v>
                </c:pt>
              </c:numCache>
            </c:numRef>
          </c:yVal>
          <c:smooth val="1"/>
        </c:ser>
        <c:ser>
          <c:idx val="2"/>
          <c:order val="2"/>
          <c:tx>
            <c:v>Lap3</c:v>
          </c:tx>
          <c:marker>
            <c:symbol val="none"/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3"/>
          <c:order val="3"/>
          <c:tx>
            <c:v>Lap4</c:v>
          </c:tx>
          <c:marker>
            <c:symbol val="none"/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axId val="50920832"/>
        <c:axId val="51009792"/>
      </c:scatterChart>
      <c:valAx>
        <c:axId val="50920832"/>
        <c:scaling>
          <c:orientation val="minMax"/>
          <c:max val="47.165000000000013"/>
          <c:min val="47.158000000000001"/>
        </c:scaling>
        <c:axPos val="b"/>
        <c:numFmt formatCode="General" sourceLinked="1"/>
        <c:tickLblPos val="nextTo"/>
        <c:crossAx val="51009792"/>
        <c:crosses val="autoZero"/>
        <c:crossBetween val="midCat"/>
      </c:valAx>
      <c:valAx>
        <c:axId val="51009792"/>
        <c:scaling>
          <c:orientation val="minMax"/>
        </c:scaling>
        <c:axPos val="l"/>
        <c:majorGridlines/>
        <c:numFmt formatCode="General" sourceLinked="1"/>
        <c:tickLblPos val="nextTo"/>
        <c:crossAx val="50920832"/>
        <c:crosses val="autoZero"/>
        <c:crossBetween val="midCat"/>
      </c:valAx>
    </c:plotArea>
    <c:legend>
      <c:legendPos val="r"/>
      <c:layout/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Speed Vs. Time</a:t>
            </a:r>
          </a:p>
        </c:rich>
      </c:tx>
      <c:layout/>
    </c:title>
    <c:plotArea>
      <c:layout/>
      <c:scatterChart>
        <c:scatterStyle val="smoothMarker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data'!$AY$10:$AY$499</c:f>
              <c:numCache>
                <c:formatCode>General</c:formatCode>
                <c:ptCount val="490"/>
                <c:pt idx="0">
                  <c:v>32.299999999999997</c:v>
                </c:pt>
                <c:pt idx="1">
                  <c:v>32.6</c:v>
                </c:pt>
                <c:pt idx="2">
                  <c:v>32.700000000000003</c:v>
                </c:pt>
                <c:pt idx="3">
                  <c:v>32.700000000000003</c:v>
                </c:pt>
                <c:pt idx="4">
                  <c:v>32.799999999999997</c:v>
                </c:pt>
                <c:pt idx="5">
                  <c:v>33.5</c:v>
                </c:pt>
                <c:pt idx="6">
                  <c:v>33.299999999999997</c:v>
                </c:pt>
                <c:pt idx="7">
                  <c:v>33.5</c:v>
                </c:pt>
                <c:pt idx="8">
                  <c:v>34</c:v>
                </c:pt>
                <c:pt idx="9">
                  <c:v>34.200000000000003</c:v>
                </c:pt>
                <c:pt idx="10">
                  <c:v>34.200000000000003</c:v>
                </c:pt>
                <c:pt idx="11">
                  <c:v>34.1</c:v>
                </c:pt>
                <c:pt idx="12">
                  <c:v>34.1</c:v>
                </c:pt>
                <c:pt idx="13">
                  <c:v>34.1</c:v>
                </c:pt>
                <c:pt idx="14">
                  <c:v>34.1</c:v>
                </c:pt>
                <c:pt idx="15">
                  <c:v>34</c:v>
                </c:pt>
                <c:pt idx="16">
                  <c:v>34</c:v>
                </c:pt>
                <c:pt idx="17">
                  <c:v>34.200000000000003</c:v>
                </c:pt>
                <c:pt idx="18">
                  <c:v>33.9</c:v>
                </c:pt>
                <c:pt idx="19">
                  <c:v>33</c:v>
                </c:pt>
                <c:pt idx="20">
                  <c:v>31.8</c:v>
                </c:pt>
                <c:pt idx="21">
                  <c:v>30.6</c:v>
                </c:pt>
                <c:pt idx="22">
                  <c:v>29.4</c:v>
                </c:pt>
                <c:pt idx="23">
                  <c:v>28.4</c:v>
                </c:pt>
                <c:pt idx="24">
                  <c:v>27.5</c:v>
                </c:pt>
                <c:pt idx="25">
                  <c:v>26.2</c:v>
                </c:pt>
                <c:pt idx="26">
                  <c:v>25.2</c:v>
                </c:pt>
                <c:pt idx="27">
                  <c:v>24</c:v>
                </c:pt>
                <c:pt idx="28">
                  <c:v>23.2</c:v>
                </c:pt>
                <c:pt idx="29">
                  <c:v>22.5</c:v>
                </c:pt>
                <c:pt idx="30">
                  <c:v>21.6</c:v>
                </c:pt>
                <c:pt idx="31">
                  <c:v>21.2</c:v>
                </c:pt>
                <c:pt idx="32">
                  <c:v>21.3</c:v>
                </c:pt>
                <c:pt idx="33">
                  <c:v>21.8</c:v>
                </c:pt>
                <c:pt idx="34">
                  <c:v>22.9</c:v>
                </c:pt>
                <c:pt idx="35">
                  <c:v>23.9</c:v>
                </c:pt>
                <c:pt idx="36">
                  <c:v>25.8</c:v>
                </c:pt>
                <c:pt idx="37">
                  <c:v>27.4</c:v>
                </c:pt>
                <c:pt idx="38">
                  <c:v>28.3</c:v>
                </c:pt>
                <c:pt idx="39">
                  <c:v>29.2</c:v>
                </c:pt>
                <c:pt idx="40">
                  <c:v>29.8</c:v>
                </c:pt>
                <c:pt idx="41">
                  <c:v>29.9</c:v>
                </c:pt>
                <c:pt idx="42">
                  <c:v>30.1</c:v>
                </c:pt>
                <c:pt idx="43">
                  <c:v>30.1</c:v>
                </c:pt>
                <c:pt idx="44">
                  <c:v>30.4</c:v>
                </c:pt>
                <c:pt idx="45">
                  <c:v>30.5</c:v>
                </c:pt>
                <c:pt idx="46">
                  <c:v>31</c:v>
                </c:pt>
                <c:pt idx="47">
                  <c:v>31.2</c:v>
                </c:pt>
                <c:pt idx="48">
                  <c:v>31.5</c:v>
                </c:pt>
                <c:pt idx="49">
                  <c:v>31.7</c:v>
                </c:pt>
                <c:pt idx="50">
                  <c:v>31.6</c:v>
                </c:pt>
                <c:pt idx="51">
                  <c:v>31.4</c:v>
                </c:pt>
                <c:pt idx="52">
                  <c:v>31.2</c:v>
                </c:pt>
                <c:pt idx="53">
                  <c:v>31.3</c:v>
                </c:pt>
                <c:pt idx="54">
                  <c:v>31.8</c:v>
                </c:pt>
                <c:pt idx="55">
                  <c:v>31.9</c:v>
                </c:pt>
                <c:pt idx="56">
                  <c:v>31.7</c:v>
                </c:pt>
                <c:pt idx="57">
                  <c:v>31.7</c:v>
                </c:pt>
                <c:pt idx="58">
                  <c:v>32.299999999999997</c:v>
                </c:pt>
                <c:pt idx="59">
                  <c:v>32.1</c:v>
                </c:pt>
                <c:pt idx="60">
                  <c:v>32</c:v>
                </c:pt>
                <c:pt idx="61">
                  <c:v>32.1</c:v>
                </c:pt>
                <c:pt idx="62">
                  <c:v>32</c:v>
                </c:pt>
                <c:pt idx="63">
                  <c:v>32</c:v>
                </c:pt>
                <c:pt idx="64">
                  <c:v>31.7</c:v>
                </c:pt>
                <c:pt idx="65">
                  <c:v>31.5</c:v>
                </c:pt>
                <c:pt idx="66">
                  <c:v>31.7</c:v>
                </c:pt>
                <c:pt idx="67">
                  <c:v>31.6</c:v>
                </c:pt>
                <c:pt idx="68">
                  <c:v>31.4</c:v>
                </c:pt>
                <c:pt idx="69">
                  <c:v>31.1</c:v>
                </c:pt>
                <c:pt idx="70">
                  <c:v>31</c:v>
                </c:pt>
                <c:pt idx="71">
                  <c:v>30.6</c:v>
                </c:pt>
                <c:pt idx="72">
                  <c:v>30.6</c:v>
                </c:pt>
                <c:pt idx="73">
                  <c:v>30.8</c:v>
                </c:pt>
                <c:pt idx="74">
                  <c:v>31</c:v>
                </c:pt>
                <c:pt idx="75">
                  <c:v>31.3</c:v>
                </c:pt>
                <c:pt idx="76">
                  <c:v>31.8</c:v>
                </c:pt>
                <c:pt idx="77">
                  <c:v>32</c:v>
                </c:pt>
                <c:pt idx="78">
                  <c:v>32</c:v>
                </c:pt>
                <c:pt idx="79">
                  <c:v>31.9</c:v>
                </c:pt>
                <c:pt idx="80">
                  <c:v>32.1</c:v>
                </c:pt>
                <c:pt idx="81">
                  <c:v>32.6</c:v>
                </c:pt>
                <c:pt idx="82">
                  <c:v>32.9</c:v>
                </c:pt>
                <c:pt idx="83">
                  <c:v>33.200000000000003</c:v>
                </c:pt>
                <c:pt idx="84">
                  <c:v>33.299999999999997</c:v>
                </c:pt>
                <c:pt idx="85">
                  <c:v>33.5</c:v>
                </c:pt>
                <c:pt idx="86">
                  <c:v>33.799999999999997</c:v>
                </c:pt>
                <c:pt idx="87">
                  <c:v>34</c:v>
                </c:pt>
                <c:pt idx="88">
                  <c:v>34.1</c:v>
                </c:pt>
                <c:pt idx="89">
                  <c:v>33.700000000000003</c:v>
                </c:pt>
                <c:pt idx="90">
                  <c:v>32.799999999999997</c:v>
                </c:pt>
                <c:pt idx="91">
                  <c:v>32</c:v>
                </c:pt>
                <c:pt idx="92">
                  <c:v>31.2</c:v>
                </c:pt>
                <c:pt idx="93">
                  <c:v>29.9</c:v>
                </c:pt>
                <c:pt idx="94">
                  <c:v>28</c:v>
                </c:pt>
                <c:pt idx="95">
                  <c:v>25.9</c:v>
                </c:pt>
                <c:pt idx="96">
                  <c:v>24.5</c:v>
                </c:pt>
                <c:pt idx="97">
                  <c:v>23.7</c:v>
                </c:pt>
                <c:pt idx="98">
                  <c:v>22.8</c:v>
                </c:pt>
                <c:pt idx="99">
                  <c:v>22.6</c:v>
                </c:pt>
                <c:pt idx="100">
                  <c:v>22.1</c:v>
                </c:pt>
                <c:pt idx="101">
                  <c:v>22.2</c:v>
                </c:pt>
                <c:pt idx="102">
                  <c:v>22.9</c:v>
                </c:pt>
                <c:pt idx="103">
                  <c:v>23.5</c:v>
                </c:pt>
                <c:pt idx="104">
                  <c:v>24.9</c:v>
                </c:pt>
                <c:pt idx="105">
                  <c:v>26.4</c:v>
                </c:pt>
                <c:pt idx="106">
                  <c:v>27.2</c:v>
                </c:pt>
                <c:pt idx="107">
                  <c:v>28.7</c:v>
                </c:pt>
                <c:pt idx="108">
                  <c:v>29.6</c:v>
                </c:pt>
                <c:pt idx="109">
                  <c:v>30.8</c:v>
                </c:pt>
                <c:pt idx="110">
                  <c:v>31.5</c:v>
                </c:pt>
                <c:pt idx="111">
                  <c:v>31.9</c:v>
                </c:pt>
                <c:pt idx="112">
                  <c:v>32.1</c:v>
                </c:pt>
                <c:pt idx="113">
                  <c:v>32.4</c:v>
                </c:pt>
                <c:pt idx="114">
                  <c:v>32.5</c:v>
                </c:pt>
                <c:pt idx="115">
                  <c:v>32.6</c:v>
                </c:pt>
                <c:pt idx="116">
                  <c:v>32.6</c:v>
                </c:pt>
                <c:pt idx="117">
                  <c:v>32.5</c:v>
                </c:pt>
                <c:pt idx="118">
                  <c:v>32.5</c:v>
                </c:pt>
                <c:pt idx="119">
                  <c:v>32.9</c:v>
                </c:pt>
                <c:pt idx="120">
                  <c:v>32.9</c:v>
                </c:pt>
                <c:pt idx="121">
                  <c:v>33</c:v>
                </c:pt>
                <c:pt idx="122">
                  <c:v>33.1</c:v>
                </c:pt>
                <c:pt idx="123">
                  <c:v>33</c:v>
                </c:pt>
                <c:pt idx="124">
                  <c:v>32.799999999999997</c:v>
                </c:pt>
                <c:pt idx="125">
                  <c:v>32.799999999999997</c:v>
                </c:pt>
                <c:pt idx="126">
                  <c:v>32.9</c:v>
                </c:pt>
                <c:pt idx="127">
                  <c:v>33.299999999999997</c:v>
                </c:pt>
                <c:pt idx="128">
                  <c:v>33.5</c:v>
                </c:pt>
                <c:pt idx="129">
                  <c:v>33.700000000000003</c:v>
                </c:pt>
                <c:pt idx="130">
                  <c:v>33.9</c:v>
                </c:pt>
                <c:pt idx="131">
                  <c:v>33.700000000000003</c:v>
                </c:pt>
                <c:pt idx="132">
                  <c:v>33.5</c:v>
                </c:pt>
                <c:pt idx="133">
                  <c:v>33.4</c:v>
                </c:pt>
                <c:pt idx="134">
                  <c:v>33.200000000000003</c:v>
                </c:pt>
                <c:pt idx="135">
                  <c:v>32.9</c:v>
                </c:pt>
                <c:pt idx="136">
                  <c:v>32.700000000000003</c:v>
                </c:pt>
                <c:pt idx="137">
                  <c:v>32.700000000000003</c:v>
                </c:pt>
                <c:pt idx="138">
                  <c:v>31.8</c:v>
                </c:pt>
                <c:pt idx="139">
                  <c:v>31.4</c:v>
                </c:pt>
                <c:pt idx="140">
                  <c:v>31.3</c:v>
                </c:pt>
                <c:pt idx="141">
                  <c:v>31.5</c:v>
                </c:pt>
                <c:pt idx="142">
                  <c:v>31.7</c:v>
                </c:pt>
                <c:pt idx="143">
                  <c:v>31.8</c:v>
                </c:pt>
                <c:pt idx="144">
                  <c:v>32</c:v>
                </c:pt>
                <c:pt idx="145">
                  <c:v>32</c:v>
                </c:pt>
                <c:pt idx="146">
                  <c:v>32.1</c:v>
                </c:pt>
                <c:pt idx="147">
                  <c:v>32.299999999999997</c:v>
                </c:pt>
                <c:pt idx="148">
                  <c:v>32.9</c:v>
                </c:pt>
                <c:pt idx="149">
                  <c:v>32.700000000000003</c:v>
                </c:pt>
                <c:pt idx="150">
                  <c:v>31.4</c:v>
                </c:pt>
                <c:pt idx="151">
                  <c:v>27.2</c:v>
                </c:pt>
                <c:pt idx="152">
                  <c:v>21.6</c:v>
                </c:pt>
                <c:pt idx="153">
                  <c:v>16.600000000000001</c:v>
                </c:pt>
                <c:pt idx="154">
                  <c:v>10.7</c:v>
                </c:pt>
                <c:pt idx="155">
                  <c:v>7.3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axId val="53898240"/>
        <c:axId val="54998144"/>
      </c:scatterChart>
      <c:valAx>
        <c:axId val="53898240"/>
        <c:scaling>
          <c:orientation val="minMax"/>
          <c:max val="14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</c:title>
        <c:majorTickMark val="none"/>
        <c:tickLblPos val="nextTo"/>
        <c:crossAx val="54998144"/>
        <c:crosses val="autoZero"/>
        <c:crossBetween val="midCat"/>
      </c:valAx>
      <c:valAx>
        <c:axId val="549981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Speed (mph)</a:t>
                </a:r>
              </a:p>
            </c:rich>
          </c:tx>
          <c:layout>
            <c:manualLayout>
              <c:xMode val="edge"/>
              <c:yMode val="edge"/>
              <c:x val="1.1714589989350429E-2"/>
              <c:y val="0.4380718483888964"/>
            </c:manualLayout>
          </c:layout>
        </c:title>
        <c:numFmt formatCode="General" sourceLinked="1"/>
        <c:majorTickMark val="none"/>
        <c:tickLblPos val="nextTo"/>
        <c:crossAx val="53898240"/>
        <c:crosses val="autoZero"/>
        <c:crossBetween val="midCat"/>
      </c:valAx>
    </c:plotArea>
    <c:legend>
      <c:legendPos val="r"/>
      <c:layout/>
    </c:legend>
    <c:plotVisOnly val="1"/>
    <c:dispBlanksAs val="gap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Lambda Vs. Time</a:t>
            </a:r>
          </a:p>
        </c:rich>
      </c:tx>
      <c:layout/>
    </c:title>
    <c:plotArea>
      <c:layout/>
      <c:scatterChart>
        <c:scatterStyle val="smoothMarker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data'!$BH$10:$BH$499</c:f>
              <c:numCache>
                <c:formatCode>General</c:formatCode>
                <c:ptCount val="490"/>
                <c:pt idx="0">
                  <c:v>1.05</c:v>
                </c:pt>
                <c:pt idx="1">
                  <c:v>1.05</c:v>
                </c:pt>
                <c:pt idx="2">
                  <c:v>1.05</c:v>
                </c:pt>
                <c:pt idx="3">
                  <c:v>1.05</c:v>
                </c:pt>
                <c:pt idx="4">
                  <c:v>1.05</c:v>
                </c:pt>
                <c:pt idx="5">
                  <c:v>1.05</c:v>
                </c:pt>
                <c:pt idx="6">
                  <c:v>1.05</c:v>
                </c:pt>
                <c:pt idx="7">
                  <c:v>1.05</c:v>
                </c:pt>
                <c:pt idx="8">
                  <c:v>1.05</c:v>
                </c:pt>
                <c:pt idx="9">
                  <c:v>1.05</c:v>
                </c:pt>
                <c:pt idx="10">
                  <c:v>1.05</c:v>
                </c:pt>
                <c:pt idx="11">
                  <c:v>1.05</c:v>
                </c:pt>
                <c:pt idx="12">
                  <c:v>1.05</c:v>
                </c:pt>
                <c:pt idx="13">
                  <c:v>1.05</c:v>
                </c:pt>
                <c:pt idx="14">
                  <c:v>1.05</c:v>
                </c:pt>
                <c:pt idx="15">
                  <c:v>1.05</c:v>
                </c:pt>
                <c:pt idx="16">
                  <c:v>1.06</c:v>
                </c:pt>
                <c:pt idx="17">
                  <c:v>1.08</c:v>
                </c:pt>
                <c:pt idx="18">
                  <c:v>1.08</c:v>
                </c:pt>
                <c:pt idx="19">
                  <c:v>1.07</c:v>
                </c:pt>
                <c:pt idx="20">
                  <c:v>1.07</c:v>
                </c:pt>
                <c:pt idx="21">
                  <c:v>1.08</c:v>
                </c:pt>
                <c:pt idx="22">
                  <c:v>1.0900000000000001</c:v>
                </c:pt>
                <c:pt idx="23">
                  <c:v>1.07</c:v>
                </c:pt>
                <c:pt idx="24">
                  <c:v>1.07</c:v>
                </c:pt>
                <c:pt idx="25">
                  <c:v>1.0900000000000001</c:v>
                </c:pt>
                <c:pt idx="26">
                  <c:v>1.1000000000000001</c:v>
                </c:pt>
                <c:pt idx="27">
                  <c:v>1.0900000000000001</c:v>
                </c:pt>
                <c:pt idx="28">
                  <c:v>1.08</c:v>
                </c:pt>
                <c:pt idx="29">
                  <c:v>1.04</c:v>
                </c:pt>
                <c:pt idx="30">
                  <c:v>1.03</c:v>
                </c:pt>
                <c:pt idx="31">
                  <c:v>1.05</c:v>
                </c:pt>
                <c:pt idx="32">
                  <c:v>1.05</c:v>
                </c:pt>
                <c:pt idx="33">
                  <c:v>1.05</c:v>
                </c:pt>
                <c:pt idx="34">
                  <c:v>1.05</c:v>
                </c:pt>
                <c:pt idx="35">
                  <c:v>1.05</c:v>
                </c:pt>
                <c:pt idx="36">
                  <c:v>1.05</c:v>
                </c:pt>
                <c:pt idx="37">
                  <c:v>1.05</c:v>
                </c:pt>
                <c:pt idx="38">
                  <c:v>1.05</c:v>
                </c:pt>
                <c:pt idx="39">
                  <c:v>1.05</c:v>
                </c:pt>
                <c:pt idx="40">
                  <c:v>1.05</c:v>
                </c:pt>
                <c:pt idx="41">
                  <c:v>1.05</c:v>
                </c:pt>
                <c:pt idx="42">
                  <c:v>1.05</c:v>
                </c:pt>
                <c:pt idx="43">
                  <c:v>1.05</c:v>
                </c:pt>
                <c:pt idx="44">
                  <c:v>1.05</c:v>
                </c:pt>
                <c:pt idx="45">
                  <c:v>1.05</c:v>
                </c:pt>
                <c:pt idx="46">
                  <c:v>1.05</c:v>
                </c:pt>
                <c:pt idx="47">
                  <c:v>1.05</c:v>
                </c:pt>
                <c:pt idx="48">
                  <c:v>1.05</c:v>
                </c:pt>
                <c:pt idx="49">
                  <c:v>1.06</c:v>
                </c:pt>
                <c:pt idx="50">
                  <c:v>1.05</c:v>
                </c:pt>
                <c:pt idx="51">
                  <c:v>1.05</c:v>
                </c:pt>
                <c:pt idx="52">
                  <c:v>1.05</c:v>
                </c:pt>
                <c:pt idx="53">
                  <c:v>1.05</c:v>
                </c:pt>
                <c:pt idx="54">
                  <c:v>1.05</c:v>
                </c:pt>
                <c:pt idx="55">
                  <c:v>1.05</c:v>
                </c:pt>
                <c:pt idx="56">
                  <c:v>1.05</c:v>
                </c:pt>
                <c:pt idx="57">
                  <c:v>1.05</c:v>
                </c:pt>
                <c:pt idx="58">
                  <c:v>1.05</c:v>
                </c:pt>
                <c:pt idx="59">
                  <c:v>1.05</c:v>
                </c:pt>
                <c:pt idx="60">
                  <c:v>1.05</c:v>
                </c:pt>
                <c:pt idx="61">
                  <c:v>1.05</c:v>
                </c:pt>
                <c:pt idx="62">
                  <c:v>1.05</c:v>
                </c:pt>
                <c:pt idx="63">
                  <c:v>1.05</c:v>
                </c:pt>
                <c:pt idx="64">
                  <c:v>1.05</c:v>
                </c:pt>
                <c:pt idx="65">
                  <c:v>1.06</c:v>
                </c:pt>
                <c:pt idx="66">
                  <c:v>1.06</c:v>
                </c:pt>
                <c:pt idx="67">
                  <c:v>1.06</c:v>
                </c:pt>
                <c:pt idx="68">
                  <c:v>1.06</c:v>
                </c:pt>
                <c:pt idx="69">
                  <c:v>1.05</c:v>
                </c:pt>
                <c:pt idx="70">
                  <c:v>1.05</c:v>
                </c:pt>
                <c:pt idx="71">
                  <c:v>1.05</c:v>
                </c:pt>
                <c:pt idx="72">
                  <c:v>1.05</c:v>
                </c:pt>
                <c:pt idx="73">
                  <c:v>1.05</c:v>
                </c:pt>
                <c:pt idx="74">
                  <c:v>1.05</c:v>
                </c:pt>
                <c:pt idx="75">
                  <c:v>1.05</c:v>
                </c:pt>
                <c:pt idx="76">
                  <c:v>1.05</c:v>
                </c:pt>
                <c:pt idx="77">
                  <c:v>1.05</c:v>
                </c:pt>
                <c:pt idx="78">
                  <c:v>1.05</c:v>
                </c:pt>
                <c:pt idx="79">
                  <c:v>1.05</c:v>
                </c:pt>
                <c:pt idx="80">
                  <c:v>1.05</c:v>
                </c:pt>
                <c:pt idx="81">
                  <c:v>1.05</c:v>
                </c:pt>
                <c:pt idx="82">
                  <c:v>1.05</c:v>
                </c:pt>
                <c:pt idx="83">
                  <c:v>1.05</c:v>
                </c:pt>
                <c:pt idx="84">
                  <c:v>1.04</c:v>
                </c:pt>
                <c:pt idx="85">
                  <c:v>1.03</c:v>
                </c:pt>
                <c:pt idx="86">
                  <c:v>1.04</c:v>
                </c:pt>
                <c:pt idx="87">
                  <c:v>1.04</c:v>
                </c:pt>
                <c:pt idx="88">
                  <c:v>1.05</c:v>
                </c:pt>
                <c:pt idx="89">
                  <c:v>1.05</c:v>
                </c:pt>
                <c:pt idx="90">
                  <c:v>1.05</c:v>
                </c:pt>
                <c:pt idx="91">
                  <c:v>1.06</c:v>
                </c:pt>
                <c:pt idx="92">
                  <c:v>1.06</c:v>
                </c:pt>
                <c:pt idx="93">
                  <c:v>1.08</c:v>
                </c:pt>
                <c:pt idx="94">
                  <c:v>1.07</c:v>
                </c:pt>
                <c:pt idx="95">
                  <c:v>1.05</c:v>
                </c:pt>
                <c:pt idx="96">
                  <c:v>1.06</c:v>
                </c:pt>
                <c:pt idx="97">
                  <c:v>1.06</c:v>
                </c:pt>
                <c:pt idx="98">
                  <c:v>1.06</c:v>
                </c:pt>
                <c:pt idx="99">
                  <c:v>1.05</c:v>
                </c:pt>
                <c:pt idx="100">
                  <c:v>1.05</c:v>
                </c:pt>
                <c:pt idx="101">
                  <c:v>1.04</c:v>
                </c:pt>
                <c:pt idx="102">
                  <c:v>1.03</c:v>
                </c:pt>
                <c:pt idx="103">
                  <c:v>1.05</c:v>
                </c:pt>
                <c:pt idx="104">
                  <c:v>1.07</c:v>
                </c:pt>
                <c:pt idx="105">
                  <c:v>1.08</c:v>
                </c:pt>
                <c:pt idx="106">
                  <c:v>1.08</c:v>
                </c:pt>
                <c:pt idx="107">
                  <c:v>1.08</c:v>
                </c:pt>
                <c:pt idx="108">
                  <c:v>1.08</c:v>
                </c:pt>
                <c:pt idx="109">
                  <c:v>1.08</c:v>
                </c:pt>
                <c:pt idx="110">
                  <c:v>1.07</c:v>
                </c:pt>
                <c:pt idx="111">
                  <c:v>1.07</c:v>
                </c:pt>
                <c:pt idx="112">
                  <c:v>1.07</c:v>
                </c:pt>
                <c:pt idx="113">
                  <c:v>1.07</c:v>
                </c:pt>
                <c:pt idx="114">
                  <c:v>1.07</c:v>
                </c:pt>
                <c:pt idx="115">
                  <c:v>1.07</c:v>
                </c:pt>
                <c:pt idx="116">
                  <c:v>1.07</c:v>
                </c:pt>
                <c:pt idx="117">
                  <c:v>1.07</c:v>
                </c:pt>
                <c:pt idx="118">
                  <c:v>1.07</c:v>
                </c:pt>
                <c:pt idx="119">
                  <c:v>1.07</c:v>
                </c:pt>
                <c:pt idx="120">
                  <c:v>1.06</c:v>
                </c:pt>
                <c:pt idx="121">
                  <c:v>1.06</c:v>
                </c:pt>
                <c:pt idx="122">
                  <c:v>1.06</c:v>
                </c:pt>
                <c:pt idx="123">
                  <c:v>1.05</c:v>
                </c:pt>
                <c:pt idx="124">
                  <c:v>1.04</c:v>
                </c:pt>
                <c:pt idx="125">
                  <c:v>1.04</c:v>
                </c:pt>
                <c:pt idx="126">
                  <c:v>1.04</c:v>
                </c:pt>
                <c:pt idx="127">
                  <c:v>1.04</c:v>
                </c:pt>
                <c:pt idx="128">
                  <c:v>1.02</c:v>
                </c:pt>
                <c:pt idx="129">
                  <c:v>1.04</c:v>
                </c:pt>
                <c:pt idx="130">
                  <c:v>1.04</c:v>
                </c:pt>
                <c:pt idx="131">
                  <c:v>1.04</c:v>
                </c:pt>
                <c:pt idx="132">
                  <c:v>1.04</c:v>
                </c:pt>
                <c:pt idx="133">
                  <c:v>1.05</c:v>
                </c:pt>
                <c:pt idx="134">
                  <c:v>1.05</c:v>
                </c:pt>
                <c:pt idx="135">
                  <c:v>1.05</c:v>
                </c:pt>
                <c:pt idx="136">
                  <c:v>1.04</c:v>
                </c:pt>
                <c:pt idx="137">
                  <c:v>1.04</c:v>
                </c:pt>
                <c:pt idx="138">
                  <c:v>1.05</c:v>
                </c:pt>
                <c:pt idx="139">
                  <c:v>1.05</c:v>
                </c:pt>
                <c:pt idx="140">
                  <c:v>1.05</c:v>
                </c:pt>
                <c:pt idx="141">
                  <c:v>1.04</c:v>
                </c:pt>
                <c:pt idx="142">
                  <c:v>1.04</c:v>
                </c:pt>
                <c:pt idx="143">
                  <c:v>1.05</c:v>
                </c:pt>
                <c:pt idx="144">
                  <c:v>1.05</c:v>
                </c:pt>
                <c:pt idx="145">
                  <c:v>1.05</c:v>
                </c:pt>
                <c:pt idx="146">
                  <c:v>1.05</c:v>
                </c:pt>
                <c:pt idx="147">
                  <c:v>1.05</c:v>
                </c:pt>
                <c:pt idx="148">
                  <c:v>1.1100000000000001</c:v>
                </c:pt>
                <c:pt idx="149">
                  <c:v>1.18</c:v>
                </c:pt>
                <c:pt idx="150">
                  <c:v>1.18</c:v>
                </c:pt>
                <c:pt idx="151">
                  <c:v>1.18</c:v>
                </c:pt>
                <c:pt idx="152">
                  <c:v>1.18</c:v>
                </c:pt>
                <c:pt idx="153">
                  <c:v>1.1399999999999999</c:v>
                </c:pt>
                <c:pt idx="154">
                  <c:v>1.1200000000000001</c:v>
                </c:pt>
                <c:pt idx="155">
                  <c:v>1.1100000000000001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axId val="57341824"/>
        <c:axId val="58061184"/>
      </c:scatterChart>
      <c:valAx>
        <c:axId val="57341824"/>
        <c:scaling>
          <c:orientation val="minMax"/>
          <c:max val="14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</c:title>
        <c:majorTickMark val="none"/>
        <c:tickLblPos val="nextTo"/>
        <c:crossAx val="58061184"/>
        <c:crosses val="autoZero"/>
        <c:crossBetween val="midCat"/>
      </c:valAx>
      <c:valAx>
        <c:axId val="58061184"/>
        <c:scaling>
          <c:orientation val="minMax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Lambda</a:t>
                </a:r>
              </a:p>
            </c:rich>
          </c:tx>
          <c:layout>
            <c:manualLayout>
              <c:xMode val="edge"/>
              <c:yMode val="edge"/>
              <c:x val="1.1714589989350429E-2"/>
              <c:y val="0.4380718483888964"/>
            </c:manualLayout>
          </c:layout>
        </c:title>
        <c:numFmt formatCode="General" sourceLinked="1"/>
        <c:majorTickMark val="none"/>
        <c:tickLblPos val="nextTo"/>
        <c:crossAx val="57341824"/>
        <c:crosses val="autoZero"/>
        <c:crossBetween val="midCat"/>
      </c:valAx>
    </c:plotArea>
    <c:legend>
      <c:legendPos val="r"/>
      <c:layout/>
    </c:legend>
    <c:plotVisOnly val="1"/>
    <c:dispBlanksAs val="gap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smoothMarker"/>
        <c:ser>
          <c:idx val="1"/>
          <c:order val="0"/>
          <c:tx>
            <c:v>CO2 Lap 2</c:v>
          </c:tx>
          <c:marker>
            <c:symbol val="none"/>
          </c:marker>
          <c:yVal>
            <c:numRef>
              <c:f>'Lap 2 data'!$C$10:$C$495</c:f>
              <c:numCache>
                <c:formatCode>General</c:formatCode>
                <c:ptCount val="486"/>
                <c:pt idx="0">
                  <c:v>14.3</c:v>
                </c:pt>
                <c:pt idx="1">
                  <c:v>14.3</c:v>
                </c:pt>
                <c:pt idx="2">
                  <c:v>14.3</c:v>
                </c:pt>
                <c:pt idx="3">
                  <c:v>14.3</c:v>
                </c:pt>
                <c:pt idx="4">
                  <c:v>14.3</c:v>
                </c:pt>
                <c:pt idx="5">
                  <c:v>14.303000000000001</c:v>
                </c:pt>
                <c:pt idx="6">
                  <c:v>14.311</c:v>
                </c:pt>
                <c:pt idx="7">
                  <c:v>14.319000000000001</c:v>
                </c:pt>
                <c:pt idx="8">
                  <c:v>14.32</c:v>
                </c:pt>
                <c:pt idx="9">
                  <c:v>14.314</c:v>
                </c:pt>
                <c:pt idx="10">
                  <c:v>14.31</c:v>
                </c:pt>
                <c:pt idx="11">
                  <c:v>14.31</c:v>
                </c:pt>
                <c:pt idx="12">
                  <c:v>14.31</c:v>
                </c:pt>
                <c:pt idx="13">
                  <c:v>14.31</c:v>
                </c:pt>
                <c:pt idx="14">
                  <c:v>14.31</c:v>
                </c:pt>
                <c:pt idx="15">
                  <c:v>14.31</c:v>
                </c:pt>
                <c:pt idx="16">
                  <c:v>14.16</c:v>
                </c:pt>
                <c:pt idx="17">
                  <c:v>13.962999999999999</c:v>
                </c:pt>
                <c:pt idx="18">
                  <c:v>13.978999999999999</c:v>
                </c:pt>
                <c:pt idx="19">
                  <c:v>14.044</c:v>
                </c:pt>
                <c:pt idx="20">
                  <c:v>14.05</c:v>
                </c:pt>
                <c:pt idx="21">
                  <c:v>14</c:v>
                </c:pt>
                <c:pt idx="22">
                  <c:v>13.85</c:v>
                </c:pt>
                <c:pt idx="23">
                  <c:v>13.696999999999999</c:v>
                </c:pt>
                <c:pt idx="24">
                  <c:v>13.69</c:v>
                </c:pt>
                <c:pt idx="25">
                  <c:v>13.69</c:v>
                </c:pt>
                <c:pt idx="26">
                  <c:v>13.635</c:v>
                </c:pt>
                <c:pt idx="27">
                  <c:v>13.788</c:v>
                </c:pt>
                <c:pt idx="28">
                  <c:v>13.983000000000001</c:v>
                </c:pt>
                <c:pt idx="29">
                  <c:v>14.121</c:v>
                </c:pt>
                <c:pt idx="30">
                  <c:v>14.19</c:v>
                </c:pt>
                <c:pt idx="31">
                  <c:v>14.254</c:v>
                </c:pt>
                <c:pt idx="32">
                  <c:v>14.268000000000001</c:v>
                </c:pt>
                <c:pt idx="33">
                  <c:v>14.263999999999999</c:v>
                </c:pt>
                <c:pt idx="34">
                  <c:v>14.295999999999999</c:v>
                </c:pt>
                <c:pt idx="35">
                  <c:v>14.34</c:v>
                </c:pt>
                <c:pt idx="36">
                  <c:v>14.34</c:v>
                </c:pt>
                <c:pt idx="37">
                  <c:v>14.34</c:v>
                </c:pt>
                <c:pt idx="38">
                  <c:v>14.34</c:v>
                </c:pt>
                <c:pt idx="39">
                  <c:v>14.352</c:v>
                </c:pt>
                <c:pt idx="40">
                  <c:v>14.36</c:v>
                </c:pt>
                <c:pt idx="41">
                  <c:v>14.356999999999999</c:v>
                </c:pt>
                <c:pt idx="42">
                  <c:v>14.35</c:v>
                </c:pt>
                <c:pt idx="43">
                  <c:v>14.35</c:v>
                </c:pt>
                <c:pt idx="44">
                  <c:v>14.35</c:v>
                </c:pt>
                <c:pt idx="45">
                  <c:v>14.35</c:v>
                </c:pt>
                <c:pt idx="46">
                  <c:v>14.35</c:v>
                </c:pt>
                <c:pt idx="47">
                  <c:v>14.332000000000001</c:v>
                </c:pt>
                <c:pt idx="48">
                  <c:v>14.279</c:v>
                </c:pt>
                <c:pt idx="49">
                  <c:v>14.271000000000001</c:v>
                </c:pt>
                <c:pt idx="50">
                  <c:v>14.278</c:v>
                </c:pt>
                <c:pt idx="51">
                  <c:v>14.305</c:v>
                </c:pt>
                <c:pt idx="52">
                  <c:v>14.351000000000001</c:v>
                </c:pt>
                <c:pt idx="53">
                  <c:v>14.39</c:v>
                </c:pt>
                <c:pt idx="54">
                  <c:v>14.391</c:v>
                </c:pt>
                <c:pt idx="55">
                  <c:v>14.4</c:v>
                </c:pt>
                <c:pt idx="56">
                  <c:v>14.4</c:v>
                </c:pt>
                <c:pt idx="57">
                  <c:v>14.4</c:v>
                </c:pt>
                <c:pt idx="58">
                  <c:v>14.396000000000001</c:v>
                </c:pt>
                <c:pt idx="59">
                  <c:v>14.39</c:v>
                </c:pt>
                <c:pt idx="60">
                  <c:v>14.39</c:v>
                </c:pt>
                <c:pt idx="61">
                  <c:v>14.39</c:v>
                </c:pt>
                <c:pt idx="62">
                  <c:v>14.398</c:v>
                </c:pt>
                <c:pt idx="63">
                  <c:v>14.388</c:v>
                </c:pt>
                <c:pt idx="64">
                  <c:v>14.311999999999999</c:v>
                </c:pt>
                <c:pt idx="65">
                  <c:v>14.22</c:v>
                </c:pt>
                <c:pt idx="66">
                  <c:v>14.22</c:v>
                </c:pt>
                <c:pt idx="67">
                  <c:v>14.22</c:v>
                </c:pt>
                <c:pt idx="68">
                  <c:v>14.22</c:v>
                </c:pt>
                <c:pt idx="69">
                  <c:v>14.273999999999999</c:v>
                </c:pt>
                <c:pt idx="70">
                  <c:v>14.314</c:v>
                </c:pt>
                <c:pt idx="71">
                  <c:v>14.32</c:v>
                </c:pt>
                <c:pt idx="72">
                  <c:v>14.32</c:v>
                </c:pt>
                <c:pt idx="73">
                  <c:v>14.32</c:v>
                </c:pt>
                <c:pt idx="74">
                  <c:v>14.32</c:v>
                </c:pt>
                <c:pt idx="75">
                  <c:v>14.326000000000001</c:v>
                </c:pt>
                <c:pt idx="76">
                  <c:v>14.334</c:v>
                </c:pt>
                <c:pt idx="77">
                  <c:v>14.35</c:v>
                </c:pt>
                <c:pt idx="78">
                  <c:v>14.379</c:v>
                </c:pt>
                <c:pt idx="79">
                  <c:v>14.371</c:v>
                </c:pt>
                <c:pt idx="80">
                  <c:v>14.37</c:v>
                </c:pt>
                <c:pt idx="81">
                  <c:v>14.37</c:v>
                </c:pt>
                <c:pt idx="82">
                  <c:v>14.37</c:v>
                </c:pt>
                <c:pt idx="83">
                  <c:v>14.37</c:v>
                </c:pt>
                <c:pt idx="84">
                  <c:v>14.379</c:v>
                </c:pt>
                <c:pt idx="85">
                  <c:v>14.443</c:v>
                </c:pt>
                <c:pt idx="86">
                  <c:v>14.45</c:v>
                </c:pt>
                <c:pt idx="87">
                  <c:v>14.45</c:v>
                </c:pt>
                <c:pt idx="88">
                  <c:v>14.441000000000001</c:v>
                </c:pt>
                <c:pt idx="89">
                  <c:v>14.42</c:v>
                </c:pt>
                <c:pt idx="90">
                  <c:v>14.375</c:v>
                </c:pt>
                <c:pt idx="91">
                  <c:v>14.215999999999999</c:v>
                </c:pt>
                <c:pt idx="92">
                  <c:v>14.192</c:v>
                </c:pt>
                <c:pt idx="93">
                  <c:v>14.007999999999999</c:v>
                </c:pt>
                <c:pt idx="94">
                  <c:v>14.077</c:v>
                </c:pt>
                <c:pt idx="95">
                  <c:v>14.289</c:v>
                </c:pt>
                <c:pt idx="96">
                  <c:v>14.175000000000001</c:v>
                </c:pt>
                <c:pt idx="97">
                  <c:v>14.207000000000001</c:v>
                </c:pt>
                <c:pt idx="98">
                  <c:v>14.28</c:v>
                </c:pt>
                <c:pt idx="99">
                  <c:v>14.353999999999999</c:v>
                </c:pt>
                <c:pt idx="100">
                  <c:v>14.234999999999999</c:v>
                </c:pt>
                <c:pt idx="101">
                  <c:v>14.098000000000001</c:v>
                </c:pt>
                <c:pt idx="102">
                  <c:v>14.271000000000001</c:v>
                </c:pt>
                <c:pt idx="103">
                  <c:v>14.279</c:v>
                </c:pt>
                <c:pt idx="104">
                  <c:v>14.055</c:v>
                </c:pt>
                <c:pt idx="105">
                  <c:v>13.984</c:v>
                </c:pt>
                <c:pt idx="106">
                  <c:v>13.984</c:v>
                </c:pt>
                <c:pt idx="107">
                  <c:v>13.99</c:v>
                </c:pt>
                <c:pt idx="108">
                  <c:v>13.991</c:v>
                </c:pt>
                <c:pt idx="109">
                  <c:v>13.999000000000001</c:v>
                </c:pt>
                <c:pt idx="110">
                  <c:v>14.07</c:v>
                </c:pt>
                <c:pt idx="111">
                  <c:v>14.096</c:v>
                </c:pt>
                <c:pt idx="112">
                  <c:v>14.1</c:v>
                </c:pt>
                <c:pt idx="113">
                  <c:v>14.1</c:v>
                </c:pt>
                <c:pt idx="114">
                  <c:v>14.1</c:v>
                </c:pt>
                <c:pt idx="115">
                  <c:v>14.1</c:v>
                </c:pt>
                <c:pt idx="116">
                  <c:v>14.092000000000001</c:v>
                </c:pt>
                <c:pt idx="117">
                  <c:v>14.071999999999999</c:v>
                </c:pt>
                <c:pt idx="118">
                  <c:v>14.06</c:v>
                </c:pt>
                <c:pt idx="119">
                  <c:v>14.089</c:v>
                </c:pt>
                <c:pt idx="120">
                  <c:v>14.18</c:v>
                </c:pt>
                <c:pt idx="121">
                  <c:v>14.18</c:v>
                </c:pt>
                <c:pt idx="122">
                  <c:v>14.211</c:v>
                </c:pt>
                <c:pt idx="123">
                  <c:v>14.343</c:v>
                </c:pt>
                <c:pt idx="124">
                  <c:v>14.429</c:v>
                </c:pt>
                <c:pt idx="125">
                  <c:v>14.457000000000001</c:v>
                </c:pt>
                <c:pt idx="126">
                  <c:v>14.503</c:v>
                </c:pt>
                <c:pt idx="127">
                  <c:v>14.428000000000001</c:v>
                </c:pt>
                <c:pt idx="128">
                  <c:v>14.42</c:v>
                </c:pt>
                <c:pt idx="129">
                  <c:v>14.426</c:v>
                </c:pt>
                <c:pt idx="130">
                  <c:v>14.433999999999999</c:v>
                </c:pt>
                <c:pt idx="131">
                  <c:v>14.44</c:v>
                </c:pt>
                <c:pt idx="132">
                  <c:v>14.44</c:v>
                </c:pt>
                <c:pt idx="133">
                  <c:v>14.44</c:v>
                </c:pt>
                <c:pt idx="134">
                  <c:v>14.403</c:v>
                </c:pt>
                <c:pt idx="135">
                  <c:v>14.39</c:v>
                </c:pt>
                <c:pt idx="136">
                  <c:v>14.39</c:v>
                </c:pt>
                <c:pt idx="137">
                  <c:v>14.39</c:v>
                </c:pt>
                <c:pt idx="138">
                  <c:v>14.39</c:v>
                </c:pt>
                <c:pt idx="139">
                  <c:v>14.39</c:v>
                </c:pt>
                <c:pt idx="140">
                  <c:v>14.39</c:v>
                </c:pt>
                <c:pt idx="141">
                  <c:v>14.39</c:v>
                </c:pt>
                <c:pt idx="142">
                  <c:v>14.39</c:v>
                </c:pt>
                <c:pt idx="143">
                  <c:v>14.395</c:v>
                </c:pt>
                <c:pt idx="144">
                  <c:v>14.411</c:v>
                </c:pt>
                <c:pt idx="145">
                  <c:v>14.419</c:v>
                </c:pt>
                <c:pt idx="146">
                  <c:v>14.42</c:v>
                </c:pt>
                <c:pt idx="147">
                  <c:v>14.231</c:v>
                </c:pt>
                <c:pt idx="148">
                  <c:v>13.521000000000001</c:v>
                </c:pt>
                <c:pt idx="149">
                  <c:v>12.69</c:v>
                </c:pt>
                <c:pt idx="150">
                  <c:v>12.688000000000001</c:v>
                </c:pt>
                <c:pt idx="151">
                  <c:v>12.672000000000001</c:v>
                </c:pt>
                <c:pt idx="152">
                  <c:v>12.744999999999999</c:v>
                </c:pt>
                <c:pt idx="153">
                  <c:v>13.157</c:v>
                </c:pt>
                <c:pt idx="154">
                  <c:v>13.444000000000001</c:v>
                </c:pt>
                <c:pt idx="155">
                  <c:v>13.484999999999999</c:v>
                </c:pt>
              </c:numCache>
            </c:numRef>
          </c:yVal>
          <c:smooth val="1"/>
        </c:ser>
        <c:ser>
          <c:idx val="2"/>
          <c:order val="1"/>
          <c:tx>
            <c:v>CO2 Lap 3</c:v>
          </c:tx>
          <c:marker>
            <c:symbol val="none"/>
          </c:marker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axId val="104162432"/>
        <c:axId val="104179584"/>
      </c:scatterChart>
      <c:scatterChart>
        <c:scatterStyle val="smoothMarker"/>
        <c:ser>
          <c:idx val="0"/>
          <c:order val="2"/>
          <c:tx>
            <c:v>CO Lap 2</c:v>
          </c:tx>
          <c:marker>
            <c:symbol val="none"/>
          </c:marker>
          <c:yVal>
            <c:numRef>
              <c:f>'Lap 2 data'!$D$10:$D$495</c:f>
              <c:numCache>
                <c:formatCode>General</c:formatCode>
                <c:ptCount val="486"/>
                <c:pt idx="0">
                  <c:v>6.8000000000000005E-2</c:v>
                </c:pt>
                <c:pt idx="1">
                  <c:v>6.6699999999999995E-2</c:v>
                </c:pt>
                <c:pt idx="2">
                  <c:v>6.3E-2</c:v>
                </c:pt>
                <c:pt idx="3">
                  <c:v>6.3E-2</c:v>
                </c:pt>
                <c:pt idx="4">
                  <c:v>6.3E-2</c:v>
                </c:pt>
                <c:pt idx="5">
                  <c:v>6.3E-2</c:v>
                </c:pt>
                <c:pt idx="6">
                  <c:v>6.3E-2</c:v>
                </c:pt>
                <c:pt idx="7">
                  <c:v>6.3E-2</c:v>
                </c:pt>
                <c:pt idx="8">
                  <c:v>6.2899999999999998E-2</c:v>
                </c:pt>
                <c:pt idx="9">
                  <c:v>6.2100000000000002E-2</c:v>
                </c:pt>
                <c:pt idx="10">
                  <c:v>5.4199999999999998E-2</c:v>
                </c:pt>
                <c:pt idx="11">
                  <c:v>5.3800000000000001E-2</c:v>
                </c:pt>
                <c:pt idx="12">
                  <c:v>5.5899999999999998E-2</c:v>
                </c:pt>
                <c:pt idx="13">
                  <c:v>5.6099999999999997E-2</c:v>
                </c:pt>
                <c:pt idx="14">
                  <c:v>5.4399999999999997E-2</c:v>
                </c:pt>
                <c:pt idx="15">
                  <c:v>5.6899999999999999E-2</c:v>
                </c:pt>
                <c:pt idx="16">
                  <c:v>4.0500000000000001E-2</c:v>
                </c:pt>
                <c:pt idx="17">
                  <c:v>2.58E-2</c:v>
                </c:pt>
                <c:pt idx="18">
                  <c:v>1.6899999999999998E-2</c:v>
                </c:pt>
                <c:pt idx="19">
                  <c:v>1.4E-2</c:v>
                </c:pt>
                <c:pt idx="20">
                  <c:v>1.38E-2</c:v>
                </c:pt>
                <c:pt idx="21">
                  <c:v>1.21E-2</c:v>
                </c:pt>
                <c:pt idx="22">
                  <c:v>1.2800000000000001E-2</c:v>
                </c:pt>
                <c:pt idx="23">
                  <c:v>0.36299999999999999</c:v>
                </c:pt>
                <c:pt idx="24">
                  <c:v>0.38440000000000002</c:v>
                </c:pt>
                <c:pt idx="25">
                  <c:v>0.1105</c:v>
                </c:pt>
                <c:pt idx="26">
                  <c:v>2.29E-2</c:v>
                </c:pt>
                <c:pt idx="27">
                  <c:v>1.5699999999999999E-2</c:v>
                </c:pt>
                <c:pt idx="28">
                  <c:v>1.4200000000000001E-2</c:v>
                </c:pt>
                <c:pt idx="29">
                  <c:v>0.36170000000000002</c:v>
                </c:pt>
                <c:pt idx="30">
                  <c:v>0.42770000000000002</c:v>
                </c:pt>
                <c:pt idx="31">
                  <c:v>0.1593</c:v>
                </c:pt>
                <c:pt idx="32">
                  <c:v>4.8800000000000003E-2</c:v>
                </c:pt>
                <c:pt idx="33">
                  <c:v>0.1021</c:v>
                </c:pt>
                <c:pt idx="34">
                  <c:v>8.2100000000000006E-2</c:v>
                </c:pt>
                <c:pt idx="35">
                  <c:v>6.9000000000000006E-2</c:v>
                </c:pt>
                <c:pt idx="36">
                  <c:v>7.0499999999999993E-2</c:v>
                </c:pt>
                <c:pt idx="37">
                  <c:v>7.9899999999999999E-2</c:v>
                </c:pt>
                <c:pt idx="38">
                  <c:v>8.5000000000000006E-2</c:v>
                </c:pt>
                <c:pt idx="39">
                  <c:v>8.5000000000000006E-2</c:v>
                </c:pt>
                <c:pt idx="40">
                  <c:v>8.2699999999999996E-2</c:v>
                </c:pt>
                <c:pt idx="41">
                  <c:v>6.54E-2</c:v>
                </c:pt>
                <c:pt idx="42">
                  <c:v>5.3699999999999998E-2</c:v>
                </c:pt>
                <c:pt idx="43">
                  <c:v>5.1999999999999998E-2</c:v>
                </c:pt>
                <c:pt idx="44">
                  <c:v>5.1900000000000002E-2</c:v>
                </c:pt>
                <c:pt idx="45">
                  <c:v>5.0999999999999997E-2</c:v>
                </c:pt>
                <c:pt idx="46">
                  <c:v>5.0200000000000002E-2</c:v>
                </c:pt>
                <c:pt idx="47">
                  <c:v>4.4400000000000002E-2</c:v>
                </c:pt>
                <c:pt idx="48">
                  <c:v>3.6999999999999998E-2</c:v>
                </c:pt>
                <c:pt idx="49">
                  <c:v>3.5400000000000001E-2</c:v>
                </c:pt>
                <c:pt idx="50">
                  <c:v>4.4999999999999998E-2</c:v>
                </c:pt>
                <c:pt idx="51">
                  <c:v>4.4999999999999998E-2</c:v>
                </c:pt>
                <c:pt idx="52">
                  <c:v>4.4999999999999998E-2</c:v>
                </c:pt>
                <c:pt idx="53">
                  <c:v>4.4400000000000002E-2</c:v>
                </c:pt>
                <c:pt idx="54">
                  <c:v>4.36E-2</c:v>
                </c:pt>
                <c:pt idx="55">
                  <c:v>4.0899999999999999E-2</c:v>
                </c:pt>
                <c:pt idx="56">
                  <c:v>3.5400000000000001E-2</c:v>
                </c:pt>
                <c:pt idx="57">
                  <c:v>3.78E-2</c:v>
                </c:pt>
                <c:pt idx="58">
                  <c:v>3.49E-2</c:v>
                </c:pt>
                <c:pt idx="59">
                  <c:v>3.4000000000000002E-2</c:v>
                </c:pt>
                <c:pt idx="60">
                  <c:v>3.6200000000000003E-2</c:v>
                </c:pt>
                <c:pt idx="61">
                  <c:v>3.9E-2</c:v>
                </c:pt>
                <c:pt idx="62">
                  <c:v>3.9E-2</c:v>
                </c:pt>
                <c:pt idx="63">
                  <c:v>3.9E-2</c:v>
                </c:pt>
                <c:pt idx="64">
                  <c:v>3.7400000000000003E-2</c:v>
                </c:pt>
                <c:pt idx="65">
                  <c:v>3.7600000000000001E-2</c:v>
                </c:pt>
                <c:pt idx="66">
                  <c:v>3.7999999999999999E-2</c:v>
                </c:pt>
                <c:pt idx="67">
                  <c:v>3.9E-2</c:v>
                </c:pt>
                <c:pt idx="68">
                  <c:v>4.2099999999999999E-2</c:v>
                </c:pt>
                <c:pt idx="69">
                  <c:v>4.2900000000000001E-2</c:v>
                </c:pt>
                <c:pt idx="70">
                  <c:v>4.2999999999999997E-2</c:v>
                </c:pt>
                <c:pt idx="71">
                  <c:v>4.1799999999999997E-2</c:v>
                </c:pt>
                <c:pt idx="72">
                  <c:v>4.1000000000000002E-2</c:v>
                </c:pt>
                <c:pt idx="73">
                  <c:v>4.1000000000000002E-2</c:v>
                </c:pt>
                <c:pt idx="74">
                  <c:v>4.1000000000000002E-2</c:v>
                </c:pt>
                <c:pt idx="75">
                  <c:v>4.1000000000000002E-2</c:v>
                </c:pt>
                <c:pt idx="76">
                  <c:v>4.1000000000000002E-2</c:v>
                </c:pt>
                <c:pt idx="77">
                  <c:v>4.7600000000000003E-2</c:v>
                </c:pt>
                <c:pt idx="78">
                  <c:v>4.8099999999999997E-2</c:v>
                </c:pt>
                <c:pt idx="79">
                  <c:v>4.2700000000000002E-2</c:v>
                </c:pt>
                <c:pt idx="80">
                  <c:v>4.4400000000000002E-2</c:v>
                </c:pt>
                <c:pt idx="81">
                  <c:v>6.08E-2</c:v>
                </c:pt>
                <c:pt idx="82">
                  <c:v>7.0599999999999996E-2</c:v>
                </c:pt>
                <c:pt idx="83">
                  <c:v>7.9699999999999993E-2</c:v>
                </c:pt>
                <c:pt idx="84">
                  <c:v>0.1384</c:v>
                </c:pt>
                <c:pt idx="85">
                  <c:v>0.18509999999999999</c:v>
                </c:pt>
                <c:pt idx="86">
                  <c:v>9.8599999999999993E-2</c:v>
                </c:pt>
                <c:pt idx="87">
                  <c:v>3.9100000000000003E-2</c:v>
                </c:pt>
                <c:pt idx="88">
                  <c:v>2.29E-2</c:v>
                </c:pt>
                <c:pt idx="89">
                  <c:v>0.02</c:v>
                </c:pt>
                <c:pt idx="90">
                  <c:v>1.6500000000000001E-2</c:v>
                </c:pt>
                <c:pt idx="91">
                  <c:v>1.0699999999999999E-2</c:v>
                </c:pt>
                <c:pt idx="92">
                  <c:v>6.7999999999999996E-3</c:v>
                </c:pt>
                <c:pt idx="93">
                  <c:v>5.1999999999999998E-3</c:v>
                </c:pt>
                <c:pt idx="94">
                  <c:v>5.6899999999999999E-2</c:v>
                </c:pt>
                <c:pt idx="95">
                  <c:v>4.6699999999999998E-2</c:v>
                </c:pt>
                <c:pt idx="96">
                  <c:v>2.23E-2</c:v>
                </c:pt>
                <c:pt idx="97">
                  <c:v>1.0999999999999999E-2</c:v>
                </c:pt>
                <c:pt idx="98">
                  <c:v>1.0999999999999999E-2</c:v>
                </c:pt>
                <c:pt idx="99">
                  <c:v>1.0999999999999999E-2</c:v>
                </c:pt>
                <c:pt idx="100">
                  <c:v>0.19450000000000001</c:v>
                </c:pt>
                <c:pt idx="101">
                  <c:v>0.42959999999999998</c:v>
                </c:pt>
                <c:pt idx="102">
                  <c:v>0.37380000000000002</c:v>
                </c:pt>
                <c:pt idx="103">
                  <c:v>9.5699999999999993E-2</c:v>
                </c:pt>
                <c:pt idx="104">
                  <c:v>3.2899999999999999E-2</c:v>
                </c:pt>
                <c:pt idx="105">
                  <c:v>2.4899999999999999E-2</c:v>
                </c:pt>
                <c:pt idx="106">
                  <c:v>2.4E-2</c:v>
                </c:pt>
                <c:pt idx="107">
                  <c:v>2.4E-2</c:v>
                </c:pt>
                <c:pt idx="108">
                  <c:v>2.4E-2</c:v>
                </c:pt>
                <c:pt idx="109">
                  <c:v>2.4E-2</c:v>
                </c:pt>
                <c:pt idx="110">
                  <c:v>2.4E-2</c:v>
                </c:pt>
                <c:pt idx="111">
                  <c:v>2.4E-2</c:v>
                </c:pt>
                <c:pt idx="112">
                  <c:v>2.4799999999999999E-2</c:v>
                </c:pt>
                <c:pt idx="113">
                  <c:v>2.5000000000000001E-2</c:v>
                </c:pt>
                <c:pt idx="114">
                  <c:v>2.5000000000000001E-2</c:v>
                </c:pt>
                <c:pt idx="115">
                  <c:v>2.4500000000000001E-2</c:v>
                </c:pt>
                <c:pt idx="116">
                  <c:v>2.3E-2</c:v>
                </c:pt>
                <c:pt idx="117">
                  <c:v>2.3E-2</c:v>
                </c:pt>
                <c:pt idx="118">
                  <c:v>2.3E-2</c:v>
                </c:pt>
                <c:pt idx="119">
                  <c:v>2.7900000000000001E-2</c:v>
                </c:pt>
                <c:pt idx="120">
                  <c:v>3.1E-2</c:v>
                </c:pt>
                <c:pt idx="121">
                  <c:v>3.2500000000000001E-2</c:v>
                </c:pt>
                <c:pt idx="122">
                  <c:v>3.7499999999999999E-2</c:v>
                </c:pt>
                <c:pt idx="123">
                  <c:v>4.1599999999999998E-2</c:v>
                </c:pt>
                <c:pt idx="124">
                  <c:v>7.0199999999999999E-2</c:v>
                </c:pt>
                <c:pt idx="125">
                  <c:v>6.6199999999999995E-2</c:v>
                </c:pt>
                <c:pt idx="126">
                  <c:v>5.6000000000000001E-2</c:v>
                </c:pt>
                <c:pt idx="127">
                  <c:v>0.1351</c:v>
                </c:pt>
                <c:pt idx="128">
                  <c:v>0.36659999999999998</c:v>
                </c:pt>
                <c:pt idx="129">
                  <c:v>0.14369999999999999</c:v>
                </c:pt>
                <c:pt idx="130">
                  <c:v>6.4600000000000005E-2</c:v>
                </c:pt>
                <c:pt idx="131">
                  <c:v>3.9699999999999999E-2</c:v>
                </c:pt>
                <c:pt idx="132">
                  <c:v>3.3599999999999998E-2</c:v>
                </c:pt>
                <c:pt idx="133">
                  <c:v>3.04E-2</c:v>
                </c:pt>
                <c:pt idx="134">
                  <c:v>2.2200000000000001E-2</c:v>
                </c:pt>
                <c:pt idx="135">
                  <c:v>2.47E-2</c:v>
                </c:pt>
                <c:pt idx="136">
                  <c:v>0.1837</c:v>
                </c:pt>
                <c:pt idx="137">
                  <c:v>0.13819999999999999</c:v>
                </c:pt>
                <c:pt idx="138">
                  <c:v>5.8299999999999998E-2</c:v>
                </c:pt>
                <c:pt idx="139">
                  <c:v>3.61E-2</c:v>
                </c:pt>
                <c:pt idx="140">
                  <c:v>3.8800000000000001E-2</c:v>
                </c:pt>
                <c:pt idx="141">
                  <c:v>0.15640000000000001</c:v>
                </c:pt>
                <c:pt idx="142">
                  <c:v>0.1081</c:v>
                </c:pt>
                <c:pt idx="143">
                  <c:v>6.0499999999999998E-2</c:v>
                </c:pt>
                <c:pt idx="144">
                  <c:v>4.5100000000000001E-2</c:v>
                </c:pt>
                <c:pt idx="145">
                  <c:v>4.5499999999999999E-2</c:v>
                </c:pt>
                <c:pt idx="146">
                  <c:v>4.07E-2</c:v>
                </c:pt>
                <c:pt idx="147">
                  <c:v>8.9200000000000002E-2</c:v>
                </c:pt>
                <c:pt idx="148">
                  <c:v>3.9E-2</c:v>
                </c:pt>
                <c:pt idx="149">
                  <c:v>1.3599999999999999E-2</c:v>
                </c:pt>
                <c:pt idx="150">
                  <c:v>8.0000000000000002E-3</c:v>
                </c:pt>
                <c:pt idx="151">
                  <c:v>7.3000000000000001E-3</c:v>
                </c:pt>
                <c:pt idx="152">
                  <c:v>5.0000000000000001E-3</c:v>
                </c:pt>
                <c:pt idx="153">
                  <c:v>5.0000000000000001E-3</c:v>
                </c:pt>
                <c:pt idx="154">
                  <c:v>3.5000000000000001E-3</c:v>
                </c:pt>
                <c:pt idx="155">
                  <c:v>4.3799999999999999E-2</c:v>
                </c:pt>
              </c:numCache>
            </c:numRef>
          </c:yVal>
          <c:smooth val="1"/>
        </c:ser>
        <c:ser>
          <c:idx val="3"/>
          <c:order val="3"/>
          <c:tx>
            <c:v>CO Lap 3</c:v>
          </c:tx>
          <c:marker>
            <c:symbol val="none"/>
          </c:marker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axId val="104400384"/>
        <c:axId val="104181120"/>
      </c:scatterChart>
      <c:valAx>
        <c:axId val="104162432"/>
        <c:scaling>
          <c:orientation val="minMax"/>
          <c:max val="16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</c:title>
        <c:majorTickMark val="none"/>
        <c:tickLblPos val="nextTo"/>
        <c:crossAx val="104179584"/>
        <c:crosses val="autoZero"/>
        <c:crossBetween val="midCat"/>
      </c:valAx>
      <c:valAx>
        <c:axId val="10417958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4162432"/>
        <c:crosses val="autoZero"/>
        <c:crossBetween val="midCat"/>
      </c:valAx>
      <c:valAx>
        <c:axId val="104181120"/>
        <c:scaling>
          <c:orientation val="minMax"/>
        </c:scaling>
        <c:axPos val="r"/>
        <c:numFmt formatCode="General" sourceLinked="1"/>
        <c:tickLblPos val="nextTo"/>
        <c:crossAx val="104400384"/>
        <c:crosses val="max"/>
        <c:crossBetween val="midCat"/>
      </c:valAx>
      <c:valAx>
        <c:axId val="104400384"/>
        <c:scaling>
          <c:orientation val="minMax"/>
        </c:scaling>
        <c:delete val="1"/>
        <c:axPos val="b"/>
        <c:tickLblPos val="none"/>
        <c:crossAx val="104181120"/>
        <c:crosses val="autoZero"/>
        <c:crossBetween val="midCat"/>
      </c:valAx>
    </c:plotArea>
    <c:legend>
      <c:legendPos val="r"/>
      <c:layout/>
    </c:legend>
    <c:plotVisOnly val="1"/>
    <c:dispBlanksAs val="gap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smoothMarker"/>
        <c:ser>
          <c:idx val="0"/>
          <c:order val="0"/>
          <c:tx>
            <c:v>CO</c:v>
          </c:tx>
          <c:marker>
            <c:symbol val="none"/>
          </c:marker>
          <c:yVal>
            <c:numRef>
              <c:f>'Lap 2 data'!$D$10:$D$499</c:f>
              <c:numCache>
                <c:formatCode>General</c:formatCode>
                <c:ptCount val="490"/>
                <c:pt idx="0">
                  <c:v>6.8000000000000005E-2</c:v>
                </c:pt>
                <c:pt idx="1">
                  <c:v>6.6699999999999995E-2</c:v>
                </c:pt>
                <c:pt idx="2">
                  <c:v>6.3E-2</c:v>
                </c:pt>
                <c:pt idx="3">
                  <c:v>6.3E-2</c:v>
                </c:pt>
                <c:pt idx="4">
                  <c:v>6.3E-2</c:v>
                </c:pt>
                <c:pt idx="5">
                  <c:v>6.3E-2</c:v>
                </c:pt>
                <c:pt idx="6">
                  <c:v>6.3E-2</c:v>
                </c:pt>
                <c:pt idx="7">
                  <c:v>6.3E-2</c:v>
                </c:pt>
                <c:pt idx="8">
                  <c:v>6.2899999999999998E-2</c:v>
                </c:pt>
                <c:pt idx="9">
                  <c:v>6.2100000000000002E-2</c:v>
                </c:pt>
                <c:pt idx="10">
                  <c:v>5.4199999999999998E-2</c:v>
                </c:pt>
                <c:pt idx="11">
                  <c:v>5.3800000000000001E-2</c:v>
                </c:pt>
                <c:pt idx="12">
                  <c:v>5.5899999999999998E-2</c:v>
                </c:pt>
                <c:pt idx="13">
                  <c:v>5.6099999999999997E-2</c:v>
                </c:pt>
                <c:pt idx="14">
                  <c:v>5.4399999999999997E-2</c:v>
                </c:pt>
                <c:pt idx="15">
                  <c:v>5.6899999999999999E-2</c:v>
                </c:pt>
                <c:pt idx="16">
                  <c:v>4.0500000000000001E-2</c:v>
                </c:pt>
                <c:pt idx="17">
                  <c:v>2.58E-2</c:v>
                </c:pt>
                <c:pt idx="18">
                  <c:v>1.6899999999999998E-2</c:v>
                </c:pt>
                <c:pt idx="19">
                  <c:v>1.4E-2</c:v>
                </c:pt>
                <c:pt idx="20">
                  <c:v>1.38E-2</c:v>
                </c:pt>
                <c:pt idx="21">
                  <c:v>1.21E-2</c:v>
                </c:pt>
                <c:pt idx="22">
                  <c:v>1.2800000000000001E-2</c:v>
                </c:pt>
                <c:pt idx="23">
                  <c:v>0.36299999999999999</c:v>
                </c:pt>
                <c:pt idx="24">
                  <c:v>0.38440000000000002</c:v>
                </c:pt>
                <c:pt idx="25">
                  <c:v>0.1105</c:v>
                </c:pt>
                <c:pt idx="26">
                  <c:v>2.29E-2</c:v>
                </c:pt>
                <c:pt idx="27">
                  <c:v>1.5699999999999999E-2</c:v>
                </c:pt>
                <c:pt idx="28">
                  <c:v>1.4200000000000001E-2</c:v>
                </c:pt>
                <c:pt idx="29">
                  <c:v>0.36170000000000002</c:v>
                </c:pt>
                <c:pt idx="30">
                  <c:v>0.42770000000000002</c:v>
                </c:pt>
                <c:pt idx="31">
                  <c:v>0.1593</c:v>
                </c:pt>
                <c:pt idx="32">
                  <c:v>4.8800000000000003E-2</c:v>
                </c:pt>
                <c:pt idx="33">
                  <c:v>0.1021</c:v>
                </c:pt>
                <c:pt idx="34">
                  <c:v>8.2100000000000006E-2</c:v>
                </c:pt>
                <c:pt idx="35">
                  <c:v>6.9000000000000006E-2</c:v>
                </c:pt>
                <c:pt idx="36">
                  <c:v>7.0499999999999993E-2</c:v>
                </c:pt>
                <c:pt idx="37">
                  <c:v>7.9899999999999999E-2</c:v>
                </c:pt>
                <c:pt idx="38">
                  <c:v>8.5000000000000006E-2</c:v>
                </c:pt>
                <c:pt idx="39">
                  <c:v>8.5000000000000006E-2</c:v>
                </c:pt>
                <c:pt idx="40">
                  <c:v>8.2699999999999996E-2</c:v>
                </c:pt>
                <c:pt idx="41">
                  <c:v>6.54E-2</c:v>
                </c:pt>
                <c:pt idx="42">
                  <c:v>5.3699999999999998E-2</c:v>
                </c:pt>
                <c:pt idx="43">
                  <c:v>5.1999999999999998E-2</c:v>
                </c:pt>
                <c:pt idx="44">
                  <c:v>5.1900000000000002E-2</c:v>
                </c:pt>
                <c:pt idx="45">
                  <c:v>5.0999999999999997E-2</c:v>
                </c:pt>
                <c:pt idx="46">
                  <c:v>5.0200000000000002E-2</c:v>
                </c:pt>
                <c:pt idx="47">
                  <c:v>4.4400000000000002E-2</c:v>
                </c:pt>
                <c:pt idx="48">
                  <c:v>3.6999999999999998E-2</c:v>
                </c:pt>
                <c:pt idx="49">
                  <c:v>3.5400000000000001E-2</c:v>
                </c:pt>
                <c:pt idx="50">
                  <c:v>4.4999999999999998E-2</c:v>
                </c:pt>
                <c:pt idx="51">
                  <c:v>4.4999999999999998E-2</c:v>
                </c:pt>
                <c:pt idx="52">
                  <c:v>4.4999999999999998E-2</c:v>
                </c:pt>
                <c:pt idx="53">
                  <c:v>4.4400000000000002E-2</c:v>
                </c:pt>
                <c:pt idx="54">
                  <c:v>4.36E-2</c:v>
                </c:pt>
                <c:pt idx="55">
                  <c:v>4.0899999999999999E-2</c:v>
                </c:pt>
                <c:pt idx="56">
                  <c:v>3.5400000000000001E-2</c:v>
                </c:pt>
                <c:pt idx="57">
                  <c:v>3.78E-2</c:v>
                </c:pt>
                <c:pt idx="58">
                  <c:v>3.49E-2</c:v>
                </c:pt>
                <c:pt idx="59">
                  <c:v>3.4000000000000002E-2</c:v>
                </c:pt>
                <c:pt idx="60">
                  <c:v>3.6200000000000003E-2</c:v>
                </c:pt>
                <c:pt idx="61">
                  <c:v>3.9E-2</c:v>
                </c:pt>
                <c:pt idx="62">
                  <c:v>3.9E-2</c:v>
                </c:pt>
                <c:pt idx="63">
                  <c:v>3.9E-2</c:v>
                </c:pt>
                <c:pt idx="64">
                  <c:v>3.7400000000000003E-2</c:v>
                </c:pt>
                <c:pt idx="65">
                  <c:v>3.7600000000000001E-2</c:v>
                </c:pt>
                <c:pt idx="66">
                  <c:v>3.7999999999999999E-2</c:v>
                </c:pt>
                <c:pt idx="67">
                  <c:v>3.9E-2</c:v>
                </c:pt>
                <c:pt idx="68">
                  <c:v>4.2099999999999999E-2</c:v>
                </c:pt>
                <c:pt idx="69">
                  <c:v>4.2900000000000001E-2</c:v>
                </c:pt>
                <c:pt idx="70">
                  <c:v>4.2999999999999997E-2</c:v>
                </c:pt>
                <c:pt idx="71">
                  <c:v>4.1799999999999997E-2</c:v>
                </c:pt>
                <c:pt idx="72">
                  <c:v>4.1000000000000002E-2</c:v>
                </c:pt>
                <c:pt idx="73">
                  <c:v>4.1000000000000002E-2</c:v>
                </c:pt>
                <c:pt idx="74">
                  <c:v>4.1000000000000002E-2</c:v>
                </c:pt>
                <c:pt idx="75">
                  <c:v>4.1000000000000002E-2</c:v>
                </c:pt>
                <c:pt idx="76">
                  <c:v>4.1000000000000002E-2</c:v>
                </c:pt>
                <c:pt idx="77">
                  <c:v>4.7600000000000003E-2</c:v>
                </c:pt>
                <c:pt idx="78">
                  <c:v>4.8099999999999997E-2</c:v>
                </c:pt>
                <c:pt idx="79">
                  <c:v>4.2700000000000002E-2</c:v>
                </c:pt>
                <c:pt idx="80">
                  <c:v>4.4400000000000002E-2</c:v>
                </c:pt>
                <c:pt idx="81">
                  <c:v>6.08E-2</c:v>
                </c:pt>
                <c:pt idx="82">
                  <c:v>7.0599999999999996E-2</c:v>
                </c:pt>
                <c:pt idx="83">
                  <c:v>7.9699999999999993E-2</c:v>
                </c:pt>
                <c:pt idx="84">
                  <c:v>0.1384</c:v>
                </c:pt>
                <c:pt idx="85">
                  <c:v>0.18509999999999999</c:v>
                </c:pt>
                <c:pt idx="86">
                  <c:v>9.8599999999999993E-2</c:v>
                </c:pt>
                <c:pt idx="87">
                  <c:v>3.9100000000000003E-2</c:v>
                </c:pt>
                <c:pt idx="88">
                  <c:v>2.29E-2</c:v>
                </c:pt>
                <c:pt idx="89">
                  <c:v>0.02</c:v>
                </c:pt>
                <c:pt idx="90">
                  <c:v>1.6500000000000001E-2</c:v>
                </c:pt>
                <c:pt idx="91">
                  <c:v>1.0699999999999999E-2</c:v>
                </c:pt>
                <c:pt idx="92">
                  <c:v>6.7999999999999996E-3</c:v>
                </c:pt>
                <c:pt idx="93">
                  <c:v>5.1999999999999998E-3</c:v>
                </c:pt>
                <c:pt idx="94">
                  <c:v>5.6899999999999999E-2</c:v>
                </c:pt>
                <c:pt idx="95">
                  <c:v>4.6699999999999998E-2</c:v>
                </c:pt>
                <c:pt idx="96">
                  <c:v>2.23E-2</c:v>
                </c:pt>
                <c:pt idx="97">
                  <c:v>1.0999999999999999E-2</c:v>
                </c:pt>
                <c:pt idx="98">
                  <c:v>1.0999999999999999E-2</c:v>
                </c:pt>
                <c:pt idx="99">
                  <c:v>1.0999999999999999E-2</c:v>
                </c:pt>
                <c:pt idx="100">
                  <c:v>0.19450000000000001</c:v>
                </c:pt>
                <c:pt idx="101">
                  <c:v>0.42959999999999998</c:v>
                </c:pt>
                <c:pt idx="102">
                  <c:v>0.37380000000000002</c:v>
                </c:pt>
                <c:pt idx="103">
                  <c:v>9.5699999999999993E-2</c:v>
                </c:pt>
                <c:pt idx="104">
                  <c:v>3.2899999999999999E-2</c:v>
                </c:pt>
                <c:pt idx="105">
                  <c:v>2.4899999999999999E-2</c:v>
                </c:pt>
                <c:pt idx="106">
                  <c:v>2.4E-2</c:v>
                </c:pt>
                <c:pt idx="107">
                  <c:v>2.4E-2</c:v>
                </c:pt>
                <c:pt idx="108">
                  <c:v>2.4E-2</c:v>
                </c:pt>
                <c:pt idx="109">
                  <c:v>2.4E-2</c:v>
                </c:pt>
                <c:pt idx="110">
                  <c:v>2.4E-2</c:v>
                </c:pt>
                <c:pt idx="111">
                  <c:v>2.4E-2</c:v>
                </c:pt>
                <c:pt idx="112">
                  <c:v>2.4799999999999999E-2</c:v>
                </c:pt>
                <c:pt idx="113">
                  <c:v>2.5000000000000001E-2</c:v>
                </c:pt>
                <c:pt idx="114">
                  <c:v>2.5000000000000001E-2</c:v>
                </c:pt>
                <c:pt idx="115">
                  <c:v>2.4500000000000001E-2</c:v>
                </c:pt>
                <c:pt idx="116">
                  <c:v>2.3E-2</c:v>
                </c:pt>
                <c:pt idx="117">
                  <c:v>2.3E-2</c:v>
                </c:pt>
                <c:pt idx="118">
                  <c:v>2.3E-2</c:v>
                </c:pt>
                <c:pt idx="119">
                  <c:v>2.7900000000000001E-2</c:v>
                </c:pt>
                <c:pt idx="120">
                  <c:v>3.1E-2</c:v>
                </c:pt>
                <c:pt idx="121">
                  <c:v>3.2500000000000001E-2</c:v>
                </c:pt>
                <c:pt idx="122">
                  <c:v>3.7499999999999999E-2</c:v>
                </c:pt>
                <c:pt idx="123">
                  <c:v>4.1599999999999998E-2</c:v>
                </c:pt>
                <c:pt idx="124">
                  <c:v>7.0199999999999999E-2</c:v>
                </c:pt>
                <c:pt idx="125">
                  <c:v>6.6199999999999995E-2</c:v>
                </c:pt>
                <c:pt idx="126">
                  <c:v>5.6000000000000001E-2</c:v>
                </c:pt>
                <c:pt idx="127">
                  <c:v>0.1351</c:v>
                </c:pt>
                <c:pt idx="128">
                  <c:v>0.36659999999999998</c:v>
                </c:pt>
                <c:pt idx="129">
                  <c:v>0.14369999999999999</c:v>
                </c:pt>
                <c:pt idx="130">
                  <c:v>6.4600000000000005E-2</c:v>
                </c:pt>
                <c:pt idx="131">
                  <c:v>3.9699999999999999E-2</c:v>
                </c:pt>
                <c:pt idx="132">
                  <c:v>3.3599999999999998E-2</c:v>
                </c:pt>
                <c:pt idx="133">
                  <c:v>3.04E-2</c:v>
                </c:pt>
                <c:pt idx="134">
                  <c:v>2.2200000000000001E-2</c:v>
                </c:pt>
                <c:pt idx="135">
                  <c:v>2.47E-2</c:v>
                </c:pt>
                <c:pt idx="136">
                  <c:v>0.1837</c:v>
                </c:pt>
                <c:pt idx="137">
                  <c:v>0.13819999999999999</c:v>
                </c:pt>
                <c:pt idx="138">
                  <c:v>5.8299999999999998E-2</c:v>
                </c:pt>
                <c:pt idx="139">
                  <c:v>3.61E-2</c:v>
                </c:pt>
                <c:pt idx="140">
                  <c:v>3.8800000000000001E-2</c:v>
                </c:pt>
                <c:pt idx="141">
                  <c:v>0.15640000000000001</c:v>
                </c:pt>
                <c:pt idx="142">
                  <c:v>0.1081</c:v>
                </c:pt>
                <c:pt idx="143">
                  <c:v>6.0499999999999998E-2</c:v>
                </c:pt>
                <c:pt idx="144">
                  <c:v>4.5100000000000001E-2</c:v>
                </c:pt>
                <c:pt idx="145">
                  <c:v>4.5499999999999999E-2</c:v>
                </c:pt>
                <c:pt idx="146">
                  <c:v>4.07E-2</c:v>
                </c:pt>
                <c:pt idx="147">
                  <c:v>8.9200000000000002E-2</c:v>
                </c:pt>
                <c:pt idx="148">
                  <c:v>3.9E-2</c:v>
                </c:pt>
                <c:pt idx="149">
                  <c:v>1.3599999999999999E-2</c:v>
                </c:pt>
                <c:pt idx="150">
                  <c:v>8.0000000000000002E-3</c:v>
                </c:pt>
                <c:pt idx="151">
                  <c:v>7.3000000000000001E-3</c:v>
                </c:pt>
                <c:pt idx="152">
                  <c:v>5.0000000000000001E-3</c:v>
                </c:pt>
                <c:pt idx="153">
                  <c:v>5.0000000000000001E-3</c:v>
                </c:pt>
                <c:pt idx="154">
                  <c:v>3.5000000000000001E-3</c:v>
                </c:pt>
                <c:pt idx="155">
                  <c:v>4.3799999999999999E-2</c:v>
                </c:pt>
              </c:numCache>
            </c:numRef>
          </c:yVal>
          <c:smooth val="1"/>
        </c:ser>
        <c:ser>
          <c:idx val="1"/>
          <c:order val="1"/>
          <c:tx>
            <c:v>Fuel Flow (L/hr)</c:v>
          </c:tx>
          <c:marker>
            <c:symbol val="none"/>
          </c:marker>
          <c:yVal>
            <c:numRef>
              <c:f>'Lap 2 data'!$CA$10:$CA$499</c:f>
              <c:numCache>
                <c:formatCode>General</c:formatCode>
                <c:ptCount val="490"/>
                <c:pt idx="0">
                  <c:v>8.2540589999999998</c:v>
                </c:pt>
                <c:pt idx="1">
                  <c:v>7.6702959999999996</c:v>
                </c:pt>
                <c:pt idx="2">
                  <c:v>8.0794779999999999</c:v>
                </c:pt>
                <c:pt idx="3">
                  <c:v>7.5733280000000001</c:v>
                </c:pt>
                <c:pt idx="4">
                  <c:v>7.0942550000000004</c:v>
                </c:pt>
                <c:pt idx="5">
                  <c:v>8.5996050000000004</c:v>
                </c:pt>
                <c:pt idx="6">
                  <c:v>9.3401589999999999</c:v>
                </c:pt>
                <c:pt idx="7">
                  <c:v>9.2261340000000001</c:v>
                </c:pt>
                <c:pt idx="8">
                  <c:v>8.6171509999999998</c:v>
                </c:pt>
                <c:pt idx="9">
                  <c:v>8.8684659999999997</c:v>
                </c:pt>
                <c:pt idx="10">
                  <c:v>8.5616780000000006</c:v>
                </c:pt>
                <c:pt idx="11">
                  <c:v>8.6617250000000006</c:v>
                </c:pt>
                <c:pt idx="12">
                  <c:v>8.1112000000000002</c:v>
                </c:pt>
                <c:pt idx="13">
                  <c:v>7.510605</c:v>
                </c:pt>
                <c:pt idx="14">
                  <c:v>8.510408</c:v>
                </c:pt>
                <c:pt idx="15">
                  <c:v>9.4421610000000005</c:v>
                </c:pt>
                <c:pt idx="16">
                  <c:v>8.7350860000000008</c:v>
                </c:pt>
                <c:pt idx="17">
                  <c:v>6.8813550000000001</c:v>
                </c:pt>
                <c:pt idx="18">
                  <c:v>6.572514</c:v>
                </c:pt>
                <c:pt idx="19">
                  <c:v>6.373545</c:v>
                </c:pt>
                <c:pt idx="20">
                  <c:v>5.9522909999999998</c:v>
                </c:pt>
                <c:pt idx="21">
                  <c:v>5.4394939999999998</c:v>
                </c:pt>
                <c:pt idx="22">
                  <c:v>6.6884459999999999</c:v>
                </c:pt>
                <c:pt idx="23">
                  <c:v>6.0299040000000002</c:v>
                </c:pt>
                <c:pt idx="24">
                  <c:v>5.5903710000000002</c:v>
                </c:pt>
                <c:pt idx="25">
                  <c:v>4.5690799999999996</c:v>
                </c:pt>
                <c:pt idx="26">
                  <c:v>3.6443150000000002</c:v>
                </c:pt>
                <c:pt idx="27">
                  <c:v>5.5604110000000002</c:v>
                </c:pt>
                <c:pt idx="28">
                  <c:v>5.1330710000000002</c:v>
                </c:pt>
                <c:pt idx="29">
                  <c:v>4.6862019999999998</c:v>
                </c:pt>
                <c:pt idx="30">
                  <c:v>5.1233219999999999</c:v>
                </c:pt>
                <c:pt idx="31">
                  <c:v>5.077966</c:v>
                </c:pt>
                <c:pt idx="32">
                  <c:v>4.8091540000000004</c:v>
                </c:pt>
                <c:pt idx="33">
                  <c:v>5.7070850000000002</c:v>
                </c:pt>
                <c:pt idx="34">
                  <c:v>7.6950260000000004</c:v>
                </c:pt>
                <c:pt idx="35">
                  <c:v>9.3536979999999996</c:v>
                </c:pt>
                <c:pt idx="36">
                  <c:v>8.0671610000000005</c:v>
                </c:pt>
                <c:pt idx="37">
                  <c:v>7.5387729999999999</c:v>
                </c:pt>
                <c:pt idx="38">
                  <c:v>8.2074809999999996</c:v>
                </c:pt>
                <c:pt idx="39">
                  <c:v>7.8475650000000003</c:v>
                </c:pt>
                <c:pt idx="40">
                  <c:v>8.2870000000000008</c:v>
                </c:pt>
                <c:pt idx="41">
                  <c:v>7.7385739999999998</c:v>
                </c:pt>
                <c:pt idx="42">
                  <c:v>7.7331000000000003</c:v>
                </c:pt>
                <c:pt idx="43">
                  <c:v>7.564775</c:v>
                </c:pt>
                <c:pt idx="44">
                  <c:v>7.8785429999999996</c:v>
                </c:pt>
                <c:pt idx="45">
                  <c:v>8.2524139999999999</c:v>
                </c:pt>
                <c:pt idx="46">
                  <c:v>8.0050410000000003</c:v>
                </c:pt>
                <c:pt idx="47">
                  <c:v>7.7292389999999997</c:v>
                </c:pt>
                <c:pt idx="48">
                  <c:v>7.1993850000000004</c:v>
                </c:pt>
                <c:pt idx="49">
                  <c:v>7.2203039999999996</c:v>
                </c:pt>
                <c:pt idx="50">
                  <c:v>6.9906889999999997</c:v>
                </c:pt>
                <c:pt idx="51">
                  <c:v>8.2404229999999998</c:v>
                </c:pt>
                <c:pt idx="52">
                  <c:v>8.5721380000000007</c:v>
                </c:pt>
                <c:pt idx="53">
                  <c:v>8.4010750000000005</c:v>
                </c:pt>
                <c:pt idx="54">
                  <c:v>6.9903469999999999</c:v>
                </c:pt>
                <c:pt idx="55">
                  <c:v>8.4025409999999994</c:v>
                </c:pt>
                <c:pt idx="56">
                  <c:v>8.7137279999999997</c:v>
                </c:pt>
                <c:pt idx="57">
                  <c:v>8.4014659999999992</c:v>
                </c:pt>
                <c:pt idx="58">
                  <c:v>9.0624029999999998</c:v>
                </c:pt>
                <c:pt idx="59">
                  <c:v>8.672625</c:v>
                </c:pt>
                <c:pt idx="60">
                  <c:v>7.707929</c:v>
                </c:pt>
                <c:pt idx="61">
                  <c:v>7.7815839999999996</c:v>
                </c:pt>
                <c:pt idx="62">
                  <c:v>8.4766849999999998</c:v>
                </c:pt>
                <c:pt idx="63">
                  <c:v>7.836716</c:v>
                </c:pt>
                <c:pt idx="64">
                  <c:v>8.0434079999999994</c:v>
                </c:pt>
                <c:pt idx="65">
                  <c:v>7.8281619999999998</c:v>
                </c:pt>
                <c:pt idx="66">
                  <c:v>8.0441900000000004</c:v>
                </c:pt>
                <c:pt idx="67">
                  <c:v>8.1621249999999996</c:v>
                </c:pt>
                <c:pt idx="68">
                  <c:v>6.7583859999999998</c:v>
                </c:pt>
                <c:pt idx="69">
                  <c:v>7.1554950000000002</c:v>
                </c:pt>
                <c:pt idx="70">
                  <c:v>7.8909669999999998</c:v>
                </c:pt>
                <c:pt idx="71">
                  <c:v>7.6935609999999999</c:v>
                </c:pt>
                <c:pt idx="72">
                  <c:v>7.4297820000000003</c:v>
                </c:pt>
                <c:pt idx="73">
                  <c:v>7.8358850000000002</c:v>
                </c:pt>
                <c:pt idx="74">
                  <c:v>7.9910629999999996</c:v>
                </c:pt>
                <c:pt idx="75">
                  <c:v>8.7749690000000005</c:v>
                </c:pt>
                <c:pt idx="76">
                  <c:v>9.3335609999999996</c:v>
                </c:pt>
                <c:pt idx="77">
                  <c:v>9.1594200000000008</c:v>
                </c:pt>
                <c:pt idx="78">
                  <c:v>8.9933910000000008</c:v>
                </c:pt>
                <c:pt idx="79">
                  <c:v>8.4950469999999996</c:v>
                </c:pt>
                <c:pt idx="80">
                  <c:v>9.1532750000000007</c:v>
                </c:pt>
                <c:pt idx="81">
                  <c:v>8.3937439999999999</c:v>
                </c:pt>
                <c:pt idx="82">
                  <c:v>8.568619</c:v>
                </c:pt>
                <c:pt idx="83">
                  <c:v>7.9282579999999996</c:v>
                </c:pt>
                <c:pt idx="84">
                  <c:v>7.0837960000000004</c:v>
                </c:pt>
                <c:pt idx="85">
                  <c:v>7.0554480000000002</c:v>
                </c:pt>
                <c:pt idx="86">
                  <c:v>7.257155</c:v>
                </c:pt>
                <c:pt idx="87">
                  <c:v>6.8145920000000002</c:v>
                </c:pt>
                <c:pt idx="88">
                  <c:v>6.6287700000000003</c:v>
                </c:pt>
                <c:pt idx="89">
                  <c:v>7.3517770000000002</c:v>
                </c:pt>
                <c:pt idx="90">
                  <c:v>6.7796950000000002</c:v>
                </c:pt>
                <c:pt idx="91">
                  <c:v>5.734699</c:v>
                </c:pt>
                <c:pt idx="92">
                  <c:v>4.544251</c:v>
                </c:pt>
                <c:pt idx="93">
                  <c:v>4.1547669999999997</c:v>
                </c:pt>
                <c:pt idx="94">
                  <c:v>4.1846290000000002</c:v>
                </c:pt>
                <c:pt idx="95">
                  <c:v>3.9847039999999998</c:v>
                </c:pt>
                <c:pt idx="96">
                  <c:v>3.8917760000000001</c:v>
                </c:pt>
                <c:pt idx="97">
                  <c:v>4.0860969999999996</c:v>
                </c:pt>
                <c:pt idx="98">
                  <c:v>4.1179139999999999</c:v>
                </c:pt>
                <c:pt idx="99">
                  <c:v>4.1784210000000002</c:v>
                </c:pt>
                <c:pt idx="100">
                  <c:v>5.8986749999999999</c:v>
                </c:pt>
                <c:pt idx="101">
                  <c:v>6.6764720000000004</c:v>
                </c:pt>
                <c:pt idx="102">
                  <c:v>6.5624459999999996</c:v>
                </c:pt>
                <c:pt idx="103">
                  <c:v>7.5030460000000003</c:v>
                </c:pt>
                <c:pt idx="104">
                  <c:v>8.0449719999999996</c:v>
                </c:pt>
                <c:pt idx="105">
                  <c:v>8.8424650000000007</c:v>
                </c:pt>
                <c:pt idx="106">
                  <c:v>8.3433039999999998</c:v>
                </c:pt>
                <c:pt idx="107">
                  <c:v>8.3258069999999993</c:v>
                </c:pt>
                <c:pt idx="108">
                  <c:v>7.7502069999999996</c:v>
                </c:pt>
                <c:pt idx="109">
                  <c:v>8.438269</c:v>
                </c:pt>
                <c:pt idx="110">
                  <c:v>8.2199439999999999</c:v>
                </c:pt>
                <c:pt idx="111">
                  <c:v>7.5482089999999999</c:v>
                </c:pt>
                <c:pt idx="112">
                  <c:v>7.945074</c:v>
                </c:pt>
                <c:pt idx="113">
                  <c:v>8.9398250000000008</c:v>
                </c:pt>
                <c:pt idx="114">
                  <c:v>8.3925710000000002</c:v>
                </c:pt>
                <c:pt idx="115">
                  <c:v>7.9127159999999996</c:v>
                </c:pt>
                <c:pt idx="116">
                  <c:v>7.0787620000000002</c:v>
                </c:pt>
                <c:pt idx="117">
                  <c:v>7.4378950000000001</c:v>
                </c:pt>
                <c:pt idx="118">
                  <c:v>7.2478689999999997</c:v>
                </c:pt>
                <c:pt idx="119">
                  <c:v>7.5123800000000003</c:v>
                </c:pt>
                <c:pt idx="120">
                  <c:v>6.700958</c:v>
                </c:pt>
                <c:pt idx="121">
                  <c:v>5.6854329999999997</c:v>
                </c:pt>
                <c:pt idx="122">
                  <c:v>6.4157719999999996</c:v>
                </c:pt>
                <c:pt idx="123">
                  <c:v>7.74742</c:v>
                </c:pt>
                <c:pt idx="124">
                  <c:v>7.7971269999999997</c:v>
                </c:pt>
                <c:pt idx="125">
                  <c:v>7.6066609999999999</c:v>
                </c:pt>
                <c:pt idx="126">
                  <c:v>7.3933210000000003</c:v>
                </c:pt>
                <c:pt idx="127">
                  <c:v>7.2037639999999996</c:v>
                </c:pt>
                <c:pt idx="128">
                  <c:v>6.923273</c:v>
                </c:pt>
                <c:pt idx="129">
                  <c:v>7.4805630000000001</c:v>
                </c:pt>
                <c:pt idx="130">
                  <c:v>6.6586809999999996</c:v>
                </c:pt>
                <c:pt idx="131">
                  <c:v>6.7970949999999997</c:v>
                </c:pt>
                <c:pt idx="132">
                  <c:v>7.2563740000000001</c:v>
                </c:pt>
                <c:pt idx="133">
                  <c:v>7.610913</c:v>
                </c:pt>
                <c:pt idx="134">
                  <c:v>7.5884309999999999</c:v>
                </c:pt>
                <c:pt idx="135">
                  <c:v>6.7672819999999998</c:v>
                </c:pt>
                <c:pt idx="136">
                  <c:v>6.7556000000000003</c:v>
                </c:pt>
                <c:pt idx="137">
                  <c:v>6.8607310000000004</c:v>
                </c:pt>
                <c:pt idx="138">
                  <c:v>5.882498</c:v>
                </c:pt>
                <c:pt idx="139">
                  <c:v>8.0631050000000002</c:v>
                </c:pt>
                <c:pt idx="140">
                  <c:v>7.4612569999999998</c:v>
                </c:pt>
                <c:pt idx="141">
                  <c:v>7.8397459999999999</c:v>
                </c:pt>
                <c:pt idx="142">
                  <c:v>8.9033639999999998</c:v>
                </c:pt>
                <c:pt idx="143">
                  <c:v>8.2707739999999994</c:v>
                </c:pt>
                <c:pt idx="144">
                  <c:v>8.0030859999999997</c:v>
                </c:pt>
                <c:pt idx="145">
                  <c:v>7.5232799999999997</c:v>
                </c:pt>
                <c:pt idx="146">
                  <c:v>6.9546200000000002</c:v>
                </c:pt>
                <c:pt idx="147">
                  <c:v>7.200901</c:v>
                </c:pt>
                <c:pt idx="148">
                  <c:v>5.7269769999999998</c:v>
                </c:pt>
                <c:pt idx="149">
                  <c:v>4.9619850000000003</c:v>
                </c:pt>
                <c:pt idx="150">
                  <c:v>3.8665989999999999</c:v>
                </c:pt>
                <c:pt idx="151">
                  <c:v>2.8262459999999998</c:v>
                </c:pt>
                <c:pt idx="152">
                  <c:v>2.9185219999999998</c:v>
                </c:pt>
                <c:pt idx="153">
                  <c:v>2.6291820000000001</c:v>
                </c:pt>
                <c:pt idx="154">
                  <c:v>2.4379339999999998</c:v>
                </c:pt>
                <c:pt idx="155">
                  <c:v>2.0182449999999998</c:v>
                </c:pt>
              </c:numCache>
            </c:numRef>
          </c:yVal>
          <c:smooth val="1"/>
        </c:ser>
        <c:axId val="104518400"/>
        <c:axId val="104521088"/>
      </c:scatterChart>
      <c:scatterChart>
        <c:scatterStyle val="smoothMarker"/>
        <c:ser>
          <c:idx val="2"/>
          <c:order val="2"/>
          <c:tx>
            <c:v>Lambda</c:v>
          </c:tx>
          <c:marker>
            <c:symbol val="none"/>
          </c:marker>
          <c:yVal>
            <c:numRef>
              <c:f>'Lap 2 data'!$BH$10:$BH$499</c:f>
              <c:numCache>
                <c:formatCode>General</c:formatCode>
                <c:ptCount val="490"/>
                <c:pt idx="0">
                  <c:v>1.05</c:v>
                </c:pt>
                <c:pt idx="1">
                  <c:v>1.05</c:v>
                </c:pt>
                <c:pt idx="2">
                  <c:v>1.05</c:v>
                </c:pt>
                <c:pt idx="3">
                  <c:v>1.05</c:v>
                </c:pt>
                <c:pt idx="4">
                  <c:v>1.05</c:v>
                </c:pt>
                <c:pt idx="5">
                  <c:v>1.05</c:v>
                </c:pt>
                <c:pt idx="6">
                  <c:v>1.05</c:v>
                </c:pt>
                <c:pt idx="7">
                  <c:v>1.05</c:v>
                </c:pt>
                <c:pt idx="8">
                  <c:v>1.05</c:v>
                </c:pt>
                <c:pt idx="9">
                  <c:v>1.05</c:v>
                </c:pt>
                <c:pt idx="10">
                  <c:v>1.05</c:v>
                </c:pt>
                <c:pt idx="11">
                  <c:v>1.05</c:v>
                </c:pt>
                <c:pt idx="12">
                  <c:v>1.05</c:v>
                </c:pt>
                <c:pt idx="13">
                  <c:v>1.05</c:v>
                </c:pt>
                <c:pt idx="14">
                  <c:v>1.05</c:v>
                </c:pt>
                <c:pt idx="15">
                  <c:v>1.05</c:v>
                </c:pt>
                <c:pt idx="16">
                  <c:v>1.06</c:v>
                </c:pt>
                <c:pt idx="17">
                  <c:v>1.08</c:v>
                </c:pt>
                <c:pt idx="18">
                  <c:v>1.08</c:v>
                </c:pt>
                <c:pt idx="19">
                  <c:v>1.07</c:v>
                </c:pt>
                <c:pt idx="20">
                  <c:v>1.07</c:v>
                </c:pt>
                <c:pt idx="21">
                  <c:v>1.08</c:v>
                </c:pt>
                <c:pt idx="22">
                  <c:v>1.0900000000000001</c:v>
                </c:pt>
                <c:pt idx="23">
                  <c:v>1.07</c:v>
                </c:pt>
                <c:pt idx="24">
                  <c:v>1.07</c:v>
                </c:pt>
                <c:pt idx="25">
                  <c:v>1.0900000000000001</c:v>
                </c:pt>
                <c:pt idx="26">
                  <c:v>1.1000000000000001</c:v>
                </c:pt>
                <c:pt idx="27">
                  <c:v>1.0900000000000001</c:v>
                </c:pt>
                <c:pt idx="28">
                  <c:v>1.08</c:v>
                </c:pt>
                <c:pt idx="29">
                  <c:v>1.04</c:v>
                </c:pt>
                <c:pt idx="30">
                  <c:v>1.03</c:v>
                </c:pt>
                <c:pt idx="31">
                  <c:v>1.05</c:v>
                </c:pt>
                <c:pt idx="32">
                  <c:v>1.05</c:v>
                </c:pt>
                <c:pt idx="33">
                  <c:v>1.05</c:v>
                </c:pt>
                <c:pt idx="34">
                  <c:v>1.05</c:v>
                </c:pt>
                <c:pt idx="35">
                  <c:v>1.05</c:v>
                </c:pt>
                <c:pt idx="36">
                  <c:v>1.05</c:v>
                </c:pt>
                <c:pt idx="37">
                  <c:v>1.05</c:v>
                </c:pt>
                <c:pt idx="38">
                  <c:v>1.05</c:v>
                </c:pt>
                <c:pt idx="39">
                  <c:v>1.05</c:v>
                </c:pt>
                <c:pt idx="40">
                  <c:v>1.05</c:v>
                </c:pt>
                <c:pt idx="41">
                  <c:v>1.05</c:v>
                </c:pt>
                <c:pt idx="42">
                  <c:v>1.05</c:v>
                </c:pt>
                <c:pt idx="43">
                  <c:v>1.05</c:v>
                </c:pt>
                <c:pt idx="44">
                  <c:v>1.05</c:v>
                </c:pt>
                <c:pt idx="45">
                  <c:v>1.05</c:v>
                </c:pt>
                <c:pt idx="46">
                  <c:v>1.05</c:v>
                </c:pt>
                <c:pt idx="47">
                  <c:v>1.05</c:v>
                </c:pt>
                <c:pt idx="48">
                  <c:v>1.05</c:v>
                </c:pt>
                <c:pt idx="49">
                  <c:v>1.06</c:v>
                </c:pt>
                <c:pt idx="50">
                  <c:v>1.05</c:v>
                </c:pt>
                <c:pt idx="51">
                  <c:v>1.05</c:v>
                </c:pt>
                <c:pt idx="52">
                  <c:v>1.05</c:v>
                </c:pt>
                <c:pt idx="53">
                  <c:v>1.05</c:v>
                </c:pt>
                <c:pt idx="54">
                  <c:v>1.05</c:v>
                </c:pt>
                <c:pt idx="55">
                  <c:v>1.05</c:v>
                </c:pt>
                <c:pt idx="56">
                  <c:v>1.05</c:v>
                </c:pt>
                <c:pt idx="57">
                  <c:v>1.05</c:v>
                </c:pt>
                <c:pt idx="58">
                  <c:v>1.05</c:v>
                </c:pt>
                <c:pt idx="59">
                  <c:v>1.05</c:v>
                </c:pt>
                <c:pt idx="60">
                  <c:v>1.05</c:v>
                </c:pt>
                <c:pt idx="61">
                  <c:v>1.05</c:v>
                </c:pt>
                <c:pt idx="62">
                  <c:v>1.05</c:v>
                </c:pt>
                <c:pt idx="63">
                  <c:v>1.05</c:v>
                </c:pt>
                <c:pt idx="64">
                  <c:v>1.05</c:v>
                </c:pt>
                <c:pt idx="65">
                  <c:v>1.06</c:v>
                </c:pt>
                <c:pt idx="66">
                  <c:v>1.06</c:v>
                </c:pt>
                <c:pt idx="67">
                  <c:v>1.06</c:v>
                </c:pt>
                <c:pt idx="68">
                  <c:v>1.06</c:v>
                </c:pt>
                <c:pt idx="69">
                  <c:v>1.05</c:v>
                </c:pt>
                <c:pt idx="70">
                  <c:v>1.05</c:v>
                </c:pt>
                <c:pt idx="71">
                  <c:v>1.05</c:v>
                </c:pt>
                <c:pt idx="72">
                  <c:v>1.05</c:v>
                </c:pt>
                <c:pt idx="73">
                  <c:v>1.05</c:v>
                </c:pt>
                <c:pt idx="74">
                  <c:v>1.05</c:v>
                </c:pt>
                <c:pt idx="75">
                  <c:v>1.05</c:v>
                </c:pt>
                <c:pt idx="76">
                  <c:v>1.05</c:v>
                </c:pt>
                <c:pt idx="77">
                  <c:v>1.05</c:v>
                </c:pt>
                <c:pt idx="78">
                  <c:v>1.05</c:v>
                </c:pt>
                <c:pt idx="79">
                  <c:v>1.05</c:v>
                </c:pt>
                <c:pt idx="80">
                  <c:v>1.05</c:v>
                </c:pt>
                <c:pt idx="81">
                  <c:v>1.05</c:v>
                </c:pt>
                <c:pt idx="82">
                  <c:v>1.05</c:v>
                </c:pt>
                <c:pt idx="83">
                  <c:v>1.05</c:v>
                </c:pt>
                <c:pt idx="84">
                  <c:v>1.04</c:v>
                </c:pt>
                <c:pt idx="85">
                  <c:v>1.03</c:v>
                </c:pt>
                <c:pt idx="86">
                  <c:v>1.04</c:v>
                </c:pt>
                <c:pt idx="87">
                  <c:v>1.04</c:v>
                </c:pt>
                <c:pt idx="88">
                  <c:v>1.05</c:v>
                </c:pt>
                <c:pt idx="89">
                  <c:v>1.05</c:v>
                </c:pt>
                <c:pt idx="90">
                  <c:v>1.05</c:v>
                </c:pt>
                <c:pt idx="91">
                  <c:v>1.06</c:v>
                </c:pt>
                <c:pt idx="92">
                  <c:v>1.06</c:v>
                </c:pt>
                <c:pt idx="93">
                  <c:v>1.08</c:v>
                </c:pt>
                <c:pt idx="94">
                  <c:v>1.07</c:v>
                </c:pt>
                <c:pt idx="95">
                  <c:v>1.05</c:v>
                </c:pt>
                <c:pt idx="96">
                  <c:v>1.06</c:v>
                </c:pt>
                <c:pt idx="97">
                  <c:v>1.06</c:v>
                </c:pt>
                <c:pt idx="98">
                  <c:v>1.06</c:v>
                </c:pt>
                <c:pt idx="99">
                  <c:v>1.05</c:v>
                </c:pt>
                <c:pt idx="100">
                  <c:v>1.05</c:v>
                </c:pt>
                <c:pt idx="101">
                  <c:v>1.04</c:v>
                </c:pt>
                <c:pt idx="102">
                  <c:v>1.03</c:v>
                </c:pt>
                <c:pt idx="103">
                  <c:v>1.05</c:v>
                </c:pt>
                <c:pt idx="104">
                  <c:v>1.07</c:v>
                </c:pt>
                <c:pt idx="105">
                  <c:v>1.08</c:v>
                </c:pt>
                <c:pt idx="106">
                  <c:v>1.08</c:v>
                </c:pt>
                <c:pt idx="107">
                  <c:v>1.08</c:v>
                </c:pt>
                <c:pt idx="108">
                  <c:v>1.08</c:v>
                </c:pt>
                <c:pt idx="109">
                  <c:v>1.08</c:v>
                </c:pt>
                <c:pt idx="110">
                  <c:v>1.07</c:v>
                </c:pt>
                <c:pt idx="111">
                  <c:v>1.07</c:v>
                </c:pt>
                <c:pt idx="112">
                  <c:v>1.07</c:v>
                </c:pt>
                <c:pt idx="113">
                  <c:v>1.07</c:v>
                </c:pt>
                <c:pt idx="114">
                  <c:v>1.07</c:v>
                </c:pt>
                <c:pt idx="115">
                  <c:v>1.07</c:v>
                </c:pt>
                <c:pt idx="116">
                  <c:v>1.07</c:v>
                </c:pt>
                <c:pt idx="117">
                  <c:v>1.07</c:v>
                </c:pt>
                <c:pt idx="118">
                  <c:v>1.07</c:v>
                </c:pt>
                <c:pt idx="119">
                  <c:v>1.07</c:v>
                </c:pt>
                <c:pt idx="120">
                  <c:v>1.06</c:v>
                </c:pt>
                <c:pt idx="121">
                  <c:v>1.06</c:v>
                </c:pt>
                <c:pt idx="122">
                  <c:v>1.06</c:v>
                </c:pt>
                <c:pt idx="123">
                  <c:v>1.05</c:v>
                </c:pt>
                <c:pt idx="124">
                  <c:v>1.04</c:v>
                </c:pt>
                <c:pt idx="125">
                  <c:v>1.04</c:v>
                </c:pt>
                <c:pt idx="126">
                  <c:v>1.04</c:v>
                </c:pt>
                <c:pt idx="127">
                  <c:v>1.04</c:v>
                </c:pt>
                <c:pt idx="128">
                  <c:v>1.02</c:v>
                </c:pt>
                <c:pt idx="129">
                  <c:v>1.04</c:v>
                </c:pt>
                <c:pt idx="130">
                  <c:v>1.04</c:v>
                </c:pt>
                <c:pt idx="131">
                  <c:v>1.04</c:v>
                </c:pt>
                <c:pt idx="132">
                  <c:v>1.04</c:v>
                </c:pt>
                <c:pt idx="133">
                  <c:v>1.05</c:v>
                </c:pt>
                <c:pt idx="134">
                  <c:v>1.05</c:v>
                </c:pt>
                <c:pt idx="135">
                  <c:v>1.05</c:v>
                </c:pt>
                <c:pt idx="136">
                  <c:v>1.04</c:v>
                </c:pt>
                <c:pt idx="137">
                  <c:v>1.04</c:v>
                </c:pt>
                <c:pt idx="138">
                  <c:v>1.05</c:v>
                </c:pt>
                <c:pt idx="139">
                  <c:v>1.05</c:v>
                </c:pt>
                <c:pt idx="140">
                  <c:v>1.05</c:v>
                </c:pt>
                <c:pt idx="141">
                  <c:v>1.04</c:v>
                </c:pt>
                <c:pt idx="142">
                  <c:v>1.04</c:v>
                </c:pt>
                <c:pt idx="143">
                  <c:v>1.05</c:v>
                </c:pt>
                <c:pt idx="144">
                  <c:v>1.05</c:v>
                </c:pt>
                <c:pt idx="145">
                  <c:v>1.05</c:v>
                </c:pt>
                <c:pt idx="146">
                  <c:v>1.05</c:v>
                </c:pt>
                <c:pt idx="147">
                  <c:v>1.05</c:v>
                </c:pt>
                <c:pt idx="148">
                  <c:v>1.1100000000000001</c:v>
                </c:pt>
                <c:pt idx="149">
                  <c:v>1.18</c:v>
                </c:pt>
                <c:pt idx="150">
                  <c:v>1.18</c:v>
                </c:pt>
                <c:pt idx="151">
                  <c:v>1.18</c:v>
                </c:pt>
                <c:pt idx="152">
                  <c:v>1.18</c:v>
                </c:pt>
                <c:pt idx="153">
                  <c:v>1.1399999999999999</c:v>
                </c:pt>
                <c:pt idx="154">
                  <c:v>1.1200000000000001</c:v>
                </c:pt>
                <c:pt idx="155">
                  <c:v>1.1100000000000001</c:v>
                </c:pt>
              </c:numCache>
            </c:numRef>
          </c:yVal>
          <c:smooth val="1"/>
        </c:ser>
        <c:axId val="106631552"/>
        <c:axId val="106305792"/>
      </c:scatterChart>
      <c:valAx>
        <c:axId val="104518400"/>
        <c:scaling>
          <c:orientation val="minMax"/>
          <c:max val="16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</c:title>
        <c:majorTickMark val="none"/>
        <c:tickLblPos val="nextTo"/>
        <c:crossAx val="104521088"/>
        <c:crosses val="autoZero"/>
        <c:crossBetween val="midCat"/>
        <c:minorUnit val="5"/>
      </c:valAx>
      <c:valAx>
        <c:axId val="104521088"/>
        <c:scaling>
          <c:orientation val="minMax"/>
          <c:max val="25"/>
          <c:min val="0"/>
        </c:scaling>
        <c:axPos val="l"/>
        <c:majorGridlines/>
        <c:numFmt formatCode="General" sourceLinked="1"/>
        <c:majorTickMark val="none"/>
        <c:tickLblPos val="nextTo"/>
        <c:crossAx val="104518400"/>
        <c:crosses val="autoZero"/>
        <c:crossBetween val="midCat"/>
      </c:valAx>
      <c:valAx>
        <c:axId val="106305792"/>
        <c:scaling>
          <c:orientation val="minMax"/>
        </c:scaling>
        <c:axPos val="r"/>
        <c:numFmt formatCode="General" sourceLinked="1"/>
        <c:tickLblPos val="nextTo"/>
        <c:crossAx val="106631552"/>
        <c:crosses val="max"/>
        <c:crossBetween val="midCat"/>
      </c:valAx>
      <c:valAx>
        <c:axId val="106631552"/>
        <c:scaling>
          <c:orientation val="minMax"/>
        </c:scaling>
        <c:delete val="1"/>
        <c:axPos val="b"/>
        <c:tickLblPos val="none"/>
        <c:crossAx val="106305792"/>
        <c:crosses val="autoZero"/>
        <c:crossBetween val="midCat"/>
      </c:valAx>
    </c:plotArea>
    <c:legend>
      <c:legendPos val="r"/>
      <c:layout/>
    </c:legend>
    <c:plotVisOnly val="1"/>
    <c:dispBlanksAs val="gap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C02 Vs. Time</a:t>
            </a:r>
          </a:p>
        </c:rich>
      </c:tx>
      <c:layout/>
    </c:title>
    <c:plotArea>
      <c:layout/>
      <c:scatterChart>
        <c:scatterStyle val="smoothMarker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data'!$C$10:$C$499</c:f>
              <c:numCache>
                <c:formatCode>General</c:formatCode>
                <c:ptCount val="490"/>
                <c:pt idx="0">
                  <c:v>14.3</c:v>
                </c:pt>
                <c:pt idx="1">
                  <c:v>14.3</c:v>
                </c:pt>
                <c:pt idx="2">
                  <c:v>14.3</c:v>
                </c:pt>
                <c:pt idx="3">
                  <c:v>14.3</c:v>
                </c:pt>
                <c:pt idx="4">
                  <c:v>14.3</c:v>
                </c:pt>
                <c:pt idx="5">
                  <c:v>14.303000000000001</c:v>
                </c:pt>
                <c:pt idx="6">
                  <c:v>14.311</c:v>
                </c:pt>
                <c:pt idx="7">
                  <c:v>14.319000000000001</c:v>
                </c:pt>
                <c:pt idx="8">
                  <c:v>14.32</c:v>
                </c:pt>
                <c:pt idx="9">
                  <c:v>14.314</c:v>
                </c:pt>
                <c:pt idx="10">
                  <c:v>14.31</c:v>
                </c:pt>
                <c:pt idx="11">
                  <c:v>14.31</c:v>
                </c:pt>
                <c:pt idx="12">
                  <c:v>14.31</c:v>
                </c:pt>
                <c:pt idx="13">
                  <c:v>14.31</c:v>
                </c:pt>
                <c:pt idx="14">
                  <c:v>14.31</c:v>
                </c:pt>
                <c:pt idx="15">
                  <c:v>14.31</c:v>
                </c:pt>
                <c:pt idx="16">
                  <c:v>14.16</c:v>
                </c:pt>
                <c:pt idx="17">
                  <c:v>13.962999999999999</c:v>
                </c:pt>
                <c:pt idx="18">
                  <c:v>13.978999999999999</c:v>
                </c:pt>
                <c:pt idx="19">
                  <c:v>14.044</c:v>
                </c:pt>
                <c:pt idx="20">
                  <c:v>14.05</c:v>
                </c:pt>
                <c:pt idx="21">
                  <c:v>14</c:v>
                </c:pt>
                <c:pt idx="22">
                  <c:v>13.85</c:v>
                </c:pt>
                <c:pt idx="23">
                  <c:v>13.696999999999999</c:v>
                </c:pt>
                <c:pt idx="24">
                  <c:v>13.69</c:v>
                </c:pt>
                <c:pt idx="25">
                  <c:v>13.69</c:v>
                </c:pt>
                <c:pt idx="26">
                  <c:v>13.635</c:v>
                </c:pt>
                <c:pt idx="27">
                  <c:v>13.788</c:v>
                </c:pt>
                <c:pt idx="28">
                  <c:v>13.983000000000001</c:v>
                </c:pt>
                <c:pt idx="29">
                  <c:v>14.121</c:v>
                </c:pt>
                <c:pt idx="30">
                  <c:v>14.19</c:v>
                </c:pt>
                <c:pt idx="31">
                  <c:v>14.254</c:v>
                </c:pt>
                <c:pt idx="32">
                  <c:v>14.268000000000001</c:v>
                </c:pt>
                <c:pt idx="33">
                  <c:v>14.263999999999999</c:v>
                </c:pt>
                <c:pt idx="34">
                  <c:v>14.295999999999999</c:v>
                </c:pt>
                <c:pt idx="35">
                  <c:v>14.34</c:v>
                </c:pt>
                <c:pt idx="36">
                  <c:v>14.34</c:v>
                </c:pt>
                <c:pt idx="37">
                  <c:v>14.34</c:v>
                </c:pt>
                <c:pt idx="38">
                  <c:v>14.34</c:v>
                </c:pt>
                <c:pt idx="39">
                  <c:v>14.352</c:v>
                </c:pt>
                <c:pt idx="40">
                  <c:v>14.36</c:v>
                </c:pt>
                <c:pt idx="41">
                  <c:v>14.356999999999999</c:v>
                </c:pt>
                <c:pt idx="42">
                  <c:v>14.35</c:v>
                </c:pt>
                <c:pt idx="43">
                  <c:v>14.35</c:v>
                </c:pt>
                <c:pt idx="44">
                  <c:v>14.35</c:v>
                </c:pt>
                <c:pt idx="45">
                  <c:v>14.35</c:v>
                </c:pt>
                <c:pt idx="46">
                  <c:v>14.35</c:v>
                </c:pt>
                <c:pt idx="47">
                  <c:v>14.332000000000001</c:v>
                </c:pt>
                <c:pt idx="48">
                  <c:v>14.279</c:v>
                </c:pt>
                <c:pt idx="49">
                  <c:v>14.271000000000001</c:v>
                </c:pt>
                <c:pt idx="50">
                  <c:v>14.278</c:v>
                </c:pt>
                <c:pt idx="51">
                  <c:v>14.305</c:v>
                </c:pt>
                <c:pt idx="52">
                  <c:v>14.351000000000001</c:v>
                </c:pt>
                <c:pt idx="53">
                  <c:v>14.39</c:v>
                </c:pt>
                <c:pt idx="54">
                  <c:v>14.391</c:v>
                </c:pt>
                <c:pt idx="55">
                  <c:v>14.4</c:v>
                </c:pt>
                <c:pt idx="56">
                  <c:v>14.4</c:v>
                </c:pt>
                <c:pt idx="57">
                  <c:v>14.4</c:v>
                </c:pt>
                <c:pt idx="58">
                  <c:v>14.396000000000001</c:v>
                </c:pt>
                <c:pt idx="59">
                  <c:v>14.39</c:v>
                </c:pt>
                <c:pt idx="60">
                  <c:v>14.39</c:v>
                </c:pt>
                <c:pt idx="61">
                  <c:v>14.39</c:v>
                </c:pt>
                <c:pt idx="62">
                  <c:v>14.398</c:v>
                </c:pt>
                <c:pt idx="63">
                  <c:v>14.388</c:v>
                </c:pt>
                <c:pt idx="64">
                  <c:v>14.311999999999999</c:v>
                </c:pt>
                <c:pt idx="65">
                  <c:v>14.22</c:v>
                </c:pt>
                <c:pt idx="66">
                  <c:v>14.22</c:v>
                </c:pt>
                <c:pt idx="67">
                  <c:v>14.22</c:v>
                </c:pt>
                <c:pt idx="68">
                  <c:v>14.22</c:v>
                </c:pt>
                <c:pt idx="69">
                  <c:v>14.273999999999999</c:v>
                </c:pt>
                <c:pt idx="70">
                  <c:v>14.314</c:v>
                </c:pt>
                <c:pt idx="71">
                  <c:v>14.32</c:v>
                </c:pt>
                <c:pt idx="72">
                  <c:v>14.32</c:v>
                </c:pt>
                <c:pt idx="73">
                  <c:v>14.32</c:v>
                </c:pt>
                <c:pt idx="74">
                  <c:v>14.32</c:v>
                </c:pt>
                <c:pt idx="75">
                  <c:v>14.326000000000001</c:v>
                </c:pt>
                <c:pt idx="76">
                  <c:v>14.334</c:v>
                </c:pt>
                <c:pt idx="77">
                  <c:v>14.35</c:v>
                </c:pt>
                <c:pt idx="78">
                  <c:v>14.379</c:v>
                </c:pt>
                <c:pt idx="79">
                  <c:v>14.371</c:v>
                </c:pt>
                <c:pt idx="80">
                  <c:v>14.37</c:v>
                </c:pt>
                <c:pt idx="81">
                  <c:v>14.37</c:v>
                </c:pt>
                <c:pt idx="82">
                  <c:v>14.37</c:v>
                </c:pt>
                <c:pt idx="83">
                  <c:v>14.37</c:v>
                </c:pt>
                <c:pt idx="84">
                  <c:v>14.379</c:v>
                </c:pt>
                <c:pt idx="85">
                  <c:v>14.443</c:v>
                </c:pt>
                <c:pt idx="86">
                  <c:v>14.45</c:v>
                </c:pt>
                <c:pt idx="87">
                  <c:v>14.45</c:v>
                </c:pt>
                <c:pt idx="88">
                  <c:v>14.441000000000001</c:v>
                </c:pt>
                <c:pt idx="89">
                  <c:v>14.42</c:v>
                </c:pt>
                <c:pt idx="90">
                  <c:v>14.375</c:v>
                </c:pt>
                <c:pt idx="91">
                  <c:v>14.215999999999999</c:v>
                </c:pt>
                <c:pt idx="92">
                  <c:v>14.192</c:v>
                </c:pt>
                <c:pt idx="93">
                  <c:v>14.007999999999999</c:v>
                </c:pt>
                <c:pt idx="94">
                  <c:v>14.077</c:v>
                </c:pt>
                <c:pt idx="95">
                  <c:v>14.289</c:v>
                </c:pt>
                <c:pt idx="96">
                  <c:v>14.175000000000001</c:v>
                </c:pt>
                <c:pt idx="97">
                  <c:v>14.207000000000001</c:v>
                </c:pt>
                <c:pt idx="98">
                  <c:v>14.28</c:v>
                </c:pt>
                <c:pt idx="99">
                  <c:v>14.353999999999999</c:v>
                </c:pt>
                <c:pt idx="100">
                  <c:v>14.234999999999999</c:v>
                </c:pt>
                <c:pt idx="101">
                  <c:v>14.098000000000001</c:v>
                </c:pt>
                <c:pt idx="102">
                  <c:v>14.271000000000001</c:v>
                </c:pt>
                <c:pt idx="103">
                  <c:v>14.279</c:v>
                </c:pt>
                <c:pt idx="104">
                  <c:v>14.055</c:v>
                </c:pt>
                <c:pt idx="105">
                  <c:v>13.984</c:v>
                </c:pt>
                <c:pt idx="106">
                  <c:v>13.984</c:v>
                </c:pt>
                <c:pt idx="107">
                  <c:v>13.99</c:v>
                </c:pt>
                <c:pt idx="108">
                  <c:v>13.991</c:v>
                </c:pt>
                <c:pt idx="109">
                  <c:v>13.999000000000001</c:v>
                </c:pt>
                <c:pt idx="110">
                  <c:v>14.07</c:v>
                </c:pt>
                <c:pt idx="111">
                  <c:v>14.096</c:v>
                </c:pt>
                <c:pt idx="112">
                  <c:v>14.1</c:v>
                </c:pt>
                <c:pt idx="113">
                  <c:v>14.1</c:v>
                </c:pt>
                <c:pt idx="114">
                  <c:v>14.1</c:v>
                </c:pt>
                <c:pt idx="115">
                  <c:v>14.1</c:v>
                </c:pt>
                <c:pt idx="116">
                  <c:v>14.092000000000001</c:v>
                </c:pt>
                <c:pt idx="117">
                  <c:v>14.071999999999999</c:v>
                </c:pt>
                <c:pt idx="118">
                  <c:v>14.06</c:v>
                </c:pt>
                <c:pt idx="119">
                  <c:v>14.089</c:v>
                </c:pt>
                <c:pt idx="120">
                  <c:v>14.18</c:v>
                </c:pt>
                <c:pt idx="121">
                  <c:v>14.18</c:v>
                </c:pt>
                <c:pt idx="122">
                  <c:v>14.211</c:v>
                </c:pt>
                <c:pt idx="123">
                  <c:v>14.343</c:v>
                </c:pt>
                <c:pt idx="124">
                  <c:v>14.429</c:v>
                </c:pt>
                <c:pt idx="125">
                  <c:v>14.457000000000001</c:v>
                </c:pt>
                <c:pt idx="126">
                  <c:v>14.503</c:v>
                </c:pt>
                <c:pt idx="127">
                  <c:v>14.428000000000001</c:v>
                </c:pt>
                <c:pt idx="128">
                  <c:v>14.42</c:v>
                </c:pt>
                <c:pt idx="129">
                  <c:v>14.426</c:v>
                </c:pt>
                <c:pt idx="130">
                  <c:v>14.433999999999999</c:v>
                </c:pt>
                <c:pt idx="131">
                  <c:v>14.44</c:v>
                </c:pt>
                <c:pt idx="132">
                  <c:v>14.44</c:v>
                </c:pt>
                <c:pt idx="133">
                  <c:v>14.44</c:v>
                </c:pt>
                <c:pt idx="134">
                  <c:v>14.403</c:v>
                </c:pt>
                <c:pt idx="135">
                  <c:v>14.39</c:v>
                </c:pt>
                <c:pt idx="136">
                  <c:v>14.39</c:v>
                </c:pt>
                <c:pt idx="137">
                  <c:v>14.39</c:v>
                </c:pt>
                <c:pt idx="138">
                  <c:v>14.39</c:v>
                </c:pt>
                <c:pt idx="139">
                  <c:v>14.39</c:v>
                </c:pt>
                <c:pt idx="140">
                  <c:v>14.39</c:v>
                </c:pt>
                <c:pt idx="141">
                  <c:v>14.39</c:v>
                </c:pt>
                <c:pt idx="142">
                  <c:v>14.39</c:v>
                </c:pt>
                <c:pt idx="143">
                  <c:v>14.395</c:v>
                </c:pt>
                <c:pt idx="144">
                  <c:v>14.411</c:v>
                </c:pt>
                <c:pt idx="145">
                  <c:v>14.419</c:v>
                </c:pt>
                <c:pt idx="146">
                  <c:v>14.42</c:v>
                </c:pt>
                <c:pt idx="147">
                  <c:v>14.231</c:v>
                </c:pt>
                <c:pt idx="148">
                  <c:v>13.521000000000001</c:v>
                </c:pt>
                <c:pt idx="149">
                  <c:v>12.69</c:v>
                </c:pt>
                <c:pt idx="150">
                  <c:v>12.688000000000001</c:v>
                </c:pt>
                <c:pt idx="151">
                  <c:v>12.672000000000001</c:v>
                </c:pt>
                <c:pt idx="152">
                  <c:v>12.744999999999999</c:v>
                </c:pt>
                <c:pt idx="153">
                  <c:v>13.157</c:v>
                </c:pt>
                <c:pt idx="154">
                  <c:v>13.444000000000001</c:v>
                </c:pt>
                <c:pt idx="155">
                  <c:v>13.484999999999999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axId val="112626304"/>
        <c:axId val="112674304"/>
      </c:scatterChart>
      <c:valAx>
        <c:axId val="112626304"/>
        <c:scaling>
          <c:orientation val="minMax"/>
          <c:max val="16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</c:title>
        <c:majorTickMark val="none"/>
        <c:tickLblPos val="nextTo"/>
        <c:crossAx val="112674304"/>
        <c:crosses val="autoZero"/>
        <c:crossBetween val="midCat"/>
      </c:valAx>
      <c:valAx>
        <c:axId val="1126743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C02 (%)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12626304"/>
        <c:crosses val="autoZero"/>
        <c:crossBetween val="midCat"/>
      </c:valAx>
    </c:plotArea>
    <c:legend>
      <c:legendPos val="r"/>
      <c:layout/>
    </c:legend>
    <c:plotVisOnly val="1"/>
    <c:dispBlanksAs val="gap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C0 Vs. Time</a:t>
            </a:r>
          </a:p>
        </c:rich>
      </c:tx>
      <c:layout/>
    </c:title>
    <c:plotArea>
      <c:layout/>
      <c:scatterChart>
        <c:scatterStyle val="smoothMarker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data'!$D$10:$D$499</c:f>
              <c:numCache>
                <c:formatCode>General</c:formatCode>
                <c:ptCount val="490"/>
                <c:pt idx="0">
                  <c:v>6.8000000000000005E-2</c:v>
                </c:pt>
                <c:pt idx="1">
                  <c:v>6.6699999999999995E-2</c:v>
                </c:pt>
                <c:pt idx="2">
                  <c:v>6.3E-2</c:v>
                </c:pt>
                <c:pt idx="3">
                  <c:v>6.3E-2</c:v>
                </c:pt>
                <c:pt idx="4">
                  <c:v>6.3E-2</c:v>
                </c:pt>
                <c:pt idx="5">
                  <c:v>6.3E-2</c:v>
                </c:pt>
                <c:pt idx="6">
                  <c:v>6.3E-2</c:v>
                </c:pt>
                <c:pt idx="7">
                  <c:v>6.3E-2</c:v>
                </c:pt>
                <c:pt idx="8">
                  <c:v>6.2899999999999998E-2</c:v>
                </c:pt>
                <c:pt idx="9">
                  <c:v>6.2100000000000002E-2</c:v>
                </c:pt>
                <c:pt idx="10">
                  <c:v>5.4199999999999998E-2</c:v>
                </c:pt>
                <c:pt idx="11">
                  <c:v>5.3800000000000001E-2</c:v>
                </c:pt>
                <c:pt idx="12">
                  <c:v>5.5899999999999998E-2</c:v>
                </c:pt>
                <c:pt idx="13">
                  <c:v>5.6099999999999997E-2</c:v>
                </c:pt>
                <c:pt idx="14">
                  <c:v>5.4399999999999997E-2</c:v>
                </c:pt>
                <c:pt idx="15">
                  <c:v>5.6899999999999999E-2</c:v>
                </c:pt>
                <c:pt idx="16">
                  <c:v>4.0500000000000001E-2</c:v>
                </c:pt>
                <c:pt idx="17">
                  <c:v>2.58E-2</c:v>
                </c:pt>
                <c:pt idx="18">
                  <c:v>1.6899999999999998E-2</c:v>
                </c:pt>
                <c:pt idx="19">
                  <c:v>1.4E-2</c:v>
                </c:pt>
                <c:pt idx="20">
                  <c:v>1.38E-2</c:v>
                </c:pt>
                <c:pt idx="21">
                  <c:v>1.21E-2</c:v>
                </c:pt>
                <c:pt idx="22">
                  <c:v>1.2800000000000001E-2</c:v>
                </c:pt>
                <c:pt idx="23">
                  <c:v>0.36299999999999999</c:v>
                </c:pt>
                <c:pt idx="24">
                  <c:v>0.38440000000000002</c:v>
                </c:pt>
                <c:pt idx="25">
                  <c:v>0.1105</c:v>
                </c:pt>
                <c:pt idx="26">
                  <c:v>2.29E-2</c:v>
                </c:pt>
                <c:pt idx="27">
                  <c:v>1.5699999999999999E-2</c:v>
                </c:pt>
                <c:pt idx="28">
                  <c:v>1.4200000000000001E-2</c:v>
                </c:pt>
                <c:pt idx="29">
                  <c:v>0.36170000000000002</c:v>
                </c:pt>
                <c:pt idx="30">
                  <c:v>0.42770000000000002</c:v>
                </c:pt>
                <c:pt idx="31">
                  <c:v>0.1593</c:v>
                </c:pt>
                <c:pt idx="32">
                  <c:v>4.8800000000000003E-2</c:v>
                </c:pt>
                <c:pt idx="33">
                  <c:v>0.1021</c:v>
                </c:pt>
                <c:pt idx="34">
                  <c:v>8.2100000000000006E-2</c:v>
                </c:pt>
                <c:pt idx="35">
                  <c:v>6.9000000000000006E-2</c:v>
                </c:pt>
                <c:pt idx="36">
                  <c:v>7.0499999999999993E-2</c:v>
                </c:pt>
                <c:pt idx="37">
                  <c:v>7.9899999999999999E-2</c:v>
                </c:pt>
                <c:pt idx="38">
                  <c:v>8.5000000000000006E-2</c:v>
                </c:pt>
                <c:pt idx="39">
                  <c:v>8.5000000000000006E-2</c:v>
                </c:pt>
                <c:pt idx="40">
                  <c:v>8.2699999999999996E-2</c:v>
                </c:pt>
                <c:pt idx="41">
                  <c:v>6.54E-2</c:v>
                </c:pt>
                <c:pt idx="42">
                  <c:v>5.3699999999999998E-2</c:v>
                </c:pt>
                <c:pt idx="43">
                  <c:v>5.1999999999999998E-2</c:v>
                </c:pt>
                <c:pt idx="44">
                  <c:v>5.1900000000000002E-2</c:v>
                </c:pt>
                <c:pt idx="45">
                  <c:v>5.0999999999999997E-2</c:v>
                </c:pt>
                <c:pt idx="46">
                  <c:v>5.0200000000000002E-2</c:v>
                </c:pt>
                <c:pt idx="47">
                  <c:v>4.4400000000000002E-2</c:v>
                </c:pt>
                <c:pt idx="48">
                  <c:v>3.6999999999999998E-2</c:v>
                </c:pt>
                <c:pt idx="49">
                  <c:v>3.5400000000000001E-2</c:v>
                </c:pt>
                <c:pt idx="50">
                  <c:v>4.4999999999999998E-2</c:v>
                </c:pt>
                <c:pt idx="51">
                  <c:v>4.4999999999999998E-2</c:v>
                </c:pt>
                <c:pt idx="52">
                  <c:v>4.4999999999999998E-2</c:v>
                </c:pt>
                <c:pt idx="53">
                  <c:v>4.4400000000000002E-2</c:v>
                </c:pt>
                <c:pt idx="54">
                  <c:v>4.36E-2</c:v>
                </c:pt>
                <c:pt idx="55">
                  <c:v>4.0899999999999999E-2</c:v>
                </c:pt>
                <c:pt idx="56">
                  <c:v>3.5400000000000001E-2</c:v>
                </c:pt>
                <c:pt idx="57">
                  <c:v>3.78E-2</c:v>
                </c:pt>
                <c:pt idx="58">
                  <c:v>3.49E-2</c:v>
                </c:pt>
                <c:pt idx="59">
                  <c:v>3.4000000000000002E-2</c:v>
                </c:pt>
                <c:pt idx="60">
                  <c:v>3.6200000000000003E-2</c:v>
                </c:pt>
                <c:pt idx="61">
                  <c:v>3.9E-2</c:v>
                </c:pt>
                <c:pt idx="62">
                  <c:v>3.9E-2</c:v>
                </c:pt>
                <c:pt idx="63">
                  <c:v>3.9E-2</c:v>
                </c:pt>
                <c:pt idx="64">
                  <c:v>3.7400000000000003E-2</c:v>
                </c:pt>
                <c:pt idx="65">
                  <c:v>3.7600000000000001E-2</c:v>
                </c:pt>
                <c:pt idx="66">
                  <c:v>3.7999999999999999E-2</c:v>
                </c:pt>
                <c:pt idx="67">
                  <c:v>3.9E-2</c:v>
                </c:pt>
                <c:pt idx="68">
                  <c:v>4.2099999999999999E-2</c:v>
                </c:pt>
                <c:pt idx="69">
                  <c:v>4.2900000000000001E-2</c:v>
                </c:pt>
                <c:pt idx="70">
                  <c:v>4.2999999999999997E-2</c:v>
                </c:pt>
                <c:pt idx="71">
                  <c:v>4.1799999999999997E-2</c:v>
                </c:pt>
                <c:pt idx="72">
                  <c:v>4.1000000000000002E-2</c:v>
                </c:pt>
                <c:pt idx="73">
                  <c:v>4.1000000000000002E-2</c:v>
                </c:pt>
                <c:pt idx="74">
                  <c:v>4.1000000000000002E-2</c:v>
                </c:pt>
                <c:pt idx="75">
                  <c:v>4.1000000000000002E-2</c:v>
                </c:pt>
                <c:pt idx="76">
                  <c:v>4.1000000000000002E-2</c:v>
                </c:pt>
                <c:pt idx="77">
                  <c:v>4.7600000000000003E-2</c:v>
                </c:pt>
                <c:pt idx="78">
                  <c:v>4.8099999999999997E-2</c:v>
                </c:pt>
                <c:pt idx="79">
                  <c:v>4.2700000000000002E-2</c:v>
                </c:pt>
                <c:pt idx="80">
                  <c:v>4.4400000000000002E-2</c:v>
                </c:pt>
                <c:pt idx="81">
                  <c:v>6.08E-2</c:v>
                </c:pt>
                <c:pt idx="82">
                  <c:v>7.0599999999999996E-2</c:v>
                </c:pt>
                <c:pt idx="83">
                  <c:v>7.9699999999999993E-2</c:v>
                </c:pt>
                <c:pt idx="84">
                  <c:v>0.1384</c:v>
                </c:pt>
                <c:pt idx="85">
                  <c:v>0.18509999999999999</c:v>
                </c:pt>
                <c:pt idx="86">
                  <c:v>9.8599999999999993E-2</c:v>
                </c:pt>
                <c:pt idx="87">
                  <c:v>3.9100000000000003E-2</c:v>
                </c:pt>
                <c:pt idx="88">
                  <c:v>2.29E-2</c:v>
                </c:pt>
                <c:pt idx="89">
                  <c:v>0.02</c:v>
                </c:pt>
                <c:pt idx="90">
                  <c:v>1.6500000000000001E-2</c:v>
                </c:pt>
                <c:pt idx="91">
                  <c:v>1.0699999999999999E-2</c:v>
                </c:pt>
                <c:pt idx="92">
                  <c:v>6.7999999999999996E-3</c:v>
                </c:pt>
                <c:pt idx="93">
                  <c:v>5.1999999999999998E-3</c:v>
                </c:pt>
                <c:pt idx="94">
                  <c:v>5.6899999999999999E-2</c:v>
                </c:pt>
                <c:pt idx="95">
                  <c:v>4.6699999999999998E-2</c:v>
                </c:pt>
                <c:pt idx="96">
                  <c:v>2.23E-2</c:v>
                </c:pt>
                <c:pt idx="97">
                  <c:v>1.0999999999999999E-2</c:v>
                </c:pt>
                <c:pt idx="98">
                  <c:v>1.0999999999999999E-2</c:v>
                </c:pt>
                <c:pt idx="99">
                  <c:v>1.0999999999999999E-2</c:v>
                </c:pt>
                <c:pt idx="100">
                  <c:v>0.19450000000000001</c:v>
                </c:pt>
                <c:pt idx="101">
                  <c:v>0.42959999999999998</c:v>
                </c:pt>
                <c:pt idx="102">
                  <c:v>0.37380000000000002</c:v>
                </c:pt>
                <c:pt idx="103">
                  <c:v>9.5699999999999993E-2</c:v>
                </c:pt>
                <c:pt idx="104">
                  <c:v>3.2899999999999999E-2</c:v>
                </c:pt>
                <c:pt idx="105">
                  <c:v>2.4899999999999999E-2</c:v>
                </c:pt>
                <c:pt idx="106">
                  <c:v>2.4E-2</c:v>
                </c:pt>
                <c:pt idx="107">
                  <c:v>2.4E-2</c:v>
                </c:pt>
                <c:pt idx="108">
                  <c:v>2.4E-2</c:v>
                </c:pt>
                <c:pt idx="109">
                  <c:v>2.4E-2</c:v>
                </c:pt>
                <c:pt idx="110">
                  <c:v>2.4E-2</c:v>
                </c:pt>
                <c:pt idx="111">
                  <c:v>2.4E-2</c:v>
                </c:pt>
                <c:pt idx="112">
                  <c:v>2.4799999999999999E-2</c:v>
                </c:pt>
                <c:pt idx="113">
                  <c:v>2.5000000000000001E-2</c:v>
                </c:pt>
                <c:pt idx="114">
                  <c:v>2.5000000000000001E-2</c:v>
                </c:pt>
                <c:pt idx="115">
                  <c:v>2.4500000000000001E-2</c:v>
                </c:pt>
                <c:pt idx="116">
                  <c:v>2.3E-2</c:v>
                </c:pt>
                <c:pt idx="117">
                  <c:v>2.3E-2</c:v>
                </c:pt>
                <c:pt idx="118">
                  <c:v>2.3E-2</c:v>
                </c:pt>
                <c:pt idx="119">
                  <c:v>2.7900000000000001E-2</c:v>
                </c:pt>
                <c:pt idx="120">
                  <c:v>3.1E-2</c:v>
                </c:pt>
                <c:pt idx="121">
                  <c:v>3.2500000000000001E-2</c:v>
                </c:pt>
                <c:pt idx="122">
                  <c:v>3.7499999999999999E-2</c:v>
                </c:pt>
                <c:pt idx="123">
                  <c:v>4.1599999999999998E-2</c:v>
                </c:pt>
                <c:pt idx="124">
                  <c:v>7.0199999999999999E-2</c:v>
                </c:pt>
                <c:pt idx="125">
                  <c:v>6.6199999999999995E-2</c:v>
                </c:pt>
                <c:pt idx="126">
                  <c:v>5.6000000000000001E-2</c:v>
                </c:pt>
                <c:pt idx="127">
                  <c:v>0.1351</c:v>
                </c:pt>
                <c:pt idx="128">
                  <c:v>0.36659999999999998</c:v>
                </c:pt>
                <c:pt idx="129">
                  <c:v>0.14369999999999999</c:v>
                </c:pt>
                <c:pt idx="130">
                  <c:v>6.4600000000000005E-2</c:v>
                </c:pt>
                <c:pt idx="131">
                  <c:v>3.9699999999999999E-2</c:v>
                </c:pt>
                <c:pt idx="132">
                  <c:v>3.3599999999999998E-2</c:v>
                </c:pt>
                <c:pt idx="133">
                  <c:v>3.04E-2</c:v>
                </c:pt>
                <c:pt idx="134">
                  <c:v>2.2200000000000001E-2</c:v>
                </c:pt>
                <c:pt idx="135">
                  <c:v>2.47E-2</c:v>
                </c:pt>
                <c:pt idx="136">
                  <c:v>0.1837</c:v>
                </c:pt>
                <c:pt idx="137">
                  <c:v>0.13819999999999999</c:v>
                </c:pt>
                <c:pt idx="138">
                  <c:v>5.8299999999999998E-2</c:v>
                </c:pt>
                <c:pt idx="139">
                  <c:v>3.61E-2</c:v>
                </c:pt>
                <c:pt idx="140">
                  <c:v>3.8800000000000001E-2</c:v>
                </c:pt>
                <c:pt idx="141">
                  <c:v>0.15640000000000001</c:v>
                </c:pt>
                <c:pt idx="142">
                  <c:v>0.1081</c:v>
                </c:pt>
                <c:pt idx="143">
                  <c:v>6.0499999999999998E-2</c:v>
                </c:pt>
                <c:pt idx="144">
                  <c:v>4.5100000000000001E-2</c:v>
                </c:pt>
                <c:pt idx="145">
                  <c:v>4.5499999999999999E-2</c:v>
                </c:pt>
                <c:pt idx="146">
                  <c:v>4.07E-2</c:v>
                </c:pt>
                <c:pt idx="147">
                  <c:v>8.9200000000000002E-2</c:v>
                </c:pt>
                <c:pt idx="148">
                  <c:v>3.9E-2</c:v>
                </c:pt>
                <c:pt idx="149">
                  <c:v>1.3599999999999999E-2</c:v>
                </c:pt>
                <c:pt idx="150">
                  <c:v>8.0000000000000002E-3</c:v>
                </c:pt>
                <c:pt idx="151">
                  <c:v>7.3000000000000001E-3</c:v>
                </c:pt>
                <c:pt idx="152">
                  <c:v>5.0000000000000001E-3</c:v>
                </c:pt>
                <c:pt idx="153">
                  <c:v>5.0000000000000001E-3</c:v>
                </c:pt>
                <c:pt idx="154">
                  <c:v>3.5000000000000001E-3</c:v>
                </c:pt>
                <c:pt idx="155">
                  <c:v>4.3799999999999999E-2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axId val="113172480"/>
        <c:axId val="113345280"/>
      </c:scatterChart>
      <c:valAx>
        <c:axId val="113172480"/>
        <c:scaling>
          <c:orientation val="minMax"/>
          <c:max val="14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</c:title>
        <c:majorTickMark val="none"/>
        <c:tickLblPos val="nextTo"/>
        <c:crossAx val="113345280"/>
        <c:crosses val="autoZero"/>
        <c:crossBetween val="midCat"/>
      </c:valAx>
      <c:valAx>
        <c:axId val="1133452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C0 (%)</a:t>
                </a:r>
              </a:p>
            </c:rich>
          </c:tx>
          <c:layout>
            <c:manualLayout>
              <c:xMode val="edge"/>
              <c:yMode val="edge"/>
              <c:x val="1.1714589989350413E-2"/>
              <c:y val="0.43807184838889601"/>
            </c:manualLayout>
          </c:layout>
        </c:title>
        <c:numFmt formatCode="General" sourceLinked="1"/>
        <c:majorTickMark val="none"/>
        <c:tickLblPos val="nextTo"/>
        <c:crossAx val="113172480"/>
        <c:crosses val="autoZero"/>
        <c:crossBetween val="midCat"/>
      </c:valAx>
    </c:plotArea>
    <c:legend>
      <c:legendPos val="r"/>
      <c:layout/>
    </c:legend>
    <c:plotVisOnly val="1"/>
    <c:dispBlanksAs val="gap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Wet, Corrected NOx Vs. Time</a:t>
            </a:r>
          </a:p>
        </c:rich>
      </c:tx>
      <c:layout/>
    </c:title>
    <c:plotArea>
      <c:layout/>
      <c:scatterChart>
        <c:scatterStyle val="smoothMarker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data'!$U$10:$U$499</c:f>
              <c:numCache>
                <c:formatCode>General</c:formatCode>
                <c:ptCount val="490"/>
                <c:pt idx="0">
                  <c:v>537.70000000000005</c:v>
                </c:pt>
                <c:pt idx="1">
                  <c:v>512</c:v>
                </c:pt>
                <c:pt idx="2">
                  <c:v>518.9</c:v>
                </c:pt>
                <c:pt idx="3">
                  <c:v>538.20000000000005</c:v>
                </c:pt>
                <c:pt idx="4">
                  <c:v>538.29999999999995</c:v>
                </c:pt>
                <c:pt idx="5">
                  <c:v>541</c:v>
                </c:pt>
                <c:pt idx="6">
                  <c:v>541.79999999999995</c:v>
                </c:pt>
                <c:pt idx="7">
                  <c:v>542.20000000000005</c:v>
                </c:pt>
                <c:pt idx="8">
                  <c:v>542.5</c:v>
                </c:pt>
                <c:pt idx="9">
                  <c:v>545</c:v>
                </c:pt>
                <c:pt idx="10">
                  <c:v>570.4</c:v>
                </c:pt>
                <c:pt idx="11">
                  <c:v>599.79999999999995</c:v>
                </c:pt>
                <c:pt idx="12">
                  <c:v>587.79999999999995</c:v>
                </c:pt>
                <c:pt idx="13">
                  <c:v>562.1</c:v>
                </c:pt>
                <c:pt idx="14">
                  <c:v>556</c:v>
                </c:pt>
                <c:pt idx="15">
                  <c:v>577.4</c:v>
                </c:pt>
                <c:pt idx="16">
                  <c:v>568.70000000000005</c:v>
                </c:pt>
                <c:pt idx="17">
                  <c:v>516.70000000000005</c:v>
                </c:pt>
                <c:pt idx="18">
                  <c:v>463.6</c:v>
                </c:pt>
                <c:pt idx="19">
                  <c:v>450.6</c:v>
                </c:pt>
                <c:pt idx="20">
                  <c:v>429.9</c:v>
                </c:pt>
                <c:pt idx="21">
                  <c:v>388.7</c:v>
                </c:pt>
                <c:pt idx="22">
                  <c:v>353.8</c:v>
                </c:pt>
                <c:pt idx="23">
                  <c:v>343.6</c:v>
                </c:pt>
                <c:pt idx="24">
                  <c:v>273.10000000000002</c:v>
                </c:pt>
                <c:pt idx="25">
                  <c:v>222.6</c:v>
                </c:pt>
                <c:pt idx="26">
                  <c:v>220.4</c:v>
                </c:pt>
                <c:pt idx="27">
                  <c:v>225.7</c:v>
                </c:pt>
                <c:pt idx="28">
                  <c:v>218.5</c:v>
                </c:pt>
                <c:pt idx="29">
                  <c:v>198.6</c:v>
                </c:pt>
                <c:pt idx="30">
                  <c:v>145.80000000000001</c:v>
                </c:pt>
                <c:pt idx="31">
                  <c:v>106.1</c:v>
                </c:pt>
                <c:pt idx="32">
                  <c:v>107.2</c:v>
                </c:pt>
                <c:pt idx="33">
                  <c:v>208.5</c:v>
                </c:pt>
                <c:pt idx="34">
                  <c:v>276</c:v>
                </c:pt>
                <c:pt idx="35">
                  <c:v>370.1</c:v>
                </c:pt>
                <c:pt idx="36">
                  <c:v>482.8</c:v>
                </c:pt>
                <c:pt idx="37">
                  <c:v>520.20000000000005</c:v>
                </c:pt>
                <c:pt idx="38">
                  <c:v>513.20000000000005</c:v>
                </c:pt>
                <c:pt idx="39">
                  <c:v>500.9</c:v>
                </c:pt>
                <c:pt idx="40">
                  <c:v>506.7</c:v>
                </c:pt>
                <c:pt idx="41">
                  <c:v>461.4</c:v>
                </c:pt>
                <c:pt idx="42">
                  <c:v>520.9</c:v>
                </c:pt>
                <c:pt idx="43">
                  <c:v>554.5</c:v>
                </c:pt>
                <c:pt idx="44">
                  <c:v>570.6</c:v>
                </c:pt>
                <c:pt idx="45">
                  <c:v>559.29999999999995</c:v>
                </c:pt>
                <c:pt idx="46">
                  <c:v>577.6</c:v>
                </c:pt>
                <c:pt idx="47">
                  <c:v>580.70000000000005</c:v>
                </c:pt>
                <c:pt idx="48">
                  <c:v>574.79999999999995</c:v>
                </c:pt>
                <c:pt idx="49">
                  <c:v>585.29999999999995</c:v>
                </c:pt>
                <c:pt idx="50">
                  <c:v>617.4</c:v>
                </c:pt>
                <c:pt idx="51">
                  <c:v>584.1</c:v>
                </c:pt>
                <c:pt idx="52">
                  <c:v>523.70000000000005</c:v>
                </c:pt>
                <c:pt idx="53">
                  <c:v>513</c:v>
                </c:pt>
                <c:pt idx="54">
                  <c:v>518</c:v>
                </c:pt>
                <c:pt idx="55">
                  <c:v>516.6</c:v>
                </c:pt>
                <c:pt idx="56">
                  <c:v>532.5</c:v>
                </c:pt>
                <c:pt idx="57">
                  <c:v>533.5</c:v>
                </c:pt>
                <c:pt idx="58">
                  <c:v>532.29999999999995</c:v>
                </c:pt>
                <c:pt idx="59">
                  <c:v>535.20000000000005</c:v>
                </c:pt>
                <c:pt idx="60">
                  <c:v>561.1</c:v>
                </c:pt>
                <c:pt idx="61">
                  <c:v>575.20000000000005</c:v>
                </c:pt>
                <c:pt idx="62">
                  <c:v>561</c:v>
                </c:pt>
                <c:pt idx="63">
                  <c:v>563.1</c:v>
                </c:pt>
                <c:pt idx="64">
                  <c:v>601.70000000000005</c:v>
                </c:pt>
                <c:pt idx="65">
                  <c:v>632</c:v>
                </c:pt>
                <c:pt idx="66">
                  <c:v>666</c:v>
                </c:pt>
                <c:pt idx="67">
                  <c:v>669.9</c:v>
                </c:pt>
                <c:pt idx="68">
                  <c:v>670.7</c:v>
                </c:pt>
                <c:pt idx="69">
                  <c:v>668.5</c:v>
                </c:pt>
                <c:pt idx="70">
                  <c:v>629.29999999999995</c:v>
                </c:pt>
                <c:pt idx="71">
                  <c:v>618.5</c:v>
                </c:pt>
                <c:pt idx="72">
                  <c:v>611.20000000000005</c:v>
                </c:pt>
                <c:pt idx="73">
                  <c:v>612.79999999999995</c:v>
                </c:pt>
                <c:pt idx="74">
                  <c:v>612.5</c:v>
                </c:pt>
                <c:pt idx="75">
                  <c:v>586</c:v>
                </c:pt>
                <c:pt idx="76">
                  <c:v>602.4</c:v>
                </c:pt>
                <c:pt idx="77">
                  <c:v>607.70000000000005</c:v>
                </c:pt>
                <c:pt idx="78">
                  <c:v>606.6</c:v>
                </c:pt>
                <c:pt idx="79">
                  <c:v>576.20000000000005</c:v>
                </c:pt>
                <c:pt idx="80">
                  <c:v>565.29999999999995</c:v>
                </c:pt>
                <c:pt idx="81">
                  <c:v>617.1</c:v>
                </c:pt>
                <c:pt idx="82">
                  <c:v>571.1</c:v>
                </c:pt>
                <c:pt idx="83">
                  <c:v>490.8</c:v>
                </c:pt>
                <c:pt idx="84">
                  <c:v>522.29999999999995</c:v>
                </c:pt>
                <c:pt idx="85">
                  <c:v>490.5</c:v>
                </c:pt>
                <c:pt idx="86">
                  <c:v>408.3</c:v>
                </c:pt>
                <c:pt idx="87">
                  <c:v>331.5</c:v>
                </c:pt>
                <c:pt idx="88">
                  <c:v>380.5</c:v>
                </c:pt>
                <c:pt idx="89">
                  <c:v>420.9</c:v>
                </c:pt>
                <c:pt idx="90">
                  <c:v>439.5</c:v>
                </c:pt>
                <c:pt idx="91">
                  <c:v>431.1</c:v>
                </c:pt>
                <c:pt idx="92">
                  <c:v>364.4</c:v>
                </c:pt>
                <c:pt idx="93">
                  <c:v>298.2</c:v>
                </c:pt>
                <c:pt idx="94">
                  <c:v>262.2</c:v>
                </c:pt>
                <c:pt idx="95">
                  <c:v>198.9</c:v>
                </c:pt>
                <c:pt idx="96">
                  <c:v>150.69999999999999</c:v>
                </c:pt>
                <c:pt idx="97">
                  <c:v>156.4</c:v>
                </c:pt>
                <c:pt idx="98">
                  <c:v>179.6</c:v>
                </c:pt>
                <c:pt idx="99">
                  <c:v>222.9</c:v>
                </c:pt>
                <c:pt idx="100">
                  <c:v>245.4</c:v>
                </c:pt>
                <c:pt idx="101">
                  <c:v>248.5</c:v>
                </c:pt>
                <c:pt idx="102">
                  <c:v>193.6</c:v>
                </c:pt>
                <c:pt idx="103">
                  <c:v>187.5</c:v>
                </c:pt>
                <c:pt idx="104">
                  <c:v>303</c:v>
                </c:pt>
                <c:pt idx="105">
                  <c:v>532.20000000000005</c:v>
                </c:pt>
                <c:pt idx="106">
                  <c:v>606.70000000000005</c:v>
                </c:pt>
                <c:pt idx="107">
                  <c:v>653.29999999999995</c:v>
                </c:pt>
                <c:pt idx="108">
                  <c:v>677.4</c:v>
                </c:pt>
                <c:pt idx="109">
                  <c:v>681.4</c:v>
                </c:pt>
                <c:pt idx="110">
                  <c:v>683.5</c:v>
                </c:pt>
                <c:pt idx="111">
                  <c:v>692.3</c:v>
                </c:pt>
                <c:pt idx="112">
                  <c:v>685</c:v>
                </c:pt>
                <c:pt idx="113">
                  <c:v>700.4</c:v>
                </c:pt>
                <c:pt idx="114">
                  <c:v>724.3</c:v>
                </c:pt>
                <c:pt idx="115">
                  <c:v>725.3</c:v>
                </c:pt>
                <c:pt idx="116">
                  <c:v>736.7</c:v>
                </c:pt>
                <c:pt idx="117">
                  <c:v>743.7</c:v>
                </c:pt>
                <c:pt idx="118">
                  <c:v>741.9</c:v>
                </c:pt>
                <c:pt idx="119">
                  <c:v>729.3</c:v>
                </c:pt>
                <c:pt idx="120">
                  <c:v>700</c:v>
                </c:pt>
                <c:pt idx="121">
                  <c:v>671.5</c:v>
                </c:pt>
                <c:pt idx="122">
                  <c:v>671.3</c:v>
                </c:pt>
                <c:pt idx="123">
                  <c:v>678.1</c:v>
                </c:pt>
                <c:pt idx="124">
                  <c:v>629.6</c:v>
                </c:pt>
                <c:pt idx="125">
                  <c:v>460.2</c:v>
                </c:pt>
                <c:pt idx="126">
                  <c:v>404.7</c:v>
                </c:pt>
                <c:pt idx="127">
                  <c:v>428.8</c:v>
                </c:pt>
                <c:pt idx="128">
                  <c:v>439.2</c:v>
                </c:pt>
                <c:pt idx="129">
                  <c:v>324</c:v>
                </c:pt>
                <c:pt idx="130">
                  <c:v>283.60000000000002</c:v>
                </c:pt>
                <c:pt idx="131">
                  <c:v>357.5</c:v>
                </c:pt>
                <c:pt idx="132">
                  <c:v>439.7</c:v>
                </c:pt>
                <c:pt idx="133">
                  <c:v>484.4</c:v>
                </c:pt>
                <c:pt idx="134">
                  <c:v>485.5</c:v>
                </c:pt>
                <c:pt idx="135">
                  <c:v>482</c:v>
                </c:pt>
                <c:pt idx="136">
                  <c:v>490.1</c:v>
                </c:pt>
                <c:pt idx="137">
                  <c:v>422.8</c:v>
                </c:pt>
                <c:pt idx="138">
                  <c:v>407.1</c:v>
                </c:pt>
                <c:pt idx="139">
                  <c:v>470.1</c:v>
                </c:pt>
                <c:pt idx="140">
                  <c:v>518.70000000000005</c:v>
                </c:pt>
                <c:pt idx="141">
                  <c:v>526.5</c:v>
                </c:pt>
                <c:pt idx="142">
                  <c:v>466.9</c:v>
                </c:pt>
                <c:pt idx="143">
                  <c:v>435.4</c:v>
                </c:pt>
                <c:pt idx="144">
                  <c:v>522.79999999999995</c:v>
                </c:pt>
                <c:pt idx="145">
                  <c:v>549.29999999999995</c:v>
                </c:pt>
                <c:pt idx="146">
                  <c:v>528</c:v>
                </c:pt>
                <c:pt idx="147">
                  <c:v>506.4</c:v>
                </c:pt>
                <c:pt idx="148">
                  <c:v>413</c:v>
                </c:pt>
                <c:pt idx="149">
                  <c:v>277.5</c:v>
                </c:pt>
                <c:pt idx="150">
                  <c:v>183.9</c:v>
                </c:pt>
                <c:pt idx="151">
                  <c:v>150.1</c:v>
                </c:pt>
                <c:pt idx="152">
                  <c:v>124.5</c:v>
                </c:pt>
                <c:pt idx="153">
                  <c:v>104.4</c:v>
                </c:pt>
                <c:pt idx="154">
                  <c:v>98.2</c:v>
                </c:pt>
                <c:pt idx="155">
                  <c:v>90.8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axId val="113668480"/>
        <c:axId val="113670784"/>
      </c:scatterChart>
      <c:valAx>
        <c:axId val="113668480"/>
        <c:scaling>
          <c:orientation val="minMax"/>
          <c:max val="14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</c:title>
        <c:majorTickMark val="none"/>
        <c:tickLblPos val="nextTo"/>
        <c:crossAx val="113670784"/>
        <c:crosses val="autoZero"/>
        <c:crossBetween val="midCat"/>
      </c:valAx>
      <c:valAx>
        <c:axId val="1136707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N0 (ppm)</a:t>
                </a:r>
              </a:p>
            </c:rich>
          </c:tx>
          <c:layout>
            <c:manualLayout>
              <c:xMode val="edge"/>
              <c:yMode val="edge"/>
              <c:x val="1.171458998935042E-2"/>
              <c:y val="0.43807184838889612"/>
            </c:manualLayout>
          </c:layout>
        </c:title>
        <c:numFmt formatCode="General" sourceLinked="1"/>
        <c:majorTickMark val="none"/>
        <c:tickLblPos val="nextTo"/>
        <c:crossAx val="113668480"/>
        <c:crosses val="autoZero"/>
        <c:crossBetween val="midCat"/>
      </c:valAx>
    </c:plotArea>
    <c:legend>
      <c:legendPos val="r"/>
      <c:layout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4762</xdr:rowOff>
    </xdr:from>
    <xdr:to>
      <xdr:col>12</xdr:col>
      <xdr:colOff>304800</xdr:colOff>
      <xdr:row>15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0000" cy="6300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97"/>
  <sheetViews>
    <sheetView workbookViewId="0">
      <pane xSplit="2" ySplit="3" topLeftCell="BY599" activePane="bottomRight" state="frozen"/>
      <selection pane="topRight" activeCell="C1" sqref="C1"/>
      <selection pane="bottomLeft" activeCell="A4" sqref="A4"/>
      <selection pane="bottomRight" activeCell="A468" sqref="A468:CB623"/>
    </sheetView>
  </sheetViews>
  <sheetFormatPr defaultRowHeight="14.4"/>
  <cols>
    <col min="1" max="1" width="12.33203125" style="4" customWidth="1"/>
    <col min="2" max="2" width="13.109375" style="4" customWidth="1"/>
    <col min="3" max="3" width="11.33203125" style="4" customWidth="1"/>
    <col min="4" max="4" width="10.21875" style="4" customWidth="1"/>
    <col min="5" max="5" width="15.21875" style="4" bestFit="1" customWidth="1"/>
    <col min="6" max="6" width="14.21875" style="4" bestFit="1" customWidth="1"/>
    <col min="7" max="7" width="10.21875" style="4" bestFit="1" customWidth="1"/>
    <col min="8" max="8" width="11.21875" style="4" bestFit="1" customWidth="1"/>
    <col min="9" max="9" width="8.44140625" style="4" bestFit="1" customWidth="1"/>
    <col min="10" max="10" width="9.44140625" style="4" bestFit="1" customWidth="1"/>
    <col min="11" max="11" width="10" style="4" bestFit="1" customWidth="1"/>
    <col min="12" max="12" width="12.88671875" style="4" bestFit="1" customWidth="1"/>
    <col min="13" max="13" width="25.77734375" style="4" bestFit="1" customWidth="1"/>
    <col min="14" max="14" width="8.33203125" style="4" bestFit="1" customWidth="1"/>
    <col min="15" max="15" width="7.33203125" style="4" bestFit="1" customWidth="1"/>
    <col min="16" max="16" width="9" style="4" bestFit="1" customWidth="1"/>
    <col min="17" max="17" width="8.5546875" style="4" bestFit="1" customWidth="1"/>
    <col min="18" max="18" width="8.44140625" style="4" bestFit="1" customWidth="1"/>
    <col min="19" max="19" width="9" style="4" bestFit="1" customWidth="1"/>
    <col min="20" max="20" width="9.5546875" style="4" bestFit="1" customWidth="1"/>
    <col min="21" max="21" width="9.44140625" style="4" bestFit="1" customWidth="1"/>
    <col min="22" max="22" width="11" style="4" bestFit="1" customWidth="1"/>
    <col min="23" max="23" width="8.21875" style="4" bestFit="1" customWidth="1"/>
    <col min="24" max="24" width="10.33203125" style="4" bestFit="1" customWidth="1"/>
    <col min="25" max="25" width="10.21875" style="4" bestFit="1" customWidth="1"/>
    <col min="26" max="26" width="12.44140625" style="4" bestFit="1" customWidth="1"/>
    <col min="27" max="27" width="8" style="4" bestFit="1" customWidth="1"/>
    <col min="28" max="28" width="14" style="4" bestFit="1" customWidth="1"/>
    <col min="29" max="29" width="18.44140625" style="4" bestFit="1" customWidth="1"/>
    <col min="30" max="30" width="19.6640625" style="4" bestFit="1" customWidth="1"/>
    <col min="31" max="31" width="20.44140625" style="4" bestFit="1" customWidth="1"/>
    <col min="32" max="33" width="20.109375" style="4" bestFit="1" customWidth="1"/>
    <col min="34" max="34" width="15.88671875" style="4" bestFit="1" customWidth="1"/>
    <col min="35" max="35" width="16.6640625" style="4" bestFit="1" customWidth="1"/>
    <col min="36" max="36" width="15.77734375" style="4" bestFit="1" customWidth="1"/>
    <col min="37" max="37" width="20.77734375" style="4" bestFit="1" customWidth="1"/>
    <col min="38" max="38" width="24.6640625" style="4" bestFit="1" customWidth="1"/>
    <col min="39" max="39" width="19.77734375" style="4" bestFit="1" customWidth="1"/>
    <col min="40" max="40" width="15.33203125" style="4" bestFit="1" customWidth="1"/>
    <col min="41" max="41" width="23.21875" style="4" bestFit="1" customWidth="1"/>
    <col min="42" max="42" width="23.33203125" style="4" bestFit="1" customWidth="1"/>
    <col min="43" max="43" width="17.77734375" style="4" bestFit="1" customWidth="1"/>
    <col min="44" max="44" width="20.77734375" style="4" bestFit="1" customWidth="1"/>
    <col min="45" max="45" width="12.21875" style="4" bestFit="1" customWidth="1"/>
    <col min="46" max="46" width="10.88671875" style="4" bestFit="1" customWidth="1"/>
    <col min="47" max="47" width="11" style="4" bestFit="1" customWidth="1"/>
    <col min="48" max="48" width="10" style="4" bestFit="1" customWidth="1"/>
    <col min="49" max="49" width="10.6640625" style="4" bestFit="1" customWidth="1"/>
    <col min="50" max="50" width="8.88671875" style="4"/>
    <col min="51" max="51" width="19.88671875" style="4" bestFit="1" customWidth="1"/>
    <col min="52" max="52" width="24.44140625" style="4" bestFit="1" customWidth="1"/>
    <col min="53" max="53" width="23.44140625" style="4" bestFit="1" customWidth="1"/>
    <col min="54" max="54" width="17.6640625" style="4" bestFit="1" customWidth="1"/>
    <col min="55" max="55" width="13.5546875" style="4" bestFit="1" customWidth="1"/>
    <col min="56" max="56" width="11.21875" style="4" bestFit="1" customWidth="1"/>
    <col min="57" max="57" width="11.6640625" style="4" bestFit="1" customWidth="1"/>
    <col min="58" max="58" width="27" style="4" bestFit="1" customWidth="1"/>
    <col min="59" max="59" width="21.6640625" style="4" bestFit="1" customWidth="1"/>
    <col min="60" max="60" width="7.77734375" style="4" bestFit="1" customWidth="1"/>
    <col min="61" max="61" width="18.109375" style="4" bestFit="1" customWidth="1"/>
    <col min="62" max="62" width="28.109375" style="4" bestFit="1" customWidth="1"/>
    <col min="63" max="63" width="27.109375" style="4" bestFit="1" customWidth="1"/>
    <col min="64" max="64" width="27.33203125" style="4" bestFit="1" customWidth="1"/>
    <col min="65" max="65" width="28.33203125" style="4" bestFit="1" customWidth="1"/>
    <col min="66" max="66" width="28.21875" style="4" bestFit="1" customWidth="1"/>
    <col min="67" max="67" width="36.21875" style="4" bestFit="1" customWidth="1"/>
    <col min="68" max="68" width="37.21875" style="4" bestFit="1" customWidth="1"/>
    <col min="69" max="69" width="37.109375" style="4" bestFit="1" customWidth="1"/>
    <col min="70" max="70" width="27" style="4" bestFit="1" customWidth="1"/>
    <col min="71" max="71" width="28" style="4" bestFit="1" customWidth="1"/>
    <col min="72" max="72" width="30.21875" style="4" bestFit="1" customWidth="1"/>
    <col min="73" max="73" width="30.109375" style="4" bestFit="1" customWidth="1"/>
    <col min="74" max="74" width="32.33203125" style="4" bestFit="1" customWidth="1"/>
    <col min="75" max="75" width="27" style="4" bestFit="1" customWidth="1"/>
    <col min="76" max="78" width="20.77734375" style="4" bestFit="1" customWidth="1"/>
    <col min="79" max="79" width="12.33203125" style="4" bestFit="1" customWidth="1"/>
    <col min="80" max="80" width="10" style="4" bestFit="1" customWidth="1"/>
    <col min="81" max="16384" width="8.88671875" style="4"/>
  </cols>
  <sheetData>
    <row r="1" spans="1:80" s="1" customFormat="1">
      <c r="A1" s="1" t="s">
        <v>0</v>
      </c>
      <c r="B1" s="1" t="s">
        <v>1</v>
      </c>
      <c r="C1" s="1" t="s">
        <v>2</v>
      </c>
      <c r="D1" s="1" t="s">
        <v>3</v>
      </c>
      <c r="F1" s="1" t="s">
        <v>3</v>
      </c>
      <c r="G1" s="1" t="s">
        <v>4</v>
      </c>
      <c r="H1" s="1" t="s">
        <v>5</v>
      </c>
      <c r="I1" s="1" t="s">
        <v>6</v>
      </c>
      <c r="K1" s="1" t="s">
        <v>7</v>
      </c>
      <c r="L1" s="1" t="s">
        <v>369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  <c r="U1" s="1" t="s">
        <v>16</v>
      </c>
      <c r="V1" s="1" t="s">
        <v>17</v>
      </c>
      <c r="W1" s="1" t="s">
        <v>18</v>
      </c>
      <c r="X1" s="1" t="s">
        <v>19</v>
      </c>
      <c r="Y1" s="1" t="s">
        <v>370</v>
      </c>
      <c r="Z1" s="1" t="s">
        <v>20</v>
      </c>
      <c r="AA1" s="1" t="s">
        <v>21</v>
      </c>
      <c r="AB1" s="1" t="s">
        <v>371</v>
      </c>
      <c r="AC1" s="1" t="s">
        <v>372</v>
      </c>
      <c r="AD1" s="1" t="s">
        <v>22</v>
      </c>
      <c r="AE1" s="1" t="s">
        <v>23</v>
      </c>
      <c r="AF1" s="1" t="s">
        <v>24</v>
      </c>
      <c r="AG1" s="1" t="s">
        <v>25</v>
      </c>
      <c r="AH1" s="1" t="s">
        <v>26</v>
      </c>
      <c r="AI1" s="1" t="s">
        <v>27</v>
      </c>
      <c r="AJ1" s="1" t="s">
        <v>28</v>
      </c>
      <c r="AK1" s="1" t="s">
        <v>29</v>
      </c>
      <c r="AL1" s="1" t="s">
        <v>30</v>
      </c>
      <c r="AM1" s="1" t="s">
        <v>31</v>
      </c>
      <c r="AN1" s="1" t="s">
        <v>32</v>
      </c>
      <c r="AO1" s="1" t="s">
        <v>33</v>
      </c>
      <c r="AP1" s="1" t="s">
        <v>34</v>
      </c>
      <c r="AQ1" s="1" t="s">
        <v>35</v>
      </c>
      <c r="AR1" s="1" t="s">
        <v>36</v>
      </c>
      <c r="AS1" s="1" t="s">
        <v>37</v>
      </c>
      <c r="AT1" s="1" t="s">
        <v>38</v>
      </c>
      <c r="AU1" s="1" t="s">
        <v>39</v>
      </c>
      <c r="AV1" s="1" t="s">
        <v>40</v>
      </c>
      <c r="AW1" s="1" t="s">
        <v>41</v>
      </c>
      <c r="AX1" s="1" t="s">
        <v>42</v>
      </c>
      <c r="AY1" s="1" t="s">
        <v>43</v>
      </c>
      <c r="AZ1" s="1" t="s">
        <v>44</v>
      </c>
      <c r="BA1" s="1" t="s">
        <v>45</v>
      </c>
      <c r="BB1" s="1" t="s">
        <v>46</v>
      </c>
      <c r="BC1" s="1" t="s">
        <v>47</v>
      </c>
      <c r="BD1" s="1" t="s">
        <v>48</v>
      </c>
      <c r="BE1" s="1" t="s">
        <v>49</v>
      </c>
      <c r="BF1" s="1" t="s">
        <v>50</v>
      </c>
      <c r="BG1" s="1" t="s">
        <v>51</v>
      </c>
      <c r="BH1" s="1" t="s">
        <v>52</v>
      </c>
      <c r="BI1" s="1" t="s">
        <v>53</v>
      </c>
      <c r="BJ1" s="1" t="s">
        <v>54</v>
      </c>
      <c r="BK1" s="1" t="s">
        <v>55</v>
      </c>
      <c r="BL1" s="1" t="s">
        <v>56</v>
      </c>
      <c r="BM1" s="1" t="s">
        <v>57</v>
      </c>
      <c r="BN1" s="1" t="s">
        <v>58</v>
      </c>
      <c r="BO1" s="1" t="s">
        <v>59</v>
      </c>
      <c r="BP1" s="1" t="s">
        <v>60</v>
      </c>
      <c r="BQ1" s="1" t="s">
        <v>61</v>
      </c>
      <c r="BR1" s="1" t="s">
        <v>62</v>
      </c>
      <c r="BS1" s="1" t="s">
        <v>63</v>
      </c>
      <c r="BT1" s="1" t="s">
        <v>64</v>
      </c>
      <c r="BU1" s="1" t="s">
        <v>373</v>
      </c>
      <c r="BV1" s="1" t="s">
        <v>65</v>
      </c>
      <c r="BW1" s="1" t="s">
        <v>66</v>
      </c>
      <c r="BX1" s="1" t="s">
        <v>67</v>
      </c>
      <c r="BY1" s="1" t="s">
        <v>68</v>
      </c>
      <c r="BZ1" s="1" t="s">
        <v>69</v>
      </c>
      <c r="CA1" s="1" t="s">
        <v>70</v>
      </c>
      <c r="CB1" s="1" t="s">
        <v>71</v>
      </c>
    </row>
    <row r="2" spans="1:80" s="1" customFormat="1">
      <c r="A2" s="1" t="s">
        <v>72</v>
      </c>
      <c r="B2" s="1" t="s">
        <v>73</v>
      </c>
      <c r="C2" s="1" t="s">
        <v>74</v>
      </c>
      <c r="D2" s="1" t="s">
        <v>75</v>
      </c>
      <c r="E2" s="1" t="s">
        <v>374</v>
      </c>
      <c r="F2" s="1" t="s">
        <v>76</v>
      </c>
      <c r="G2" s="1" t="s">
        <v>77</v>
      </c>
      <c r="H2" s="1" t="s">
        <v>78</v>
      </c>
      <c r="I2" s="1" t="s">
        <v>79</v>
      </c>
      <c r="J2" s="1" t="s">
        <v>80</v>
      </c>
      <c r="K2" s="1" t="s">
        <v>81</v>
      </c>
      <c r="L2" s="1" t="s">
        <v>375</v>
      </c>
      <c r="M2" s="1" t="s">
        <v>82</v>
      </c>
      <c r="N2" s="1" t="s">
        <v>83</v>
      </c>
      <c r="O2" s="1" t="s">
        <v>84</v>
      </c>
      <c r="P2" s="1" t="s">
        <v>85</v>
      </c>
      <c r="Q2" s="1" t="s">
        <v>86</v>
      </c>
      <c r="R2" s="1" t="s">
        <v>87</v>
      </c>
      <c r="S2" s="1" t="s">
        <v>88</v>
      </c>
      <c r="T2" s="1" t="s">
        <v>89</v>
      </c>
      <c r="U2" s="1" t="s">
        <v>90</v>
      </c>
      <c r="V2" s="1" t="s">
        <v>91</v>
      </c>
      <c r="W2" s="1" t="s">
        <v>92</v>
      </c>
      <c r="X2" s="1" t="s">
        <v>93</v>
      </c>
      <c r="Y2" s="1" t="s">
        <v>376</v>
      </c>
      <c r="Z2" s="1" t="s">
        <v>94</v>
      </c>
      <c r="AA2" s="1" t="s">
        <v>95</v>
      </c>
      <c r="AB2" s="1" t="s">
        <v>377</v>
      </c>
      <c r="AC2" s="1" t="s">
        <v>378</v>
      </c>
      <c r="AD2" s="1" t="s">
        <v>96</v>
      </c>
      <c r="AE2" s="1" t="s">
        <v>97</v>
      </c>
      <c r="AF2" s="1" t="s">
        <v>98</v>
      </c>
      <c r="AG2" s="1" t="s">
        <v>99</v>
      </c>
      <c r="AH2" s="1" t="s">
        <v>100</v>
      </c>
      <c r="AI2" s="1" t="s">
        <v>101</v>
      </c>
      <c r="AJ2" s="1" t="s">
        <v>102</v>
      </c>
      <c r="AK2" s="1" t="s">
        <v>103</v>
      </c>
      <c r="AL2" s="1" t="s">
        <v>104</v>
      </c>
      <c r="AM2" s="1" t="s">
        <v>105</v>
      </c>
      <c r="AN2" s="1" t="s">
        <v>106</v>
      </c>
      <c r="AO2" s="1" t="s">
        <v>107</v>
      </c>
      <c r="AP2" s="1" t="s">
        <v>108</v>
      </c>
      <c r="AQ2" s="1" t="s">
        <v>109</v>
      </c>
      <c r="AR2" s="1" t="s">
        <v>110</v>
      </c>
      <c r="AS2" s="1" t="s">
        <v>111</v>
      </c>
      <c r="AT2" s="1" t="s">
        <v>112</v>
      </c>
      <c r="AU2" s="1" t="s">
        <v>113</v>
      </c>
      <c r="AV2" s="1" t="s">
        <v>114</v>
      </c>
      <c r="AW2" s="1" t="s">
        <v>115</v>
      </c>
      <c r="AX2" s="1" t="s">
        <v>116</v>
      </c>
      <c r="AY2" s="1" t="s">
        <v>117</v>
      </c>
      <c r="AZ2" s="1" t="s">
        <v>118</v>
      </c>
      <c r="BA2" s="1" t="s">
        <v>119</v>
      </c>
      <c r="BB2" s="1" t="s">
        <v>120</v>
      </c>
      <c r="BC2" s="1" t="s">
        <v>121</v>
      </c>
      <c r="BD2" s="1" t="s">
        <v>122</v>
      </c>
      <c r="BE2" s="1" t="s">
        <v>123</v>
      </c>
      <c r="BF2" s="1" t="s">
        <v>124</v>
      </c>
      <c r="BG2" s="1" t="s">
        <v>125</v>
      </c>
      <c r="BH2" s="1" t="s">
        <v>52</v>
      </c>
      <c r="BI2" s="1" t="s">
        <v>126</v>
      </c>
      <c r="BJ2" s="1" t="s">
        <v>127</v>
      </c>
      <c r="BK2" s="1" t="s">
        <v>128</v>
      </c>
      <c r="BL2" s="1" t="s">
        <v>129</v>
      </c>
      <c r="BM2" s="1" t="s">
        <v>130</v>
      </c>
      <c r="BN2" s="1" t="s">
        <v>131</v>
      </c>
      <c r="BO2" s="1" t="s">
        <v>132</v>
      </c>
      <c r="BP2" s="1" t="s">
        <v>133</v>
      </c>
      <c r="BQ2" s="1" t="s">
        <v>134</v>
      </c>
      <c r="BR2" s="1" t="s">
        <v>135</v>
      </c>
      <c r="BS2" s="1" t="s">
        <v>136</v>
      </c>
      <c r="BT2" s="1" t="s">
        <v>137</v>
      </c>
      <c r="BU2" s="1" t="s">
        <v>379</v>
      </c>
      <c r="BV2" s="1" t="s">
        <v>138</v>
      </c>
      <c r="BW2" s="1" t="s">
        <v>139</v>
      </c>
      <c r="BX2" s="1" t="s">
        <v>140</v>
      </c>
      <c r="BY2" s="1" t="s">
        <v>141</v>
      </c>
      <c r="BZ2" s="1" t="s">
        <v>142</v>
      </c>
      <c r="CA2" s="1" t="s">
        <v>143</v>
      </c>
      <c r="CB2" s="1" t="s">
        <v>144</v>
      </c>
    </row>
    <row r="3" spans="1:80" s="1" customFormat="1">
      <c r="A3" s="1" t="s">
        <v>145</v>
      </c>
      <c r="B3" s="1" t="s">
        <v>146</v>
      </c>
      <c r="C3" s="1" t="s">
        <v>147</v>
      </c>
      <c r="D3" s="1" t="s">
        <v>147</v>
      </c>
      <c r="F3" s="1" t="s">
        <v>148</v>
      </c>
      <c r="G3" s="1" t="s">
        <v>148</v>
      </c>
      <c r="H3" s="1" t="s">
        <v>148</v>
      </c>
      <c r="I3" s="1" t="s">
        <v>149</v>
      </c>
      <c r="K3" s="1" t="s">
        <v>147</v>
      </c>
      <c r="L3" s="1" t="s">
        <v>380</v>
      </c>
      <c r="N3" s="1" t="s">
        <v>147</v>
      </c>
      <c r="O3" s="1" t="s">
        <v>147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148</v>
      </c>
      <c r="U3" s="1" t="s">
        <v>148</v>
      </c>
      <c r="V3" s="1" t="s">
        <v>149</v>
      </c>
      <c r="W3" s="1" t="s">
        <v>149</v>
      </c>
      <c r="X3" s="1" t="s">
        <v>149</v>
      </c>
      <c r="Y3" s="1" t="s">
        <v>148</v>
      </c>
      <c r="Z3" s="1" t="s">
        <v>150</v>
      </c>
      <c r="AA3" s="1" t="s">
        <v>147</v>
      </c>
      <c r="AB3" s="1" t="s">
        <v>156</v>
      </c>
      <c r="AC3" s="1" t="s">
        <v>381</v>
      </c>
      <c r="AD3" s="1" t="s">
        <v>151</v>
      </c>
      <c r="AE3" s="1" t="s">
        <v>152</v>
      </c>
      <c r="AF3" s="1" t="s">
        <v>152</v>
      </c>
      <c r="AG3" s="1" t="s">
        <v>152</v>
      </c>
      <c r="AH3" s="1" t="s">
        <v>147</v>
      </c>
      <c r="AI3" s="1" t="s">
        <v>153</v>
      </c>
      <c r="AJ3" s="1" t="s">
        <v>147</v>
      </c>
      <c r="AK3" s="1" t="s">
        <v>152</v>
      </c>
      <c r="AL3" s="1" t="s">
        <v>154</v>
      </c>
      <c r="AM3" s="1" t="s">
        <v>154</v>
      </c>
      <c r="AN3" s="1" t="s">
        <v>154</v>
      </c>
      <c r="AO3" s="1" t="s">
        <v>154</v>
      </c>
      <c r="AP3" s="1" t="s">
        <v>154</v>
      </c>
      <c r="AQ3" s="1" t="s">
        <v>154</v>
      </c>
      <c r="AR3" s="1" t="s">
        <v>154</v>
      </c>
      <c r="AS3" s="1" t="s">
        <v>155</v>
      </c>
      <c r="AT3" s="1" t="s">
        <v>156</v>
      </c>
      <c r="AU3" s="1" t="s">
        <v>157</v>
      </c>
      <c r="AV3" s="1" t="s">
        <v>158</v>
      </c>
      <c r="AW3" s="1" t="s">
        <v>158</v>
      </c>
      <c r="AX3" s="1" t="s">
        <v>159</v>
      </c>
      <c r="AY3" s="1" t="s">
        <v>160</v>
      </c>
      <c r="AZ3" s="1" t="s">
        <v>156</v>
      </c>
      <c r="BA3" s="1" t="s">
        <v>156</v>
      </c>
      <c r="BB3" s="1" t="s">
        <v>156</v>
      </c>
      <c r="BC3" s="1" t="s">
        <v>156</v>
      </c>
      <c r="BD3" s="1" t="s">
        <v>156</v>
      </c>
      <c r="BE3" s="1" t="s">
        <v>156</v>
      </c>
      <c r="BI3" s="1" t="s">
        <v>147</v>
      </c>
      <c r="BJ3" s="1" t="s">
        <v>161</v>
      </c>
      <c r="BK3" s="1" t="s">
        <v>161</v>
      </c>
      <c r="BL3" s="1" t="s">
        <v>161</v>
      </c>
      <c r="BM3" s="1" t="s">
        <v>161</v>
      </c>
      <c r="BN3" s="1" t="s">
        <v>161</v>
      </c>
      <c r="BO3" s="1" t="s">
        <v>161</v>
      </c>
      <c r="BP3" s="1" t="s">
        <v>161</v>
      </c>
      <c r="BQ3" s="1" t="s">
        <v>161</v>
      </c>
      <c r="BR3" s="1" t="s">
        <v>161</v>
      </c>
      <c r="BS3" s="1" t="s">
        <v>161</v>
      </c>
      <c r="BT3" s="1" t="s">
        <v>161</v>
      </c>
      <c r="BU3" s="1" t="s">
        <v>161</v>
      </c>
      <c r="BV3" s="1" t="s">
        <v>161</v>
      </c>
      <c r="BW3" s="1" t="s">
        <v>161</v>
      </c>
      <c r="BX3" s="1" t="s">
        <v>151</v>
      </c>
      <c r="BY3" s="1" t="s">
        <v>151</v>
      </c>
      <c r="BZ3" s="1" t="s">
        <v>151</v>
      </c>
      <c r="CA3" s="1" t="s">
        <v>162</v>
      </c>
      <c r="CB3" s="1" t="s">
        <v>154</v>
      </c>
    </row>
    <row r="4" spans="1:80">
      <c r="A4" s="2">
        <v>42440</v>
      </c>
      <c r="B4" s="29">
        <v>0.42776759259259256</v>
      </c>
      <c r="C4" s="4">
        <v>-0.01</v>
      </c>
      <c r="D4" s="4">
        <v>0</v>
      </c>
      <c r="E4" s="4" t="s">
        <v>155</v>
      </c>
      <c r="F4" s="4">
        <v>0</v>
      </c>
      <c r="G4" s="4">
        <v>0</v>
      </c>
      <c r="H4" s="4">
        <v>3</v>
      </c>
      <c r="I4" s="4">
        <v>54.5</v>
      </c>
      <c r="K4" s="4">
        <v>20.7</v>
      </c>
      <c r="L4" s="4">
        <v>0</v>
      </c>
      <c r="M4" s="4">
        <v>1</v>
      </c>
      <c r="N4" s="4">
        <v>0</v>
      </c>
      <c r="O4" s="4">
        <v>0</v>
      </c>
      <c r="P4" s="4">
        <v>0</v>
      </c>
      <c r="Q4" s="4">
        <v>3</v>
      </c>
      <c r="R4" s="4">
        <v>3</v>
      </c>
      <c r="S4" s="4">
        <v>0</v>
      </c>
      <c r="T4" s="4">
        <v>2.4024999999999999</v>
      </c>
      <c r="U4" s="4">
        <v>2.4</v>
      </c>
      <c r="V4" s="4">
        <v>54.456699999999998</v>
      </c>
      <c r="Y4" s="4">
        <v>0.1</v>
      </c>
      <c r="Z4" s="4">
        <v>0</v>
      </c>
      <c r="AA4" s="4">
        <v>20.7</v>
      </c>
      <c r="AB4" s="4" t="s">
        <v>382</v>
      </c>
      <c r="AC4" s="4">
        <v>0</v>
      </c>
      <c r="AD4" s="4">
        <v>13.3</v>
      </c>
      <c r="AE4" s="4">
        <v>864</v>
      </c>
      <c r="AF4" s="4">
        <v>921</v>
      </c>
      <c r="AG4" s="4">
        <v>911</v>
      </c>
      <c r="AH4" s="4">
        <v>66</v>
      </c>
      <c r="AI4" s="4">
        <v>22.08</v>
      </c>
      <c r="AJ4" s="4">
        <v>0.51</v>
      </c>
      <c r="AK4" s="4">
        <v>990</v>
      </c>
      <c r="AL4" s="4">
        <v>3</v>
      </c>
      <c r="AM4" s="4">
        <v>0</v>
      </c>
      <c r="AN4" s="4">
        <v>26</v>
      </c>
      <c r="AO4" s="4">
        <v>190</v>
      </c>
      <c r="AP4" s="4">
        <v>190</v>
      </c>
      <c r="AQ4" s="4">
        <v>3.3</v>
      </c>
      <c r="AR4" s="4">
        <v>195</v>
      </c>
      <c r="AS4" s="4" t="s">
        <v>155</v>
      </c>
      <c r="AT4" s="4">
        <v>2</v>
      </c>
      <c r="AU4" s="5">
        <v>0.63593749999999993</v>
      </c>
      <c r="AV4" s="4">
        <v>47.159328000000002</v>
      </c>
      <c r="AW4" s="4">
        <v>-88.489742000000007</v>
      </c>
      <c r="AX4" s="4">
        <v>313.39999999999998</v>
      </c>
      <c r="AY4" s="4">
        <v>0</v>
      </c>
      <c r="AZ4" s="4">
        <v>12</v>
      </c>
      <c r="BA4" s="4">
        <v>12</v>
      </c>
      <c r="BB4" s="4" t="s">
        <v>420</v>
      </c>
      <c r="BC4" s="4">
        <v>0.8</v>
      </c>
      <c r="BD4" s="4">
        <v>1.1000000000000001</v>
      </c>
      <c r="BE4" s="4">
        <v>1.3</v>
      </c>
      <c r="BG4" s="4">
        <v>450</v>
      </c>
      <c r="BI4" s="4">
        <v>0.50700000000000001</v>
      </c>
      <c r="BJ4" s="4">
        <v>0</v>
      </c>
      <c r="BK4" s="4">
        <v>0</v>
      </c>
      <c r="BL4" s="4">
        <v>0</v>
      </c>
      <c r="BM4" s="4">
        <v>0</v>
      </c>
      <c r="BN4" s="4">
        <v>0</v>
      </c>
      <c r="BO4" s="4">
        <v>0</v>
      </c>
      <c r="BP4" s="4">
        <v>0</v>
      </c>
      <c r="BQ4" s="4">
        <v>0</v>
      </c>
      <c r="BR4" s="4">
        <v>0</v>
      </c>
      <c r="BS4" s="4">
        <v>0</v>
      </c>
      <c r="BT4" s="4">
        <v>0</v>
      </c>
      <c r="BU4" s="4">
        <v>0</v>
      </c>
      <c r="BW4" s="4">
        <v>0</v>
      </c>
      <c r="BX4" s="4">
        <v>-3.0000000000000001E-3</v>
      </c>
      <c r="BY4" s="4">
        <v>-5</v>
      </c>
      <c r="BZ4" s="4">
        <v>1.1579999999999999</v>
      </c>
      <c r="CA4" s="4">
        <v>-7.3313000000000003E-2</v>
      </c>
      <c r="CB4" s="4">
        <v>23.3916</v>
      </c>
    </row>
    <row r="5" spans="1:80">
      <c r="A5" s="2">
        <v>42440</v>
      </c>
      <c r="B5" s="29">
        <v>0.42777916666666665</v>
      </c>
      <c r="C5" s="4">
        <v>-0.01</v>
      </c>
      <c r="D5" s="4">
        <v>0</v>
      </c>
      <c r="E5" s="4" t="s">
        <v>155</v>
      </c>
      <c r="F5" s="4">
        <v>0</v>
      </c>
      <c r="G5" s="4">
        <v>0</v>
      </c>
      <c r="H5" s="4">
        <v>3</v>
      </c>
      <c r="I5" s="4">
        <v>23.5</v>
      </c>
      <c r="K5" s="4">
        <v>20.7</v>
      </c>
      <c r="L5" s="4">
        <v>0</v>
      </c>
      <c r="M5" s="4">
        <v>1</v>
      </c>
      <c r="N5" s="4">
        <v>0</v>
      </c>
      <c r="O5" s="4">
        <v>0</v>
      </c>
      <c r="P5" s="4">
        <v>0</v>
      </c>
      <c r="Q5" s="4">
        <v>3</v>
      </c>
      <c r="R5" s="4">
        <v>3</v>
      </c>
      <c r="S5" s="4">
        <v>0</v>
      </c>
      <c r="T5" s="4">
        <v>2.4024999999999999</v>
      </c>
      <c r="U5" s="4">
        <v>2.4</v>
      </c>
      <c r="V5" s="4">
        <v>23.475899999999999</v>
      </c>
      <c r="Y5" s="4">
        <v>0.1</v>
      </c>
      <c r="Z5" s="4">
        <v>0</v>
      </c>
      <c r="AA5" s="4">
        <v>20.7</v>
      </c>
      <c r="AB5" s="4" t="s">
        <v>382</v>
      </c>
      <c r="AC5" s="4">
        <v>0</v>
      </c>
      <c r="AD5" s="4">
        <v>13.2</v>
      </c>
      <c r="AE5" s="4">
        <v>857</v>
      </c>
      <c r="AF5" s="4">
        <v>899</v>
      </c>
      <c r="AG5" s="4">
        <v>895</v>
      </c>
      <c r="AH5" s="4">
        <v>66</v>
      </c>
      <c r="AI5" s="4">
        <v>22.08</v>
      </c>
      <c r="AJ5" s="4">
        <v>0.51</v>
      </c>
      <c r="AK5" s="4">
        <v>990</v>
      </c>
      <c r="AL5" s="4">
        <v>3</v>
      </c>
      <c r="AM5" s="4">
        <v>0</v>
      </c>
      <c r="AN5" s="4">
        <v>26</v>
      </c>
      <c r="AO5" s="4">
        <v>190</v>
      </c>
      <c r="AP5" s="4">
        <v>190</v>
      </c>
      <c r="AQ5" s="4">
        <v>3.3</v>
      </c>
      <c r="AR5" s="4">
        <v>195</v>
      </c>
      <c r="AS5" s="4" t="s">
        <v>155</v>
      </c>
      <c r="AT5" s="4">
        <v>2</v>
      </c>
      <c r="AU5" s="5">
        <v>0.63593749999999993</v>
      </c>
      <c r="AV5" s="4">
        <v>47.159328000000002</v>
      </c>
      <c r="AW5" s="4">
        <v>-88.489742000000007</v>
      </c>
      <c r="AX5" s="4">
        <v>313.3</v>
      </c>
      <c r="AY5" s="4">
        <v>0</v>
      </c>
      <c r="AZ5" s="4">
        <v>12</v>
      </c>
      <c r="BA5" s="4">
        <v>12</v>
      </c>
      <c r="BB5" s="4" t="s">
        <v>420</v>
      </c>
      <c r="BC5" s="4">
        <v>0.8</v>
      </c>
      <c r="BD5" s="4">
        <v>1.1000000000000001</v>
      </c>
      <c r="BE5" s="4">
        <v>1.3</v>
      </c>
      <c r="BG5" s="4">
        <v>450</v>
      </c>
      <c r="BI5" s="4">
        <v>0.50700000000000001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4">
        <v>0</v>
      </c>
      <c r="BP5" s="4">
        <v>0</v>
      </c>
      <c r="BQ5" s="4">
        <v>0</v>
      </c>
      <c r="BR5" s="4">
        <v>0</v>
      </c>
      <c r="BS5" s="4">
        <v>0</v>
      </c>
      <c r="BT5" s="4">
        <v>0</v>
      </c>
      <c r="BU5" s="4">
        <v>0</v>
      </c>
      <c r="BW5" s="4">
        <v>0</v>
      </c>
      <c r="BX5" s="4">
        <v>-1.5999999999999999E-5</v>
      </c>
      <c r="BY5" s="4">
        <v>-5</v>
      </c>
      <c r="BZ5" s="4">
        <v>1.1587460000000001</v>
      </c>
      <c r="CA5" s="4">
        <v>-3.9100000000000002E-4</v>
      </c>
      <c r="CB5" s="4">
        <v>23.406669000000001</v>
      </c>
    </row>
    <row r="6" spans="1:80">
      <c r="A6" s="2">
        <v>42440</v>
      </c>
      <c r="B6" s="29">
        <v>0.42779074074074069</v>
      </c>
      <c r="C6" s="4">
        <v>-0.01</v>
      </c>
      <c r="D6" s="4">
        <v>0</v>
      </c>
      <c r="E6" s="4" t="s">
        <v>155</v>
      </c>
      <c r="F6" s="4">
        <v>0</v>
      </c>
      <c r="G6" s="4">
        <v>0</v>
      </c>
      <c r="H6" s="4">
        <v>3</v>
      </c>
      <c r="I6" s="4">
        <v>16.2</v>
      </c>
      <c r="K6" s="4">
        <v>20.7</v>
      </c>
      <c r="L6" s="4">
        <v>0</v>
      </c>
      <c r="M6" s="4">
        <v>1</v>
      </c>
      <c r="N6" s="4">
        <v>0</v>
      </c>
      <c r="O6" s="4">
        <v>0</v>
      </c>
      <c r="P6" s="4">
        <v>0</v>
      </c>
      <c r="Q6" s="4">
        <v>3</v>
      </c>
      <c r="R6" s="4">
        <v>3</v>
      </c>
      <c r="S6" s="4">
        <v>0</v>
      </c>
      <c r="T6" s="4">
        <v>2.4024999999999999</v>
      </c>
      <c r="U6" s="4">
        <v>2.4</v>
      </c>
      <c r="V6" s="4">
        <v>16.161200000000001</v>
      </c>
      <c r="Y6" s="4">
        <v>0.1</v>
      </c>
      <c r="Z6" s="4">
        <v>0</v>
      </c>
      <c r="AA6" s="4">
        <v>20.7</v>
      </c>
      <c r="AB6" s="4" t="s">
        <v>382</v>
      </c>
      <c r="AC6" s="4">
        <v>0</v>
      </c>
      <c r="AD6" s="4">
        <v>13.2</v>
      </c>
      <c r="AE6" s="4">
        <v>850</v>
      </c>
      <c r="AF6" s="4">
        <v>884</v>
      </c>
      <c r="AG6" s="4">
        <v>884</v>
      </c>
      <c r="AH6" s="4">
        <v>66</v>
      </c>
      <c r="AI6" s="4">
        <v>22.08</v>
      </c>
      <c r="AJ6" s="4">
        <v>0.51</v>
      </c>
      <c r="AK6" s="4">
        <v>990</v>
      </c>
      <c r="AL6" s="4">
        <v>3</v>
      </c>
      <c r="AM6" s="4">
        <v>0</v>
      </c>
      <c r="AN6" s="4">
        <v>26</v>
      </c>
      <c r="AO6" s="4">
        <v>190</v>
      </c>
      <c r="AP6" s="4">
        <v>190</v>
      </c>
      <c r="AQ6" s="4">
        <v>3.2</v>
      </c>
      <c r="AR6" s="4">
        <v>195</v>
      </c>
      <c r="AS6" s="4" t="s">
        <v>155</v>
      </c>
      <c r="AT6" s="4">
        <v>2</v>
      </c>
      <c r="AU6" s="5">
        <v>0.63594907407407408</v>
      </c>
      <c r="AV6" s="4">
        <v>47.159328000000002</v>
      </c>
      <c r="AW6" s="4">
        <v>-88.489742000000007</v>
      </c>
      <c r="AX6" s="4">
        <v>313.10000000000002</v>
      </c>
      <c r="AY6" s="4">
        <v>0</v>
      </c>
      <c r="AZ6" s="4">
        <v>12</v>
      </c>
      <c r="BA6" s="4">
        <v>12</v>
      </c>
      <c r="BB6" s="4" t="s">
        <v>420</v>
      </c>
      <c r="BC6" s="4">
        <v>0.8</v>
      </c>
      <c r="BD6" s="4">
        <v>1.1000000000000001</v>
      </c>
      <c r="BE6" s="4">
        <v>1.3</v>
      </c>
      <c r="BG6" s="4">
        <v>450</v>
      </c>
      <c r="BI6" s="4">
        <v>0.50700000000000001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4">
        <v>0</v>
      </c>
      <c r="BP6" s="4">
        <v>0</v>
      </c>
      <c r="BQ6" s="4">
        <v>0</v>
      </c>
      <c r="BR6" s="4">
        <v>0</v>
      </c>
      <c r="BS6" s="4">
        <v>0</v>
      </c>
      <c r="BT6" s="4">
        <v>0</v>
      </c>
      <c r="BU6" s="4">
        <v>0</v>
      </c>
      <c r="BW6" s="4">
        <v>0</v>
      </c>
      <c r="BX6" s="4">
        <v>3.238E-3</v>
      </c>
      <c r="BY6" s="4">
        <v>-5</v>
      </c>
      <c r="BZ6" s="4">
        <v>1.1597459999999999</v>
      </c>
      <c r="CA6" s="4">
        <v>7.9129000000000005E-2</v>
      </c>
      <c r="CB6" s="4">
        <v>23.426869</v>
      </c>
    </row>
    <row r="7" spans="1:80">
      <c r="A7" s="2">
        <v>42440</v>
      </c>
      <c r="B7" s="29">
        <v>0.42780231481481484</v>
      </c>
      <c r="C7" s="4">
        <v>-0.01</v>
      </c>
      <c r="D7" s="4">
        <v>0</v>
      </c>
      <c r="E7" s="4" t="s">
        <v>155</v>
      </c>
      <c r="F7" s="4">
        <v>0</v>
      </c>
      <c r="G7" s="4">
        <v>0</v>
      </c>
      <c r="H7" s="4">
        <v>3</v>
      </c>
      <c r="I7" s="4">
        <v>15</v>
      </c>
      <c r="K7" s="4">
        <v>20.7</v>
      </c>
      <c r="L7" s="4">
        <v>0</v>
      </c>
      <c r="M7" s="4">
        <v>1</v>
      </c>
      <c r="N7" s="4">
        <v>0</v>
      </c>
      <c r="O7" s="4">
        <v>0</v>
      </c>
      <c r="P7" s="4">
        <v>0</v>
      </c>
      <c r="Q7" s="4">
        <v>3</v>
      </c>
      <c r="R7" s="4">
        <v>3</v>
      </c>
      <c r="S7" s="4">
        <v>0</v>
      </c>
      <c r="T7" s="4">
        <v>2.4024999999999999</v>
      </c>
      <c r="U7" s="4">
        <v>2.4</v>
      </c>
      <c r="V7" s="4">
        <v>15.011900000000001</v>
      </c>
      <c r="Y7" s="4">
        <v>0.17100000000000001</v>
      </c>
      <c r="Z7" s="4">
        <v>0</v>
      </c>
      <c r="AA7" s="4">
        <v>20.7</v>
      </c>
      <c r="AB7" s="4" t="s">
        <v>382</v>
      </c>
      <c r="AC7" s="4">
        <v>0</v>
      </c>
      <c r="AD7" s="4">
        <v>13.3</v>
      </c>
      <c r="AE7" s="4">
        <v>847</v>
      </c>
      <c r="AF7" s="4">
        <v>877</v>
      </c>
      <c r="AG7" s="4">
        <v>879</v>
      </c>
      <c r="AH7" s="4">
        <v>66</v>
      </c>
      <c r="AI7" s="4">
        <v>22.08</v>
      </c>
      <c r="AJ7" s="4">
        <v>0.51</v>
      </c>
      <c r="AK7" s="4">
        <v>990</v>
      </c>
      <c r="AL7" s="4">
        <v>3</v>
      </c>
      <c r="AM7" s="4">
        <v>0</v>
      </c>
      <c r="AN7" s="4">
        <v>26</v>
      </c>
      <c r="AO7" s="4">
        <v>190</v>
      </c>
      <c r="AP7" s="4">
        <v>190</v>
      </c>
      <c r="AQ7" s="4">
        <v>3.3</v>
      </c>
      <c r="AR7" s="4">
        <v>195</v>
      </c>
      <c r="AS7" s="4" t="s">
        <v>155</v>
      </c>
      <c r="AT7" s="4">
        <v>2</v>
      </c>
      <c r="AU7" s="5">
        <v>0.63596064814814812</v>
      </c>
      <c r="AV7" s="4">
        <v>47.159328000000002</v>
      </c>
      <c r="AW7" s="4">
        <v>-88.489742000000007</v>
      </c>
      <c r="AX7" s="4">
        <v>313</v>
      </c>
      <c r="AY7" s="4">
        <v>0</v>
      </c>
      <c r="AZ7" s="4">
        <v>12</v>
      </c>
      <c r="BA7" s="4">
        <v>12</v>
      </c>
      <c r="BB7" s="4" t="s">
        <v>420</v>
      </c>
      <c r="BC7" s="4">
        <v>0.8</v>
      </c>
      <c r="BD7" s="4">
        <v>1.1000000000000001</v>
      </c>
      <c r="BE7" s="4">
        <v>1.3</v>
      </c>
      <c r="BG7" s="4">
        <v>450</v>
      </c>
      <c r="BI7" s="4">
        <v>0.50700000000000001</v>
      </c>
      <c r="BJ7" s="4">
        <v>0</v>
      </c>
      <c r="BK7" s="4">
        <v>0</v>
      </c>
      <c r="BL7" s="4">
        <v>0</v>
      </c>
      <c r="BM7" s="4">
        <v>0</v>
      </c>
      <c r="BN7" s="4">
        <v>0</v>
      </c>
      <c r="BO7" s="4">
        <v>0</v>
      </c>
      <c r="BP7" s="4">
        <v>0</v>
      </c>
      <c r="BQ7" s="4">
        <v>0</v>
      </c>
      <c r="BR7" s="4">
        <v>0</v>
      </c>
      <c r="BS7" s="4">
        <v>0</v>
      </c>
      <c r="BT7" s="4">
        <v>0</v>
      </c>
      <c r="BU7" s="4">
        <v>0</v>
      </c>
      <c r="BW7" s="4">
        <v>0</v>
      </c>
      <c r="BX7" s="4">
        <v>1.016E-3</v>
      </c>
      <c r="BY7" s="4">
        <v>-5</v>
      </c>
      <c r="BZ7" s="4">
        <v>1.159254</v>
      </c>
      <c r="CA7" s="4">
        <v>2.4829E-2</v>
      </c>
      <c r="CB7" s="4">
        <v>23.416931000000002</v>
      </c>
    </row>
    <row r="8" spans="1:80">
      <c r="A8" s="2">
        <v>42440</v>
      </c>
      <c r="B8" s="29">
        <v>0.42781388888888888</v>
      </c>
      <c r="C8" s="4">
        <v>-0.01</v>
      </c>
      <c r="D8" s="4">
        <v>0</v>
      </c>
      <c r="E8" s="4" t="s">
        <v>155</v>
      </c>
      <c r="F8" s="4">
        <v>0</v>
      </c>
      <c r="G8" s="4">
        <v>0</v>
      </c>
      <c r="H8" s="4">
        <v>3</v>
      </c>
      <c r="I8" s="4">
        <v>8.1999999999999993</v>
      </c>
      <c r="K8" s="4">
        <v>20.7</v>
      </c>
      <c r="L8" s="4">
        <v>0</v>
      </c>
      <c r="M8" s="4">
        <v>1</v>
      </c>
      <c r="N8" s="4">
        <v>0</v>
      </c>
      <c r="O8" s="4">
        <v>0</v>
      </c>
      <c r="P8" s="4">
        <v>0</v>
      </c>
      <c r="Q8" s="4">
        <v>3</v>
      </c>
      <c r="R8" s="4">
        <v>3</v>
      </c>
      <c r="S8" s="4">
        <v>0</v>
      </c>
      <c r="T8" s="4">
        <v>2.4024999999999999</v>
      </c>
      <c r="U8" s="4">
        <v>2.4</v>
      </c>
      <c r="V8" s="4">
        <v>8.1777999999999995</v>
      </c>
      <c r="Y8" s="4">
        <v>0.2</v>
      </c>
      <c r="Z8" s="4">
        <v>0</v>
      </c>
      <c r="AA8" s="4">
        <v>20.7</v>
      </c>
      <c r="AB8" s="4" t="s">
        <v>382</v>
      </c>
      <c r="AC8" s="4">
        <v>0</v>
      </c>
      <c r="AD8" s="4">
        <v>13.2</v>
      </c>
      <c r="AE8" s="4">
        <v>847</v>
      </c>
      <c r="AF8" s="4">
        <v>874</v>
      </c>
      <c r="AG8" s="4">
        <v>877</v>
      </c>
      <c r="AH8" s="4">
        <v>66</v>
      </c>
      <c r="AI8" s="4">
        <v>22.08</v>
      </c>
      <c r="AJ8" s="4">
        <v>0.51</v>
      </c>
      <c r="AK8" s="4">
        <v>990</v>
      </c>
      <c r="AL8" s="4">
        <v>3</v>
      </c>
      <c r="AM8" s="4">
        <v>0</v>
      </c>
      <c r="AN8" s="4">
        <v>26</v>
      </c>
      <c r="AO8" s="4">
        <v>190</v>
      </c>
      <c r="AP8" s="4">
        <v>190</v>
      </c>
      <c r="AQ8" s="4">
        <v>3.3</v>
      </c>
      <c r="AR8" s="4">
        <v>195</v>
      </c>
      <c r="AS8" s="4" t="s">
        <v>155</v>
      </c>
      <c r="AT8" s="4">
        <v>2</v>
      </c>
      <c r="AU8" s="5">
        <v>0.63597222222222227</v>
      </c>
      <c r="AV8" s="4">
        <v>47.159328000000002</v>
      </c>
      <c r="AW8" s="4">
        <v>-88.489742000000007</v>
      </c>
      <c r="AX8" s="4">
        <v>312.8</v>
      </c>
      <c r="AY8" s="4">
        <v>0</v>
      </c>
      <c r="AZ8" s="4">
        <v>12</v>
      </c>
      <c r="BA8" s="4">
        <v>12</v>
      </c>
      <c r="BB8" s="4" t="s">
        <v>420</v>
      </c>
      <c r="BC8" s="4">
        <v>0.8</v>
      </c>
      <c r="BD8" s="4">
        <v>1.1000000000000001</v>
      </c>
      <c r="BE8" s="4">
        <v>1.3</v>
      </c>
      <c r="BG8" s="4">
        <v>450</v>
      </c>
      <c r="BI8" s="4">
        <v>0.50700000000000001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4">
        <v>0</v>
      </c>
      <c r="BP8" s="4">
        <v>0</v>
      </c>
      <c r="BQ8" s="4">
        <v>0</v>
      </c>
      <c r="BR8" s="4">
        <v>0</v>
      </c>
      <c r="BS8" s="4">
        <v>0</v>
      </c>
      <c r="BT8" s="4">
        <v>0</v>
      </c>
      <c r="BU8" s="4">
        <v>0</v>
      </c>
      <c r="BW8" s="4">
        <v>0</v>
      </c>
      <c r="BX8" s="4">
        <v>2.9840000000000001E-3</v>
      </c>
      <c r="BY8" s="4">
        <v>-5</v>
      </c>
      <c r="BZ8" s="4">
        <v>1.159</v>
      </c>
      <c r="CA8" s="4">
        <v>7.2922000000000001E-2</v>
      </c>
      <c r="CB8" s="4">
        <v>23.411799999999999</v>
      </c>
    </row>
    <row r="9" spans="1:80">
      <c r="A9" s="2">
        <v>42440</v>
      </c>
      <c r="B9" s="29">
        <v>0.42782546296296298</v>
      </c>
      <c r="C9" s="4">
        <v>-0.01</v>
      </c>
      <c r="D9" s="4">
        <v>0</v>
      </c>
      <c r="E9" s="4" t="s">
        <v>155</v>
      </c>
      <c r="F9" s="4">
        <v>0</v>
      </c>
      <c r="G9" s="4">
        <v>0</v>
      </c>
      <c r="H9" s="4">
        <v>3</v>
      </c>
      <c r="I9" s="4">
        <v>11.4</v>
      </c>
      <c r="K9" s="4">
        <v>20.7</v>
      </c>
      <c r="L9" s="4">
        <v>0</v>
      </c>
      <c r="M9" s="4">
        <v>1</v>
      </c>
      <c r="N9" s="4">
        <v>0</v>
      </c>
      <c r="O9" s="4">
        <v>0</v>
      </c>
      <c r="P9" s="4">
        <v>0</v>
      </c>
      <c r="Q9" s="4">
        <v>3</v>
      </c>
      <c r="R9" s="4">
        <v>3</v>
      </c>
      <c r="S9" s="4">
        <v>0</v>
      </c>
      <c r="T9" s="4">
        <v>2.4024999999999999</v>
      </c>
      <c r="U9" s="4">
        <v>2.4</v>
      </c>
      <c r="V9" s="4">
        <v>11.4345</v>
      </c>
      <c r="Y9" s="4">
        <v>0.23599999999999999</v>
      </c>
      <c r="Z9" s="4">
        <v>0</v>
      </c>
      <c r="AA9" s="4">
        <v>20.7</v>
      </c>
      <c r="AB9" s="4" t="s">
        <v>382</v>
      </c>
      <c r="AC9" s="4">
        <v>0</v>
      </c>
      <c r="AD9" s="4">
        <v>13.2</v>
      </c>
      <c r="AE9" s="4">
        <v>846</v>
      </c>
      <c r="AF9" s="4">
        <v>872</v>
      </c>
      <c r="AG9" s="4">
        <v>877</v>
      </c>
      <c r="AH9" s="4">
        <v>66</v>
      </c>
      <c r="AI9" s="4">
        <v>22.08</v>
      </c>
      <c r="AJ9" s="4">
        <v>0.51</v>
      </c>
      <c r="AK9" s="4">
        <v>990</v>
      </c>
      <c r="AL9" s="4">
        <v>3</v>
      </c>
      <c r="AM9" s="4">
        <v>0</v>
      </c>
      <c r="AN9" s="4">
        <v>26</v>
      </c>
      <c r="AO9" s="4">
        <v>190</v>
      </c>
      <c r="AP9" s="4">
        <v>189.3</v>
      </c>
      <c r="AQ9" s="4">
        <v>3.3</v>
      </c>
      <c r="AR9" s="4">
        <v>195</v>
      </c>
      <c r="AS9" s="4" t="s">
        <v>155</v>
      </c>
      <c r="AT9" s="4">
        <v>2</v>
      </c>
      <c r="AU9" s="5">
        <v>0.63598379629629631</v>
      </c>
      <c r="AV9" s="4">
        <v>47.159328000000002</v>
      </c>
      <c r="AW9" s="4">
        <v>-88.489742000000007</v>
      </c>
      <c r="AX9" s="4">
        <v>312.8</v>
      </c>
      <c r="AY9" s="4">
        <v>0</v>
      </c>
      <c r="AZ9" s="4">
        <v>12</v>
      </c>
      <c r="BA9" s="4">
        <v>12</v>
      </c>
      <c r="BB9" s="4" t="s">
        <v>420</v>
      </c>
      <c r="BC9" s="4">
        <v>0.8</v>
      </c>
      <c r="BD9" s="4">
        <v>1.1000000000000001</v>
      </c>
      <c r="BE9" s="4">
        <v>1.3</v>
      </c>
      <c r="BG9" s="4">
        <v>450</v>
      </c>
      <c r="BI9" s="4">
        <v>0.50700000000000001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4">
        <v>0</v>
      </c>
      <c r="BU9" s="4">
        <v>0</v>
      </c>
      <c r="BW9" s="4">
        <v>0</v>
      </c>
      <c r="BX9" s="4">
        <v>1.7619999999999999E-3</v>
      </c>
      <c r="BY9" s="4">
        <v>-5</v>
      </c>
      <c r="BZ9" s="4">
        <v>1.1604920000000001</v>
      </c>
      <c r="CA9" s="4">
        <v>4.3059E-2</v>
      </c>
      <c r="CB9" s="4">
        <v>23.441938</v>
      </c>
    </row>
    <row r="10" spans="1:80">
      <c r="A10" s="2">
        <v>42440</v>
      </c>
      <c r="B10" s="29">
        <v>0.42783703703703702</v>
      </c>
      <c r="C10" s="4">
        <v>-0.01</v>
      </c>
      <c r="D10" s="4">
        <v>0</v>
      </c>
      <c r="E10" s="4" t="s">
        <v>155</v>
      </c>
      <c r="F10" s="4">
        <v>0</v>
      </c>
      <c r="G10" s="4">
        <v>-0.1</v>
      </c>
      <c r="H10" s="4">
        <v>3</v>
      </c>
      <c r="I10" s="4">
        <v>7.9</v>
      </c>
      <c r="K10" s="4">
        <v>20.7</v>
      </c>
      <c r="L10" s="4">
        <v>0</v>
      </c>
      <c r="M10" s="4">
        <v>1</v>
      </c>
      <c r="N10" s="4">
        <v>0</v>
      </c>
      <c r="O10" s="4">
        <v>0</v>
      </c>
      <c r="P10" s="4">
        <v>0</v>
      </c>
      <c r="Q10" s="4">
        <v>3</v>
      </c>
      <c r="R10" s="4">
        <v>3</v>
      </c>
      <c r="S10" s="4">
        <v>0</v>
      </c>
      <c r="T10" s="4">
        <v>2.4134000000000002</v>
      </c>
      <c r="U10" s="4">
        <v>2.4</v>
      </c>
      <c r="V10" s="4">
        <v>7.9244000000000003</v>
      </c>
      <c r="Y10" s="4">
        <v>0.3</v>
      </c>
      <c r="Z10" s="4">
        <v>0</v>
      </c>
      <c r="AA10" s="4">
        <v>20.7</v>
      </c>
      <c r="AB10" s="4" t="s">
        <v>382</v>
      </c>
      <c r="AC10" s="4">
        <v>0</v>
      </c>
      <c r="AD10" s="4">
        <v>13.2</v>
      </c>
      <c r="AE10" s="4">
        <v>846</v>
      </c>
      <c r="AF10" s="4">
        <v>871</v>
      </c>
      <c r="AG10" s="4">
        <v>876</v>
      </c>
      <c r="AH10" s="4">
        <v>66</v>
      </c>
      <c r="AI10" s="4">
        <v>23.29</v>
      </c>
      <c r="AJ10" s="4">
        <v>0.53</v>
      </c>
      <c r="AK10" s="4">
        <v>990</v>
      </c>
      <c r="AL10" s="4">
        <v>3.7</v>
      </c>
      <c r="AM10" s="4">
        <v>0</v>
      </c>
      <c r="AN10" s="4">
        <v>26</v>
      </c>
      <c r="AO10" s="4">
        <v>190</v>
      </c>
      <c r="AP10" s="4">
        <v>189</v>
      </c>
      <c r="AQ10" s="4">
        <v>3.2</v>
      </c>
      <c r="AR10" s="4">
        <v>195</v>
      </c>
      <c r="AS10" s="4" t="s">
        <v>155</v>
      </c>
      <c r="AT10" s="4">
        <v>2</v>
      </c>
      <c r="AU10" s="5">
        <v>0.63599537037037035</v>
      </c>
      <c r="AV10" s="4">
        <v>47.159328000000002</v>
      </c>
      <c r="AW10" s="4">
        <v>-88.489742000000007</v>
      </c>
      <c r="AX10" s="4">
        <v>312.8</v>
      </c>
      <c r="AY10" s="4">
        <v>0</v>
      </c>
      <c r="AZ10" s="4">
        <v>12</v>
      </c>
      <c r="BA10" s="4">
        <v>12</v>
      </c>
      <c r="BB10" s="4" t="s">
        <v>420</v>
      </c>
      <c r="BC10" s="4">
        <v>0.8</v>
      </c>
      <c r="BD10" s="4">
        <v>1.1000000000000001</v>
      </c>
      <c r="BE10" s="4">
        <v>1.3</v>
      </c>
      <c r="BG10" s="4">
        <v>450</v>
      </c>
      <c r="BI10" s="4">
        <v>0.53500000000000003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4">
        <v>0</v>
      </c>
      <c r="BP10" s="4">
        <v>0</v>
      </c>
      <c r="BQ10" s="4">
        <v>0</v>
      </c>
      <c r="BR10" s="4">
        <v>0</v>
      </c>
      <c r="BS10" s="4">
        <v>0</v>
      </c>
      <c r="BT10" s="4">
        <v>0</v>
      </c>
      <c r="BU10" s="4">
        <v>0</v>
      </c>
      <c r="BW10" s="4">
        <v>0</v>
      </c>
      <c r="BX10" s="4">
        <v>2.5399999999999999E-4</v>
      </c>
      <c r="BY10" s="4">
        <v>-5</v>
      </c>
      <c r="BZ10" s="4">
        <v>1.161</v>
      </c>
      <c r="CA10" s="4">
        <v>6.2069999999999998E-3</v>
      </c>
      <c r="CB10" s="4">
        <v>23.452200000000001</v>
      </c>
    </row>
    <row r="11" spans="1:80">
      <c r="A11" s="2">
        <v>42440</v>
      </c>
      <c r="B11" s="29">
        <v>0.42784861111111111</v>
      </c>
      <c r="C11" s="4">
        <v>-0.01</v>
      </c>
      <c r="D11" s="4">
        <v>0</v>
      </c>
      <c r="E11" s="4" t="s">
        <v>155</v>
      </c>
      <c r="F11" s="4">
        <v>0</v>
      </c>
      <c r="G11" s="4">
        <v>0</v>
      </c>
      <c r="H11" s="4">
        <v>3</v>
      </c>
      <c r="I11" s="4">
        <v>7.5</v>
      </c>
      <c r="K11" s="4">
        <v>20.7</v>
      </c>
      <c r="L11" s="4">
        <v>0</v>
      </c>
      <c r="M11" s="4">
        <v>1</v>
      </c>
      <c r="N11" s="4">
        <v>0</v>
      </c>
      <c r="O11" s="4">
        <v>0</v>
      </c>
      <c r="P11" s="4">
        <v>0</v>
      </c>
      <c r="Q11" s="4">
        <v>3</v>
      </c>
      <c r="R11" s="4">
        <v>3</v>
      </c>
      <c r="S11" s="4">
        <v>0</v>
      </c>
      <c r="T11" s="4">
        <v>2.4060999999999999</v>
      </c>
      <c r="U11" s="4">
        <v>2.4</v>
      </c>
      <c r="V11" s="4">
        <v>7.4653999999999998</v>
      </c>
      <c r="Y11" s="4">
        <v>0.30299999999999999</v>
      </c>
      <c r="Z11" s="4">
        <v>0</v>
      </c>
      <c r="AA11" s="4">
        <v>20.7</v>
      </c>
      <c r="AB11" s="4" t="s">
        <v>382</v>
      </c>
      <c r="AC11" s="4">
        <v>0</v>
      </c>
      <c r="AD11" s="4">
        <v>13.2</v>
      </c>
      <c r="AE11" s="4">
        <v>847</v>
      </c>
      <c r="AF11" s="4">
        <v>872</v>
      </c>
      <c r="AG11" s="4">
        <v>876</v>
      </c>
      <c r="AH11" s="4">
        <v>66</v>
      </c>
      <c r="AI11" s="4">
        <v>22.49</v>
      </c>
      <c r="AJ11" s="4">
        <v>0.52</v>
      </c>
      <c r="AK11" s="4">
        <v>990</v>
      </c>
      <c r="AL11" s="4">
        <v>3.3</v>
      </c>
      <c r="AM11" s="4">
        <v>0</v>
      </c>
      <c r="AN11" s="4">
        <v>26</v>
      </c>
      <c r="AO11" s="4">
        <v>190</v>
      </c>
      <c r="AP11" s="4">
        <v>189</v>
      </c>
      <c r="AQ11" s="4">
        <v>3.3</v>
      </c>
      <c r="AR11" s="4">
        <v>195</v>
      </c>
      <c r="AS11" s="4" t="s">
        <v>155</v>
      </c>
      <c r="AT11" s="4">
        <v>2</v>
      </c>
      <c r="AU11" s="5">
        <v>0.63600694444444439</v>
      </c>
      <c r="AV11" s="4">
        <v>47.159328000000002</v>
      </c>
      <c r="AW11" s="4">
        <v>-88.489742000000007</v>
      </c>
      <c r="AX11" s="4">
        <v>312.7</v>
      </c>
      <c r="AY11" s="4">
        <v>0</v>
      </c>
      <c r="AZ11" s="4">
        <v>12</v>
      </c>
      <c r="BA11" s="4">
        <v>12</v>
      </c>
      <c r="BB11" s="4" t="s">
        <v>420</v>
      </c>
      <c r="BC11" s="4">
        <v>0.8</v>
      </c>
      <c r="BD11" s="4">
        <v>1.1000000000000001</v>
      </c>
      <c r="BE11" s="4">
        <v>1.3</v>
      </c>
      <c r="BG11" s="4">
        <v>450</v>
      </c>
      <c r="BI11" s="4">
        <v>0.51600000000000001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  <c r="BU11" s="4">
        <v>0</v>
      </c>
      <c r="BW11" s="4">
        <v>0</v>
      </c>
      <c r="BX11" s="4">
        <v>0</v>
      </c>
      <c r="BY11" s="4">
        <v>-5</v>
      </c>
      <c r="BZ11" s="4">
        <v>1.1617459999999999</v>
      </c>
      <c r="CA11" s="4">
        <v>0</v>
      </c>
      <c r="CB11" s="4">
        <v>23.467269000000002</v>
      </c>
    </row>
    <row r="12" spans="1:80">
      <c r="A12" s="2">
        <v>42440</v>
      </c>
      <c r="B12" s="29">
        <v>0.42786018518518515</v>
      </c>
      <c r="C12" s="4">
        <v>-0.01</v>
      </c>
      <c r="D12" s="4">
        <v>0</v>
      </c>
      <c r="E12" s="4" t="s">
        <v>155</v>
      </c>
      <c r="F12" s="4">
        <v>0</v>
      </c>
      <c r="G12" s="4">
        <v>0</v>
      </c>
      <c r="H12" s="4">
        <v>3</v>
      </c>
      <c r="I12" s="4">
        <v>10</v>
      </c>
      <c r="K12" s="4">
        <v>20.7</v>
      </c>
      <c r="L12" s="4">
        <v>0</v>
      </c>
      <c r="M12" s="4">
        <v>1</v>
      </c>
      <c r="N12" s="4">
        <v>0</v>
      </c>
      <c r="O12" s="4">
        <v>0</v>
      </c>
      <c r="P12" s="4">
        <v>0</v>
      </c>
      <c r="Q12" s="4">
        <v>3</v>
      </c>
      <c r="R12" s="4">
        <v>3</v>
      </c>
      <c r="S12" s="4">
        <v>0</v>
      </c>
      <c r="T12" s="4">
        <v>2.4024999999999999</v>
      </c>
      <c r="U12" s="4">
        <v>2.4</v>
      </c>
      <c r="V12" s="4">
        <v>10.026899999999999</v>
      </c>
      <c r="Y12" s="4">
        <v>0.38700000000000001</v>
      </c>
      <c r="Z12" s="4">
        <v>0</v>
      </c>
      <c r="AA12" s="4">
        <v>20.7</v>
      </c>
      <c r="AB12" s="4" t="s">
        <v>382</v>
      </c>
      <c r="AC12" s="4">
        <v>0</v>
      </c>
      <c r="AD12" s="4">
        <v>13.3</v>
      </c>
      <c r="AE12" s="4">
        <v>846</v>
      </c>
      <c r="AF12" s="4">
        <v>872</v>
      </c>
      <c r="AG12" s="4">
        <v>878</v>
      </c>
      <c r="AH12" s="4">
        <v>66</v>
      </c>
      <c r="AI12" s="4">
        <v>22.08</v>
      </c>
      <c r="AJ12" s="4">
        <v>0.51</v>
      </c>
      <c r="AK12" s="4">
        <v>990</v>
      </c>
      <c r="AL12" s="4">
        <v>3</v>
      </c>
      <c r="AM12" s="4">
        <v>0</v>
      </c>
      <c r="AN12" s="4">
        <v>26</v>
      </c>
      <c r="AO12" s="4">
        <v>190</v>
      </c>
      <c r="AP12" s="4">
        <v>189</v>
      </c>
      <c r="AQ12" s="4">
        <v>3.3</v>
      </c>
      <c r="AR12" s="4">
        <v>195</v>
      </c>
      <c r="AS12" s="4" t="s">
        <v>155</v>
      </c>
      <c r="AT12" s="4">
        <v>2</v>
      </c>
      <c r="AU12" s="5">
        <v>0.63601851851851854</v>
      </c>
      <c r="AV12" s="4">
        <v>47.159328000000002</v>
      </c>
      <c r="AW12" s="4">
        <v>-88.489742000000007</v>
      </c>
      <c r="AX12" s="4">
        <v>312.8</v>
      </c>
      <c r="AY12" s="4">
        <v>0</v>
      </c>
      <c r="AZ12" s="4">
        <v>12</v>
      </c>
      <c r="BA12" s="4">
        <v>12</v>
      </c>
      <c r="BB12" s="4" t="s">
        <v>420</v>
      </c>
      <c r="BC12" s="4">
        <v>0.8</v>
      </c>
      <c r="BD12" s="4">
        <v>1.1000000000000001</v>
      </c>
      <c r="BE12" s="4">
        <v>1.3</v>
      </c>
      <c r="BG12" s="4">
        <v>450</v>
      </c>
      <c r="BI12" s="4">
        <v>0.50700000000000001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0</v>
      </c>
      <c r="BR12" s="4">
        <v>0</v>
      </c>
      <c r="BS12" s="4">
        <v>0</v>
      </c>
      <c r="BT12" s="4">
        <v>0</v>
      </c>
      <c r="BU12" s="4">
        <v>0</v>
      </c>
      <c r="BW12" s="4">
        <v>0</v>
      </c>
      <c r="BX12" s="4">
        <v>-7.4600000000000003E-4</v>
      </c>
      <c r="BY12" s="4">
        <v>-5</v>
      </c>
      <c r="BZ12" s="4">
        <v>1.161254</v>
      </c>
      <c r="CA12" s="4">
        <v>-1.8231000000000001E-2</v>
      </c>
      <c r="CB12" s="4">
        <v>23.457331</v>
      </c>
    </row>
    <row r="13" spans="1:80">
      <c r="A13" s="2">
        <v>42440</v>
      </c>
      <c r="B13" s="29">
        <v>0.4278717592592593</v>
      </c>
      <c r="C13" s="4">
        <v>-0.01</v>
      </c>
      <c r="D13" s="4">
        <v>0</v>
      </c>
      <c r="E13" s="4" t="s">
        <v>155</v>
      </c>
      <c r="F13" s="4">
        <v>0</v>
      </c>
      <c r="G13" s="4">
        <v>0</v>
      </c>
      <c r="H13" s="4">
        <v>3</v>
      </c>
      <c r="I13" s="4">
        <v>4</v>
      </c>
      <c r="K13" s="4">
        <v>20.7</v>
      </c>
      <c r="L13" s="4">
        <v>0</v>
      </c>
      <c r="M13" s="4">
        <v>1</v>
      </c>
      <c r="N13" s="4">
        <v>0</v>
      </c>
      <c r="O13" s="4">
        <v>0</v>
      </c>
      <c r="P13" s="4">
        <v>0</v>
      </c>
      <c r="Q13" s="4">
        <v>3</v>
      </c>
      <c r="R13" s="4">
        <v>3</v>
      </c>
      <c r="S13" s="4">
        <v>0</v>
      </c>
      <c r="T13" s="4">
        <v>2.4134000000000002</v>
      </c>
      <c r="U13" s="4">
        <v>2.4</v>
      </c>
      <c r="V13" s="4">
        <v>4</v>
      </c>
      <c r="Y13" s="4">
        <v>0.4</v>
      </c>
      <c r="Z13" s="4">
        <v>0</v>
      </c>
      <c r="AA13" s="4">
        <v>20.7</v>
      </c>
      <c r="AB13" s="4" t="s">
        <v>382</v>
      </c>
      <c r="AC13" s="4">
        <v>0</v>
      </c>
      <c r="AD13" s="4">
        <v>13.2</v>
      </c>
      <c r="AE13" s="4">
        <v>846</v>
      </c>
      <c r="AF13" s="4">
        <v>871</v>
      </c>
      <c r="AG13" s="4">
        <v>875</v>
      </c>
      <c r="AH13" s="4">
        <v>66</v>
      </c>
      <c r="AI13" s="4">
        <v>23.29</v>
      </c>
      <c r="AJ13" s="4">
        <v>0.53</v>
      </c>
      <c r="AK13" s="4">
        <v>990</v>
      </c>
      <c r="AL13" s="4">
        <v>3.7</v>
      </c>
      <c r="AM13" s="4">
        <v>0</v>
      </c>
      <c r="AN13" s="4">
        <v>26</v>
      </c>
      <c r="AO13" s="4">
        <v>190</v>
      </c>
      <c r="AP13" s="4">
        <v>189.7</v>
      </c>
      <c r="AQ13" s="4">
        <v>3.4</v>
      </c>
      <c r="AR13" s="4">
        <v>195</v>
      </c>
      <c r="AS13" s="4" t="s">
        <v>155</v>
      </c>
      <c r="AT13" s="4">
        <v>2</v>
      </c>
      <c r="AU13" s="5">
        <v>0.63603009259259258</v>
      </c>
      <c r="AV13" s="4">
        <v>47.159328000000002</v>
      </c>
      <c r="AW13" s="4">
        <v>-88.489742000000007</v>
      </c>
      <c r="AX13" s="4">
        <v>313</v>
      </c>
      <c r="AY13" s="4">
        <v>0</v>
      </c>
      <c r="AZ13" s="4">
        <v>12</v>
      </c>
      <c r="BA13" s="4">
        <v>12</v>
      </c>
      <c r="BB13" s="4" t="s">
        <v>420</v>
      </c>
      <c r="BC13" s="4">
        <v>0.8</v>
      </c>
      <c r="BD13" s="4">
        <v>1.1000000000000001</v>
      </c>
      <c r="BE13" s="4">
        <v>1.3737999999999999</v>
      </c>
      <c r="BG13" s="4">
        <v>450</v>
      </c>
      <c r="BI13" s="4">
        <v>0.53500000000000003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  <c r="BT13" s="4">
        <v>0</v>
      </c>
      <c r="BU13" s="4">
        <v>0</v>
      </c>
      <c r="BW13" s="4">
        <v>0</v>
      </c>
      <c r="BX13" s="4">
        <v>-1E-3</v>
      </c>
      <c r="BY13" s="4">
        <v>-5</v>
      </c>
      <c r="BZ13" s="4">
        <v>1.161</v>
      </c>
      <c r="CA13" s="4">
        <v>-2.4438000000000001E-2</v>
      </c>
      <c r="CB13" s="4">
        <v>23.452200000000001</v>
      </c>
    </row>
    <row r="14" spans="1:80">
      <c r="A14" s="2">
        <v>42440</v>
      </c>
      <c r="B14" s="29">
        <v>0.42788333333333334</v>
      </c>
      <c r="C14" s="4">
        <v>-1.9E-2</v>
      </c>
      <c r="D14" s="4">
        <v>0</v>
      </c>
      <c r="E14" s="4" t="s">
        <v>155</v>
      </c>
      <c r="F14" s="4">
        <v>0</v>
      </c>
      <c r="G14" s="4">
        <v>0</v>
      </c>
      <c r="H14" s="4">
        <v>3</v>
      </c>
      <c r="I14" s="4">
        <v>8.3000000000000007</v>
      </c>
      <c r="K14" s="4">
        <v>20.7</v>
      </c>
      <c r="L14" s="4">
        <v>0</v>
      </c>
      <c r="M14" s="4">
        <v>1</v>
      </c>
      <c r="N14" s="4">
        <v>0</v>
      </c>
      <c r="O14" s="4">
        <v>0</v>
      </c>
      <c r="P14" s="4">
        <v>0</v>
      </c>
      <c r="Q14" s="4">
        <v>3</v>
      </c>
      <c r="R14" s="4">
        <v>3</v>
      </c>
      <c r="S14" s="4">
        <v>0</v>
      </c>
      <c r="T14" s="4">
        <v>2.4060999999999999</v>
      </c>
      <c r="U14" s="4">
        <v>2.4</v>
      </c>
      <c r="V14" s="4">
        <v>8.3356999999999992</v>
      </c>
      <c r="Y14" s="4">
        <v>0.45400000000000001</v>
      </c>
      <c r="Z14" s="4">
        <v>0</v>
      </c>
      <c r="AA14" s="4">
        <v>20.7</v>
      </c>
      <c r="AB14" s="4" t="s">
        <v>382</v>
      </c>
      <c r="AC14" s="4">
        <v>0</v>
      </c>
      <c r="AD14" s="4">
        <v>13.2</v>
      </c>
      <c r="AE14" s="4">
        <v>845</v>
      </c>
      <c r="AF14" s="4">
        <v>871</v>
      </c>
      <c r="AG14" s="4">
        <v>876</v>
      </c>
      <c r="AH14" s="4">
        <v>66</v>
      </c>
      <c r="AI14" s="4">
        <v>22.49</v>
      </c>
      <c r="AJ14" s="4">
        <v>0.52</v>
      </c>
      <c r="AK14" s="4">
        <v>990</v>
      </c>
      <c r="AL14" s="4">
        <v>3.3</v>
      </c>
      <c r="AM14" s="4">
        <v>0</v>
      </c>
      <c r="AN14" s="4">
        <v>26</v>
      </c>
      <c r="AO14" s="4">
        <v>190</v>
      </c>
      <c r="AP14" s="4">
        <v>189.3</v>
      </c>
      <c r="AQ14" s="4">
        <v>3.4</v>
      </c>
      <c r="AR14" s="4">
        <v>195</v>
      </c>
      <c r="AS14" s="4" t="s">
        <v>155</v>
      </c>
      <c r="AT14" s="4">
        <v>2</v>
      </c>
      <c r="AU14" s="5">
        <v>0.63604166666666673</v>
      </c>
      <c r="AV14" s="4">
        <v>47.159328000000002</v>
      </c>
      <c r="AW14" s="4">
        <v>-88.489742000000007</v>
      </c>
      <c r="AX14" s="4">
        <v>313.2</v>
      </c>
      <c r="AY14" s="4">
        <v>0</v>
      </c>
      <c r="AZ14" s="4">
        <v>12</v>
      </c>
      <c r="BA14" s="4">
        <v>12</v>
      </c>
      <c r="BB14" s="4" t="s">
        <v>420</v>
      </c>
      <c r="BC14" s="4">
        <v>0.8</v>
      </c>
      <c r="BD14" s="4">
        <v>1.1000000000000001</v>
      </c>
      <c r="BE14" s="4">
        <v>1.326274</v>
      </c>
      <c r="BG14" s="4">
        <v>450</v>
      </c>
      <c r="BI14" s="4">
        <v>0.51600000000000001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0</v>
      </c>
      <c r="BR14" s="4">
        <v>0</v>
      </c>
      <c r="BS14" s="4">
        <v>0</v>
      </c>
      <c r="BT14" s="4">
        <v>0</v>
      </c>
      <c r="BU14" s="4">
        <v>0</v>
      </c>
      <c r="BW14" s="4">
        <v>0</v>
      </c>
      <c r="BX14" s="4">
        <v>4.9200000000000003E-4</v>
      </c>
      <c r="BY14" s="4">
        <v>-5</v>
      </c>
      <c r="BZ14" s="4">
        <v>1.1617459999999999</v>
      </c>
      <c r="CA14" s="4">
        <v>1.2023000000000001E-2</v>
      </c>
      <c r="CB14" s="4">
        <v>23.467269000000002</v>
      </c>
    </row>
    <row r="15" spans="1:80">
      <c r="A15" s="2">
        <v>42440</v>
      </c>
      <c r="B15" s="29">
        <v>0.42789490740740743</v>
      </c>
      <c r="C15" s="4">
        <v>-0.02</v>
      </c>
      <c r="D15" s="4">
        <v>0</v>
      </c>
      <c r="E15" s="4" t="s">
        <v>155</v>
      </c>
      <c r="F15" s="4">
        <v>0</v>
      </c>
      <c r="G15" s="4">
        <v>0</v>
      </c>
      <c r="H15" s="4">
        <v>3</v>
      </c>
      <c r="I15" s="4">
        <v>4.7</v>
      </c>
      <c r="K15" s="4">
        <v>20.7</v>
      </c>
      <c r="L15" s="4">
        <v>0</v>
      </c>
      <c r="M15" s="4">
        <v>1</v>
      </c>
      <c r="N15" s="4">
        <v>0</v>
      </c>
      <c r="O15" s="4">
        <v>0</v>
      </c>
      <c r="P15" s="4">
        <v>0</v>
      </c>
      <c r="Q15" s="4">
        <v>3</v>
      </c>
      <c r="R15" s="4">
        <v>3</v>
      </c>
      <c r="S15" s="4">
        <v>0</v>
      </c>
      <c r="T15" s="4">
        <v>2.4024999999999999</v>
      </c>
      <c r="U15" s="4">
        <v>2.4</v>
      </c>
      <c r="V15" s="4">
        <v>4.6653000000000002</v>
      </c>
      <c r="Y15" s="4">
        <v>0.46400000000000002</v>
      </c>
      <c r="Z15" s="4">
        <v>0</v>
      </c>
      <c r="AA15" s="4">
        <v>20.7</v>
      </c>
      <c r="AB15" s="4" t="s">
        <v>382</v>
      </c>
      <c r="AC15" s="4">
        <v>0</v>
      </c>
      <c r="AD15" s="4">
        <v>13.2</v>
      </c>
      <c r="AE15" s="4">
        <v>846</v>
      </c>
      <c r="AF15" s="4">
        <v>871</v>
      </c>
      <c r="AG15" s="4">
        <v>877</v>
      </c>
      <c r="AH15" s="4">
        <v>66</v>
      </c>
      <c r="AI15" s="4">
        <v>22.08</v>
      </c>
      <c r="AJ15" s="4">
        <v>0.51</v>
      </c>
      <c r="AK15" s="4">
        <v>990</v>
      </c>
      <c r="AL15" s="4">
        <v>3</v>
      </c>
      <c r="AM15" s="4">
        <v>0</v>
      </c>
      <c r="AN15" s="4">
        <v>26</v>
      </c>
      <c r="AO15" s="4">
        <v>190</v>
      </c>
      <c r="AP15" s="4">
        <v>189</v>
      </c>
      <c r="AQ15" s="4">
        <v>3.4</v>
      </c>
      <c r="AR15" s="4">
        <v>195</v>
      </c>
      <c r="AS15" s="4" t="s">
        <v>155</v>
      </c>
      <c r="AT15" s="4">
        <v>2</v>
      </c>
      <c r="AU15" s="5">
        <v>0.63605324074074077</v>
      </c>
      <c r="AV15" s="4">
        <v>47.159328000000002</v>
      </c>
      <c r="AW15" s="4">
        <v>-88.489742000000007</v>
      </c>
      <c r="AX15" s="4">
        <v>313.39999999999998</v>
      </c>
      <c r="AY15" s="4">
        <v>0</v>
      </c>
      <c r="AZ15" s="4">
        <v>12</v>
      </c>
      <c r="BA15" s="4">
        <v>12</v>
      </c>
      <c r="BB15" s="4" t="s">
        <v>420</v>
      </c>
      <c r="BC15" s="4">
        <v>0.8</v>
      </c>
      <c r="BD15" s="4">
        <v>1.1000000000000001</v>
      </c>
      <c r="BE15" s="4">
        <v>1.3</v>
      </c>
      <c r="BG15" s="4">
        <v>450</v>
      </c>
      <c r="BI15" s="4">
        <v>0.50700000000000001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0</v>
      </c>
      <c r="BP15" s="4">
        <v>0</v>
      </c>
      <c r="BQ15" s="4">
        <v>0</v>
      </c>
      <c r="BR15" s="4">
        <v>0</v>
      </c>
      <c r="BS15" s="4">
        <v>0</v>
      </c>
      <c r="BT15" s="4">
        <v>0</v>
      </c>
      <c r="BU15" s="4">
        <v>0</v>
      </c>
      <c r="BW15" s="4">
        <v>0</v>
      </c>
      <c r="BX15" s="4">
        <v>2.5399999999999999E-4</v>
      </c>
      <c r="BY15" s="4">
        <v>-5</v>
      </c>
      <c r="BZ15" s="4">
        <v>1.1619999999999999</v>
      </c>
      <c r="CA15" s="4">
        <v>6.2069999999999998E-3</v>
      </c>
      <c r="CB15" s="4">
        <v>23.4724</v>
      </c>
    </row>
    <row r="16" spans="1:80">
      <c r="A16" s="2">
        <v>42440</v>
      </c>
      <c r="B16" s="29">
        <v>0.42790648148148147</v>
      </c>
      <c r="C16" s="4">
        <v>-0.02</v>
      </c>
      <c r="D16" s="4">
        <v>0</v>
      </c>
      <c r="E16" s="4" t="s">
        <v>155</v>
      </c>
      <c r="F16" s="4">
        <v>0</v>
      </c>
      <c r="G16" s="4">
        <v>0.1</v>
      </c>
      <c r="H16" s="4">
        <v>3</v>
      </c>
      <c r="I16" s="4">
        <v>3.6</v>
      </c>
      <c r="K16" s="4">
        <v>20.7</v>
      </c>
      <c r="L16" s="4">
        <v>0</v>
      </c>
      <c r="M16" s="4">
        <v>1</v>
      </c>
      <c r="N16" s="4">
        <v>0</v>
      </c>
      <c r="O16" s="4">
        <v>0</v>
      </c>
      <c r="P16" s="4">
        <v>0.1</v>
      </c>
      <c r="Q16" s="4">
        <v>3</v>
      </c>
      <c r="R16" s="4">
        <v>3.1</v>
      </c>
      <c r="S16" s="4">
        <v>8.0100000000000005E-2</v>
      </c>
      <c r="T16" s="4">
        <v>2.4024999999999999</v>
      </c>
      <c r="U16" s="4">
        <v>2.5</v>
      </c>
      <c r="V16" s="4">
        <v>3.5948000000000002</v>
      </c>
      <c r="Y16" s="4">
        <v>0.42</v>
      </c>
      <c r="Z16" s="4">
        <v>0</v>
      </c>
      <c r="AA16" s="4">
        <v>20.7</v>
      </c>
      <c r="AB16" s="4" t="s">
        <v>382</v>
      </c>
      <c r="AC16" s="4">
        <v>0</v>
      </c>
      <c r="AD16" s="4">
        <v>13.2</v>
      </c>
      <c r="AE16" s="4">
        <v>846</v>
      </c>
      <c r="AF16" s="4">
        <v>871</v>
      </c>
      <c r="AG16" s="4">
        <v>876</v>
      </c>
      <c r="AH16" s="4">
        <v>66</v>
      </c>
      <c r="AI16" s="4">
        <v>22.08</v>
      </c>
      <c r="AJ16" s="4">
        <v>0.51</v>
      </c>
      <c r="AK16" s="4">
        <v>990</v>
      </c>
      <c r="AL16" s="4">
        <v>3</v>
      </c>
      <c r="AM16" s="4">
        <v>0</v>
      </c>
      <c r="AN16" s="4">
        <v>26</v>
      </c>
      <c r="AO16" s="4">
        <v>190</v>
      </c>
      <c r="AP16" s="4">
        <v>189</v>
      </c>
      <c r="AQ16" s="4">
        <v>3.3</v>
      </c>
      <c r="AR16" s="4">
        <v>195</v>
      </c>
      <c r="AS16" s="4" t="s">
        <v>155</v>
      </c>
      <c r="AT16" s="4">
        <v>2</v>
      </c>
      <c r="AU16" s="5">
        <v>0.63606481481481481</v>
      </c>
      <c r="AV16" s="4">
        <v>47.159328000000002</v>
      </c>
      <c r="AW16" s="4">
        <v>-88.489743000000004</v>
      </c>
      <c r="AX16" s="4">
        <v>313.60000000000002</v>
      </c>
      <c r="AY16" s="4">
        <v>0</v>
      </c>
      <c r="AZ16" s="4">
        <v>12</v>
      </c>
      <c r="BA16" s="4">
        <v>12</v>
      </c>
      <c r="BB16" s="4" t="s">
        <v>420</v>
      </c>
      <c r="BC16" s="4">
        <v>0.8</v>
      </c>
      <c r="BD16" s="4">
        <v>1.1000000000000001</v>
      </c>
      <c r="BE16" s="4">
        <v>1.3</v>
      </c>
      <c r="BG16" s="4">
        <v>450</v>
      </c>
      <c r="BI16" s="4">
        <v>0.50700000000000001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0</v>
      </c>
      <c r="BP16" s="4">
        <v>0</v>
      </c>
      <c r="BQ16" s="4">
        <v>0</v>
      </c>
      <c r="BR16" s="4">
        <v>0</v>
      </c>
      <c r="BS16" s="4">
        <v>0</v>
      </c>
      <c r="BT16" s="4">
        <v>0</v>
      </c>
      <c r="BU16" s="4">
        <v>0</v>
      </c>
      <c r="BW16" s="4">
        <v>0</v>
      </c>
      <c r="BX16" s="4">
        <v>-1.4920000000000001E-3</v>
      </c>
      <c r="BY16" s="4">
        <v>-5</v>
      </c>
      <c r="BZ16" s="4">
        <v>1.161254</v>
      </c>
      <c r="CA16" s="4">
        <v>-3.6461E-2</v>
      </c>
      <c r="CB16" s="4">
        <v>23.457331</v>
      </c>
    </row>
    <row r="17" spans="1:80">
      <c r="A17" s="2">
        <v>42440</v>
      </c>
      <c r="B17" s="29">
        <v>0.42791805555555557</v>
      </c>
      <c r="C17" s="4">
        <v>-0.02</v>
      </c>
      <c r="D17" s="4">
        <v>0</v>
      </c>
      <c r="E17" s="4" t="s">
        <v>155</v>
      </c>
      <c r="F17" s="4">
        <v>0</v>
      </c>
      <c r="G17" s="4">
        <v>0.1</v>
      </c>
      <c r="H17" s="4">
        <v>3</v>
      </c>
      <c r="I17" s="4">
        <v>7.4</v>
      </c>
      <c r="K17" s="4">
        <v>20.7</v>
      </c>
      <c r="L17" s="4">
        <v>1</v>
      </c>
      <c r="M17" s="4">
        <v>1</v>
      </c>
      <c r="N17" s="4">
        <v>0</v>
      </c>
      <c r="O17" s="4">
        <v>0</v>
      </c>
      <c r="P17" s="4">
        <v>0.1</v>
      </c>
      <c r="Q17" s="4">
        <v>3</v>
      </c>
      <c r="R17" s="4">
        <v>3.1</v>
      </c>
      <c r="S17" s="4">
        <v>8.0100000000000005E-2</v>
      </c>
      <c r="T17" s="4">
        <v>2.4024999999999999</v>
      </c>
      <c r="U17" s="4">
        <v>2.5</v>
      </c>
      <c r="V17" s="4">
        <v>7.4359999999999999</v>
      </c>
      <c r="Y17" s="4">
        <v>0.5</v>
      </c>
      <c r="Z17" s="4">
        <v>0</v>
      </c>
      <c r="AA17" s="4">
        <v>20.7</v>
      </c>
      <c r="AB17" s="4" t="s">
        <v>382</v>
      </c>
      <c r="AC17" s="4">
        <v>0</v>
      </c>
      <c r="AD17" s="4">
        <v>13.3</v>
      </c>
      <c r="AE17" s="4">
        <v>846</v>
      </c>
      <c r="AF17" s="4">
        <v>871</v>
      </c>
      <c r="AG17" s="4">
        <v>877</v>
      </c>
      <c r="AH17" s="4">
        <v>66</v>
      </c>
      <c r="AI17" s="4">
        <v>22.08</v>
      </c>
      <c r="AJ17" s="4">
        <v>0.51</v>
      </c>
      <c r="AK17" s="4">
        <v>990</v>
      </c>
      <c r="AL17" s="4">
        <v>3</v>
      </c>
      <c r="AM17" s="4">
        <v>0</v>
      </c>
      <c r="AN17" s="4">
        <v>26</v>
      </c>
      <c r="AO17" s="4">
        <v>190</v>
      </c>
      <c r="AP17" s="4">
        <v>189</v>
      </c>
      <c r="AQ17" s="4">
        <v>3.3</v>
      </c>
      <c r="AR17" s="4">
        <v>195</v>
      </c>
      <c r="AS17" s="4" t="s">
        <v>155</v>
      </c>
      <c r="AT17" s="4">
        <v>2</v>
      </c>
      <c r="AU17" s="5">
        <v>0.63607638888888884</v>
      </c>
      <c r="AV17" s="4">
        <v>47.159328000000002</v>
      </c>
      <c r="AW17" s="4">
        <v>-88.489743000000004</v>
      </c>
      <c r="AX17" s="4">
        <v>313.7</v>
      </c>
      <c r="AY17" s="4">
        <v>0</v>
      </c>
      <c r="AZ17" s="4">
        <v>12</v>
      </c>
      <c r="BA17" s="4">
        <v>12</v>
      </c>
      <c r="BB17" s="4" t="s">
        <v>420</v>
      </c>
      <c r="BC17" s="4">
        <v>0.8</v>
      </c>
      <c r="BD17" s="4">
        <v>1.1000000000000001</v>
      </c>
      <c r="BE17" s="4">
        <v>1.3</v>
      </c>
      <c r="BG17" s="4">
        <v>450</v>
      </c>
      <c r="BI17" s="4">
        <v>0.50700000000000001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4">
        <v>0</v>
      </c>
      <c r="BR17" s="4">
        <v>0</v>
      </c>
      <c r="BS17" s="4">
        <v>0</v>
      </c>
      <c r="BT17" s="4">
        <v>0</v>
      </c>
      <c r="BU17" s="4">
        <v>0</v>
      </c>
      <c r="BW17" s="4">
        <v>0</v>
      </c>
      <c r="BX17" s="4">
        <v>-5.0799999999999999E-4</v>
      </c>
      <c r="BY17" s="4">
        <v>-5</v>
      </c>
      <c r="BZ17" s="4">
        <v>1.1617459999999999</v>
      </c>
      <c r="CA17" s="4">
        <v>-1.2414E-2</v>
      </c>
      <c r="CB17" s="4">
        <v>23.467269000000002</v>
      </c>
    </row>
    <row r="18" spans="1:80">
      <c r="A18" s="2">
        <v>42440</v>
      </c>
      <c r="B18" s="29">
        <v>0.4279296296296296</v>
      </c>
      <c r="C18" s="4">
        <v>-0.02</v>
      </c>
      <c r="D18" s="4">
        <v>0</v>
      </c>
      <c r="E18" s="4" t="s">
        <v>155</v>
      </c>
      <c r="F18" s="4">
        <v>0</v>
      </c>
      <c r="G18" s="4">
        <v>0.1</v>
      </c>
      <c r="H18" s="4">
        <v>3</v>
      </c>
      <c r="I18" s="4">
        <v>2.8</v>
      </c>
      <c r="K18" s="4">
        <v>20.7</v>
      </c>
      <c r="L18" s="4">
        <v>1</v>
      </c>
      <c r="M18" s="4">
        <v>1</v>
      </c>
      <c r="N18" s="4">
        <v>0</v>
      </c>
      <c r="O18" s="4">
        <v>0</v>
      </c>
      <c r="P18" s="4">
        <v>0.1</v>
      </c>
      <c r="Q18" s="4">
        <v>3</v>
      </c>
      <c r="R18" s="4">
        <v>3.1</v>
      </c>
      <c r="S18" s="4">
        <v>8.0100000000000005E-2</v>
      </c>
      <c r="T18" s="4">
        <v>2.4024999999999999</v>
      </c>
      <c r="U18" s="4">
        <v>2.5</v>
      </c>
      <c r="V18" s="4">
        <v>2.8388</v>
      </c>
      <c r="Y18" s="4">
        <v>0.5</v>
      </c>
      <c r="Z18" s="4">
        <v>0</v>
      </c>
      <c r="AA18" s="4">
        <v>20.7</v>
      </c>
      <c r="AB18" s="4" t="s">
        <v>382</v>
      </c>
      <c r="AC18" s="4">
        <v>0</v>
      </c>
      <c r="AD18" s="4">
        <v>13.2</v>
      </c>
      <c r="AE18" s="4">
        <v>847</v>
      </c>
      <c r="AF18" s="4">
        <v>870</v>
      </c>
      <c r="AG18" s="4">
        <v>881</v>
      </c>
      <c r="AH18" s="4">
        <v>66</v>
      </c>
      <c r="AI18" s="4">
        <v>22.08</v>
      </c>
      <c r="AJ18" s="4">
        <v>0.51</v>
      </c>
      <c r="AK18" s="4">
        <v>990</v>
      </c>
      <c r="AL18" s="4">
        <v>3</v>
      </c>
      <c r="AM18" s="4">
        <v>0</v>
      </c>
      <c r="AN18" s="4">
        <v>26</v>
      </c>
      <c r="AO18" s="4">
        <v>189.3</v>
      </c>
      <c r="AP18" s="4">
        <v>189.7</v>
      </c>
      <c r="AQ18" s="4">
        <v>3.4</v>
      </c>
      <c r="AR18" s="4">
        <v>195</v>
      </c>
      <c r="AS18" s="4" t="s">
        <v>155</v>
      </c>
      <c r="AT18" s="4">
        <v>2</v>
      </c>
      <c r="AU18" s="5">
        <v>0.63608796296296299</v>
      </c>
      <c r="AV18" s="4">
        <v>47.159328000000002</v>
      </c>
      <c r="AW18" s="4">
        <v>-88.489743000000004</v>
      </c>
      <c r="AX18" s="4">
        <v>313.8</v>
      </c>
      <c r="AY18" s="4">
        <v>0</v>
      </c>
      <c r="AZ18" s="4">
        <v>12</v>
      </c>
      <c r="BA18" s="4">
        <v>12</v>
      </c>
      <c r="BB18" s="4" t="s">
        <v>420</v>
      </c>
      <c r="BC18" s="4">
        <v>0.8</v>
      </c>
      <c r="BD18" s="4">
        <v>1.1000000000000001</v>
      </c>
      <c r="BE18" s="4">
        <v>1.3</v>
      </c>
      <c r="BG18" s="4">
        <v>450</v>
      </c>
      <c r="BI18" s="4">
        <v>0.50700000000000001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4">
        <v>0</v>
      </c>
      <c r="BP18" s="4">
        <v>0</v>
      </c>
      <c r="BQ18" s="4">
        <v>0</v>
      </c>
      <c r="BR18" s="4">
        <v>0</v>
      </c>
      <c r="BS18" s="4">
        <v>0</v>
      </c>
      <c r="BT18" s="4">
        <v>0</v>
      </c>
      <c r="BU18" s="4">
        <v>0</v>
      </c>
      <c r="BW18" s="4">
        <v>0</v>
      </c>
      <c r="BX18" s="4">
        <v>0</v>
      </c>
      <c r="BY18" s="4">
        <v>-5</v>
      </c>
      <c r="BZ18" s="4">
        <v>1.1619999999999999</v>
      </c>
      <c r="CA18" s="4">
        <v>0</v>
      </c>
      <c r="CB18" s="4">
        <v>23.4724</v>
      </c>
    </row>
    <row r="19" spans="1:80">
      <c r="A19" s="2">
        <v>42440</v>
      </c>
      <c r="B19" s="29">
        <v>0.42794120370370375</v>
      </c>
      <c r="C19" s="4">
        <v>-0.02</v>
      </c>
      <c r="D19" s="4">
        <v>0</v>
      </c>
      <c r="E19" s="4" t="s">
        <v>155</v>
      </c>
      <c r="F19" s="4">
        <v>0</v>
      </c>
      <c r="G19" s="4">
        <v>0.1</v>
      </c>
      <c r="H19" s="4">
        <v>3</v>
      </c>
      <c r="I19" s="4">
        <v>6.4</v>
      </c>
      <c r="K19" s="4">
        <v>20.7</v>
      </c>
      <c r="L19" s="4">
        <v>0</v>
      </c>
      <c r="M19" s="4">
        <v>1</v>
      </c>
      <c r="N19" s="4">
        <v>0</v>
      </c>
      <c r="O19" s="4">
        <v>0</v>
      </c>
      <c r="P19" s="4">
        <v>6.7299999999999999E-2</v>
      </c>
      <c r="Q19" s="4">
        <v>3</v>
      </c>
      <c r="R19" s="4">
        <v>3.1</v>
      </c>
      <c r="S19" s="4">
        <v>5.3900000000000003E-2</v>
      </c>
      <c r="T19" s="4">
        <v>2.4024999999999999</v>
      </c>
      <c r="U19" s="4">
        <v>2.5</v>
      </c>
      <c r="V19" s="4">
        <v>6.383</v>
      </c>
      <c r="Y19" s="4">
        <v>0.42899999999999999</v>
      </c>
      <c r="Z19" s="4">
        <v>0</v>
      </c>
      <c r="AA19" s="4">
        <v>20.7</v>
      </c>
      <c r="AB19" s="4" t="s">
        <v>382</v>
      </c>
      <c r="AC19" s="4">
        <v>0</v>
      </c>
      <c r="AD19" s="4">
        <v>13.2</v>
      </c>
      <c r="AE19" s="4">
        <v>846</v>
      </c>
      <c r="AF19" s="4">
        <v>870</v>
      </c>
      <c r="AG19" s="4">
        <v>881</v>
      </c>
      <c r="AH19" s="4">
        <v>66</v>
      </c>
      <c r="AI19" s="4">
        <v>22.08</v>
      </c>
      <c r="AJ19" s="4">
        <v>0.51</v>
      </c>
      <c r="AK19" s="4">
        <v>990</v>
      </c>
      <c r="AL19" s="4">
        <v>3</v>
      </c>
      <c r="AM19" s="4">
        <v>0</v>
      </c>
      <c r="AN19" s="4">
        <v>26</v>
      </c>
      <c r="AO19" s="4">
        <v>189</v>
      </c>
      <c r="AP19" s="4">
        <v>190</v>
      </c>
      <c r="AQ19" s="4">
        <v>3.3</v>
      </c>
      <c r="AR19" s="4">
        <v>195</v>
      </c>
      <c r="AS19" s="4" t="s">
        <v>155</v>
      </c>
      <c r="AT19" s="4">
        <v>2</v>
      </c>
      <c r="AU19" s="5">
        <v>0.63609953703703703</v>
      </c>
      <c r="AV19" s="4">
        <v>47.159328000000002</v>
      </c>
      <c r="AW19" s="4">
        <v>-88.489743000000004</v>
      </c>
      <c r="AX19" s="4">
        <v>313.8</v>
      </c>
      <c r="AY19" s="4">
        <v>0</v>
      </c>
      <c r="AZ19" s="4">
        <v>12</v>
      </c>
      <c r="BA19" s="4">
        <v>12</v>
      </c>
      <c r="BB19" s="4" t="s">
        <v>420</v>
      </c>
      <c r="BC19" s="4">
        <v>0.8</v>
      </c>
      <c r="BD19" s="4">
        <v>1.1000000000000001</v>
      </c>
      <c r="BE19" s="4">
        <v>1.3</v>
      </c>
      <c r="BG19" s="4">
        <v>450</v>
      </c>
      <c r="BI19" s="4">
        <v>0.50700000000000001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4">
        <v>0</v>
      </c>
      <c r="BP19" s="4">
        <v>0</v>
      </c>
      <c r="BQ19" s="4">
        <v>0</v>
      </c>
      <c r="BR19" s="4">
        <v>0</v>
      </c>
      <c r="BS19" s="4">
        <v>0</v>
      </c>
      <c r="BT19" s="4">
        <v>0</v>
      </c>
      <c r="BU19" s="4">
        <v>0</v>
      </c>
      <c r="BW19" s="4">
        <v>0</v>
      </c>
      <c r="BX19" s="4">
        <v>7.4600000000000003E-4</v>
      </c>
      <c r="BY19" s="4">
        <v>-5</v>
      </c>
      <c r="BZ19" s="4">
        <v>1.1627460000000001</v>
      </c>
      <c r="CA19" s="4">
        <v>1.8231000000000001E-2</v>
      </c>
      <c r="CB19" s="4">
        <v>23.487469000000001</v>
      </c>
    </row>
    <row r="20" spans="1:80">
      <c r="A20" s="2">
        <v>42440</v>
      </c>
      <c r="B20" s="29">
        <v>0.42795277777777779</v>
      </c>
      <c r="C20" s="4">
        <v>-0.02</v>
      </c>
      <c r="D20" s="4">
        <v>0</v>
      </c>
      <c r="E20" s="4" t="s">
        <v>155</v>
      </c>
      <c r="F20" s="4">
        <v>0</v>
      </c>
      <c r="G20" s="4">
        <v>0</v>
      </c>
      <c r="H20" s="4">
        <v>3</v>
      </c>
      <c r="I20" s="4">
        <v>5.3</v>
      </c>
      <c r="K20" s="4">
        <v>20.7</v>
      </c>
      <c r="L20" s="4">
        <v>0</v>
      </c>
      <c r="M20" s="4">
        <v>1</v>
      </c>
      <c r="N20" s="4">
        <v>0</v>
      </c>
      <c r="O20" s="4">
        <v>0</v>
      </c>
      <c r="P20" s="4">
        <v>3.2300000000000002E-2</v>
      </c>
      <c r="Q20" s="4">
        <v>3</v>
      </c>
      <c r="R20" s="4">
        <v>3</v>
      </c>
      <c r="S20" s="4">
        <v>2.5899999999999999E-2</v>
      </c>
      <c r="T20" s="4">
        <v>2.4024999999999999</v>
      </c>
      <c r="U20" s="4">
        <v>2.4</v>
      </c>
      <c r="V20" s="4">
        <v>5.3342999999999998</v>
      </c>
      <c r="Y20" s="4">
        <v>0.4</v>
      </c>
      <c r="Z20" s="4">
        <v>0</v>
      </c>
      <c r="AA20" s="4">
        <v>20.7</v>
      </c>
      <c r="AB20" s="4" t="s">
        <v>382</v>
      </c>
      <c r="AC20" s="4">
        <v>0</v>
      </c>
      <c r="AD20" s="4">
        <v>13.1</v>
      </c>
      <c r="AE20" s="4">
        <v>846</v>
      </c>
      <c r="AF20" s="4">
        <v>870</v>
      </c>
      <c r="AG20" s="4">
        <v>882</v>
      </c>
      <c r="AH20" s="4">
        <v>66</v>
      </c>
      <c r="AI20" s="4">
        <v>22.08</v>
      </c>
      <c r="AJ20" s="4">
        <v>0.51</v>
      </c>
      <c r="AK20" s="4">
        <v>990</v>
      </c>
      <c r="AL20" s="4">
        <v>3</v>
      </c>
      <c r="AM20" s="4">
        <v>0</v>
      </c>
      <c r="AN20" s="4">
        <v>26</v>
      </c>
      <c r="AO20" s="4">
        <v>189.7</v>
      </c>
      <c r="AP20" s="4">
        <v>189.3</v>
      </c>
      <c r="AQ20" s="4">
        <v>3.4</v>
      </c>
      <c r="AR20" s="4">
        <v>195</v>
      </c>
      <c r="AS20" s="4" t="s">
        <v>155</v>
      </c>
      <c r="AT20" s="4">
        <v>2</v>
      </c>
      <c r="AU20" s="5">
        <v>0.63611111111111118</v>
      </c>
      <c r="AV20" s="4">
        <v>47.159328000000002</v>
      </c>
      <c r="AW20" s="4">
        <v>-88.489743000000004</v>
      </c>
      <c r="AX20" s="4">
        <v>313.89999999999998</v>
      </c>
      <c r="AY20" s="4">
        <v>0</v>
      </c>
      <c r="AZ20" s="4">
        <v>12</v>
      </c>
      <c r="BA20" s="4">
        <v>12</v>
      </c>
      <c r="BB20" s="4" t="s">
        <v>420</v>
      </c>
      <c r="BC20" s="4">
        <v>0.8</v>
      </c>
      <c r="BD20" s="4">
        <v>1.1000000000000001</v>
      </c>
      <c r="BE20" s="4">
        <v>1.3</v>
      </c>
      <c r="BG20" s="4">
        <v>450</v>
      </c>
      <c r="BI20" s="4">
        <v>0.50700000000000001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4">
        <v>0</v>
      </c>
      <c r="BP20" s="4">
        <v>0</v>
      </c>
      <c r="BQ20" s="4">
        <v>0</v>
      </c>
      <c r="BR20" s="4">
        <v>0</v>
      </c>
      <c r="BS20" s="4">
        <v>0</v>
      </c>
      <c r="BT20" s="4">
        <v>0</v>
      </c>
      <c r="BU20" s="4">
        <v>0</v>
      </c>
      <c r="BW20" s="4">
        <v>0</v>
      </c>
      <c r="BX20" s="4">
        <v>2.5399999999999999E-4</v>
      </c>
      <c r="BY20" s="4">
        <v>-5</v>
      </c>
      <c r="BZ20" s="4">
        <v>1.163</v>
      </c>
      <c r="CA20" s="4">
        <v>6.2069999999999998E-3</v>
      </c>
      <c r="CB20" s="4">
        <v>23.492599999999999</v>
      </c>
    </row>
    <row r="21" spans="1:80">
      <c r="A21" s="2">
        <v>42440</v>
      </c>
      <c r="B21" s="29">
        <v>0.42796435185185189</v>
      </c>
      <c r="C21" s="4">
        <v>-0.02</v>
      </c>
      <c r="D21" s="4">
        <v>0</v>
      </c>
      <c r="E21" s="4" t="s">
        <v>155</v>
      </c>
      <c r="F21" s="4">
        <v>0</v>
      </c>
      <c r="G21" s="4">
        <v>0.1</v>
      </c>
      <c r="H21" s="4">
        <v>3</v>
      </c>
      <c r="I21" s="4">
        <v>2.7</v>
      </c>
      <c r="K21" s="4">
        <v>20.7</v>
      </c>
      <c r="L21" s="4">
        <v>0</v>
      </c>
      <c r="M21" s="4">
        <v>1</v>
      </c>
      <c r="N21" s="4">
        <v>0</v>
      </c>
      <c r="O21" s="4">
        <v>0</v>
      </c>
      <c r="P21" s="4">
        <v>0.1</v>
      </c>
      <c r="Q21" s="4">
        <v>3</v>
      </c>
      <c r="R21" s="4">
        <v>3.1</v>
      </c>
      <c r="S21" s="4">
        <v>8.0100000000000005E-2</v>
      </c>
      <c r="T21" s="4">
        <v>2.4024999999999999</v>
      </c>
      <c r="U21" s="4">
        <v>2.5</v>
      </c>
      <c r="V21" s="4">
        <v>2.746</v>
      </c>
      <c r="Y21" s="4">
        <v>0.4</v>
      </c>
      <c r="Z21" s="4">
        <v>0</v>
      </c>
      <c r="AA21" s="4">
        <v>20.7</v>
      </c>
      <c r="AB21" s="4" t="s">
        <v>382</v>
      </c>
      <c r="AC21" s="4">
        <v>0</v>
      </c>
      <c r="AD21" s="4">
        <v>13.1</v>
      </c>
      <c r="AE21" s="4">
        <v>847</v>
      </c>
      <c r="AF21" s="4">
        <v>870</v>
      </c>
      <c r="AG21" s="4">
        <v>883</v>
      </c>
      <c r="AH21" s="4">
        <v>66</v>
      </c>
      <c r="AI21" s="4">
        <v>22.08</v>
      </c>
      <c r="AJ21" s="4">
        <v>0.51</v>
      </c>
      <c r="AK21" s="4">
        <v>990</v>
      </c>
      <c r="AL21" s="4">
        <v>3</v>
      </c>
      <c r="AM21" s="4">
        <v>0</v>
      </c>
      <c r="AN21" s="4">
        <v>26</v>
      </c>
      <c r="AO21" s="4">
        <v>190</v>
      </c>
      <c r="AP21" s="4">
        <v>189</v>
      </c>
      <c r="AQ21" s="4">
        <v>3.4</v>
      </c>
      <c r="AR21" s="4">
        <v>195</v>
      </c>
      <c r="AS21" s="4" t="s">
        <v>155</v>
      </c>
      <c r="AT21" s="4">
        <v>2</v>
      </c>
      <c r="AU21" s="5">
        <v>0.63612268518518522</v>
      </c>
      <c r="AV21" s="4">
        <v>47.159328000000002</v>
      </c>
      <c r="AW21" s="4">
        <v>-88.489743000000004</v>
      </c>
      <c r="AX21" s="4">
        <v>314</v>
      </c>
      <c r="AY21" s="4">
        <v>0</v>
      </c>
      <c r="AZ21" s="4">
        <v>12</v>
      </c>
      <c r="BA21" s="4">
        <v>12</v>
      </c>
      <c r="BB21" s="4" t="s">
        <v>420</v>
      </c>
      <c r="BC21" s="4">
        <v>0.8</v>
      </c>
      <c r="BD21" s="4">
        <v>1.1000000000000001</v>
      </c>
      <c r="BE21" s="4">
        <v>1.3</v>
      </c>
      <c r="BG21" s="4">
        <v>450</v>
      </c>
      <c r="BI21" s="4">
        <v>0.50700000000000001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W21" s="4">
        <v>0</v>
      </c>
      <c r="BX21" s="4">
        <v>-7.4600000000000003E-4</v>
      </c>
      <c r="BY21" s="4">
        <v>-5</v>
      </c>
      <c r="BZ21" s="4">
        <v>1.1622539999999999</v>
      </c>
      <c r="CA21" s="4">
        <v>-1.8231000000000001E-2</v>
      </c>
      <c r="CB21" s="4">
        <v>23.477530999999999</v>
      </c>
    </row>
    <row r="22" spans="1:80">
      <c r="A22" s="2">
        <v>42440</v>
      </c>
      <c r="B22" s="29">
        <v>0.42797592592592593</v>
      </c>
      <c r="C22" s="4">
        <v>-0.02</v>
      </c>
      <c r="D22" s="4">
        <v>0</v>
      </c>
      <c r="E22" s="4" t="s">
        <v>155</v>
      </c>
      <c r="F22" s="4">
        <v>0</v>
      </c>
      <c r="G22" s="4">
        <v>0.1</v>
      </c>
      <c r="H22" s="4">
        <v>3</v>
      </c>
      <c r="I22" s="4">
        <v>6.6</v>
      </c>
      <c r="K22" s="4">
        <v>20.7</v>
      </c>
      <c r="L22" s="4">
        <v>0</v>
      </c>
      <c r="M22" s="4">
        <v>1</v>
      </c>
      <c r="N22" s="4">
        <v>0</v>
      </c>
      <c r="O22" s="4">
        <v>0</v>
      </c>
      <c r="P22" s="4">
        <v>0.1</v>
      </c>
      <c r="Q22" s="4">
        <v>3</v>
      </c>
      <c r="R22" s="4">
        <v>3.1</v>
      </c>
      <c r="S22" s="4">
        <v>8.0100000000000005E-2</v>
      </c>
      <c r="T22" s="4">
        <v>2.4024999999999999</v>
      </c>
      <c r="U22" s="4">
        <v>2.5</v>
      </c>
      <c r="V22" s="4">
        <v>6.5898000000000003</v>
      </c>
      <c r="Y22" s="4">
        <v>0.4</v>
      </c>
      <c r="Z22" s="4">
        <v>0</v>
      </c>
      <c r="AA22" s="4">
        <v>20.7</v>
      </c>
      <c r="AB22" s="4" t="s">
        <v>382</v>
      </c>
      <c r="AC22" s="4">
        <v>0</v>
      </c>
      <c r="AD22" s="4">
        <v>13.2</v>
      </c>
      <c r="AE22" s="4">
        <v>847</v>
      </c>
      <c r="AF22" s="4">
        <v>870</v>
      </c>
      <c r="AG22" s="4">
        <v>882</v>
      </c>
      <c r="AH22" s="4">
        <v>66</v>
      </c>
      <c r="AI22" s="4">
        <v>22.08</v>
      </c>
      <c r="AJ22" s="4">
        <v>0.51</v>
      </c>
      <c r="AK22" s="4">
        <v>990</v>
      </c>
      <c r="AL22" s="4">
        <v>3</v>
      </c>
      <c r="AM22" s="4">
        <v>0</v>
      </c>
      <c r="AN22" s="4">
        <v>26</v>
      </c>
      <c r="AO22" s="4">
        <v>190</v>
      </c>
      <c r="AP22" s="4">
        <v>189</v>
      </c>
      <c r="AQ22" s="4">
        <v>3.4</v>
      </c>
      <c r="AR22" s="4">
        <v>195</v>
      </c>
      <c r="AS22" s="4" t="s">
        <v>155</v>
      </c>
      <c r="AT22" s="4">
        <v>2</v>
      </c>
      <c r="AU22" s="5">
        <v>0.63613425925925926</v>
      </c>
      <c r="AV22" s="4">
        <v>47.159328000000002</v>
      </c>
      <c r="AW22" s="4">
        <v>-88.489743000000004</v>
      </c>
      <c r="AX22" s="4">
        <v>314</v>
      </c>
      <c r="AY22" s="4">
        <v>0</v>
      </c>
      <c r="AZ22" s="4">
        <v>12</v>
      </c>
      <c r="BA22" s="4">
        <v>12</v>
      </c>
      <c r="BB22" s="4" t="s">
        <v>420</v>
      </c>
      <c r="BC22" s="4">
        <v>0.8</v>
      </c>
      <c r="BD22" s="4">
        <v>1.1000000000000001</v>
      </c>
      <c r="BE22" s="4">
        <v>1.3</v>
      </c>
      <c r="BG22" s="4">
        <v>450</v>
      </c>
      <c r="BI22" s="4">
        <v>0.50700000000000001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W22" s="4">
        <v>0</v>
      </c>
      <c r="BX22" s="4">
        <v>4.9200000000000003E-4</v>
      </c>
      <c r="BY22" s="4">
        <v>-5</v>
      </c>
      <c r="BZ22" s="4">
        <v>1.1627460000000001</v>
      </c>
      <c r="CA22" s="4">
        <v>1.2023000000000001E-2</v>
      </c>
      <c r="CB22" s="4">
        <v>23.487469000000001</v>
      </c>
    </row>
    <row r="23" spans="1:80">
      <c r="A23" s="2">
        <v>42440</v>
      </c>
      <c r="B23" s="29">
        <v>0.42798749999999997</v>
      </c>
      <c r="C23" s="4">
        <v>-0.02</v>
      </c>
      <c r="D23" s="4">
        <v>0</v>
      </c>
      <c r="E23" s="4" t="s">
        <v>155</v>
      </c>
      <c r="F23" s="4">
        <v>0</v>
      </c>
      <c r="G23" s="4">
        <v>0.1</v>
      </c>
      <c r="H23" s="4">
        <v>3</v>
      </c>
      <c r="I23" s="4">
        <v>2</v>
      </c>
      <c r="K23" s="4">
        <v>20.7</v>
      </c>
      <c r="L23" s="4">
        <v>0</v>
      </c>
      <c r="M23" s="4">
        <v>1</v>
      </c>
      <c r="N23" s="4">
        <v>0</v>
      </c>
      <c r="O23" s="4">
        <v>0</v>
      </c>
      <c r="P23" s="4">
        <v>0.13170000000000001</v>
      </c>
      <c r="Q23" s="4">
        <v>3</v>
      </c>
      <c r="R23" s="4">
        <v>3.1</v>
      </c>
      <c r="S23" s="4">
        <v>0.1055</v>
      </c>
      <c r="T23" s="4">
        <v>2.4024999999999999</v>
      </c>
      <c r="U23" s="4">
        <v>2.5</v>
      </c>
      <c r="V23" s="4">
        <v>2</v>
      </c>
      <c r="Y23" s="4">
        <v>0.4</v>
      </c>
      <c r="Z23" s="4">
        <v>0</v>
      </c>
      <c r="AA23" s="4">
        <v>20.7</v>
      </c>
      <c r="AB23" s="4" t="s">
        <v>382</v>
      </c>
      <c r="AC23" s="4">
        <v>0</v>
      </c>
      <c r="AD23" s="4">
        <v>13.1</v>
      </c>
      <c r="AE23" s="4">
        <v>847</v>
      </c>
      <c r="AF23" s="4">
        <v>870</v>
      </c>
      <c r="AG23" s="4">
        <v>882</v>
      </c>
      <c r="AH23" s="4">
        <v>66</v>
      </c>
      <c r="AI23" s="4">
        <v>22.08</v>
      </c>
      <c r="AJ23" s="4">
        <v>0.51</v>
      </c>
      <c r="AK23" s="4">
        <v>990</v>
      </c>
      <c r="AL23" s="4">
        <v>3</v>
      </c>
      <c r="AM23" s="4">
        <v>0</v>
      </c>
      <c r="AN23" s="4">
        <v>26</v>
      </c>
      <c r="AO23" s="4">
        <v>190</v>
      </c>
      <c r="AP23" s="4">
        <v>189.7</v>
      </c>
      <c r="AQ23" s="4">
        <v>3.4</v>
      </c>
      <c r="AR23" s="4">
        <v>195</v>
      </c>
      <c r="AS23" s="4" t="s">
        <v>155</v>
      </c>
      <c r="AT23" s="4">
        <v>2</v>
      </c>
      <c r="AU23" s="5">
        <v>0.6361458333333333</v>
      </c>
      <c r="AV23" s="4">
        <v>47.159328000000002</v>
      </c>
      <c r="AW23" s="4">
        <v>-88.489743000000004</v>
      </c>
      <c r="AX23" s="4">
        <v>314</v>
      </c>
      <c r="AY23" s="4">
        <v>0</v>
      </c>
      <c r="AZ23" s="4">
        <v>12</v>
      </c>
      <c r="BA23" s="4">
        <v>12</v>
      </c>
      <c r="BB23" s="4" t="s">
        <v>420</v>
      </c>
      <c r="BC23" s="4">
        <v>0.8</v>
      </c>
      <c r="BD23" s="4">
        <v>1.1000000000000001</v>
      </c>
      <c r="BE23" s="4">
        <v>1.3</v>
      </c>
      <c r="BG23" s="4">
        <v>450</v>
      </c>
      <c r="BI23" s="4">
        <v>0.50700000000000001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W23" s="4">
        <v>0</v>
      </c>
      <c r="BX23" s="4">
        <v>2.5399999999999999E-4</v>
      </c>
      <c r="BY23" s="4">
        <v>-5</v>
      </c>
      <c r="BZ23" s="4">
        <v>1.163</v>
      </c>
      <c r="CA23" s="4">
        <v>6.2069999999999998E-3</v>
      </c>
      <c r="CB23" s="4">
        <v>23.492599999999999</v>
      </c>
    </row>
    <row r="24" spans="1:80">
      <c r="A24" s="2">
        <v>42440</v>
      </c>
      <c r="B24" s="29">
        <v>0.42799907407407406</v>
      </c>
      <c r="C24" s="4">
        <v>-0.02</v>
      </c>
      <c r="D24" s="4">
        <v>0</v>
      </c>
      <c r="E24" s="4" t="s">
        <v>155</v>
      </c>
      <c r="F24" s="4">
        <v>0</v>
      </c>
      <c r="G24" s="4">
        <v>0.2</v>
      </c>
      <c r="H24" s="4">
        <v>3</v>
      </c>
      <c r="I24" s="4">
        <v>5.4</v>
      </c>
      <c r="K24" s="4">
        <v>20.7</v>
      </c>
      <c r="L24" s="4">
        <v>0</v>
      </c>
      <c r="M24" s="4">
        <v>1</v>
      </c>
      <c r="N24" s="4">
        <v>0</v>
      </c>
      <c r="O24" s="4">
        <v>0</v>
      </c>
      <c r="P24" s="4">
        <v>0.2</v>
      </c>
      <c r="Q24" s="4">
        <v>3</v>
      </c>
      <c r="R24" s="4">
        <v>3.2</v>
      </c>
      <c r="S24" s="4">
        <v>0.16020000000000001</v>
      </c>
      <c r="T24" s="4">
        <v>2.4024999999999999</v>
      </c>
      <c r="U24" s="4">
        <v>2.6</v>
      </c>
      <c r="V24" s="4">
        <v>5.4093999999999998</v>
      </c>
      <c r="Y24" s="4">
        <v>0.4</v>
      </c>
      <c r="Z24" s="4">
        <v>0</v>
      </c>
      <c r="AA24" s="4">
        <v>20.7</v>
      </c>
      <c r="AB24" s="4" t="s">
        <v>382</v>
      </c>
      <c r="AC24" s="4">
        <v>0</v>
      </c>
      <c r="AD24" s="4">
        <v>13.2</v>
      </c>
      <c r="AE24" s="4">
        <v>847</v>
      </c>
      <c r="AF24" s="4">
        <v>870</v>
      </c>
      <c r="AG24" s="4">
        <v>882</v>
      </c>
      <c r="AH24" s="4">
        <v>66</v>
      </c>
      <c r="AI24" s="4">
        <v>22.08</v>
      </c>
      <c r="AJ24" s="4">
        <v>0.51</v>
      </c>
      <c r="AK24" s="4">
        <v>990</v>
      </c>
      <c r="AL24" s="4">
        <v>3</v>
      </c>
      <c r="AM24" s="4">
        <v>0</v>
      </c>
      <c r="AN24" s="4">
        <v>26</v>
      </c>
      <c r="AO24" s="4">
        <v>190</v>
      </c>
      <c r="AP24" s="4">
        <v>190</v>
      </c>
      <c r="AQ24" s="4">
        <v>3.4</v>
      </c>
      <c r="AR24" s="4">
        <v>195</v>
      </c>
      <c r="AS24" s="4" t="s">
        <v>155</v>
      </c>
      <c r="AT24" s="4">
        <v>2</v>
      </c>
      <c r="AU24" s="5">
        <v>0.63615740740740734</v>
      </c>
      <c r="AV24" s="4">
        <v>47.159328000000002</v>
      </c>
      <c r="AW24" s="4">
        <v>-88.489743000000004</v>
      </c>
      <c r="AX24" s="4">
        <v>314</v>
      </c>
      <c r="AY24" s="4">
        <v>0</v>
      </c>
      <c r="AZ24" s="4">
        <v>12</v>
      </c>
      <c r="BA24" s="4">
        <v>12</v>
      </c>
      <c r="BB24" s="4" t="s">
        <v>420</v>
      </c>
      <c r="BC24" s="4">
        <v>0.8</v>
      </c>
      <c r="BD24" s="4">
        <v>1.1000000000000001</v>
      </c>
      <c r="BE24" s="4">
        <v>1.3</v>
      </c>
      <c r="BG24" s="4">
        <v>450</v>
      </c>
      <c r="BI24" s="4">
        <v>0.50700000000000001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4">
        <v>0</v>
      </c>
      <c r="BP24" s="4">
        <v>0</v>
      </c>
      <c r="BQ24" s="4">
        <v>0</v>
      </c>
      <c r="BR24" s="4">
        <v>0</v>
      </c>
      <c r="BS24" s="4">
        <v>0</v>
      </c>
      <c r="BT24" s="4">
        <v>0</v>
      </c>
      <c r="BU24" s="4">
        <v>0</v>
      </c>
      <c r="BW24" s="4">
        <v>0</v>
      </c>
      <c r="BX24" s="4">
        <v>0</v>
      </c>
      <c r="BY24" s="4">
        <v>-5</v>
      </c>
      <c r="BZ24" s="4">
        <v>1.1637459999999999</v>
      </c>
      <c r="CA24" s="4">
        <v>0</v>
      </c>
      <c r="CB24" s="4">
        <v>23.507669</v>
      </c>
    </row>
    <row r="25" spans="1:80">
      <c r="A25" s="2">
        <v>42440</v>
      </c>
      <c r="B25" s="29">
        <v>0.4280106481481481</v>
      </c>
      <c r="C25" s="4">
        <v>-0.02</v>
      </c>
      <c r="D25" s="4">
        <v>0</v>
      </c>
      <c r="E25" s="4" t="s">
        <v>155</v>
      </c>
      <c r="F25" s="4">
        <v>0</v>
      </c>
      <c r="G25" s="4">
        <v>0.2</v>
      </c>
      <c r="H25" s="4">
        <v>3</v>
      </c>
      <c r="I25" s="4">
        <v>5.4</v>
      </c>
      <c r="K25" s="4">
        <v>20.7</v>
      </c>
      <c r="L25" s="4">
        <v>0</v>
      </c>
      <c r="M25" s="4">
        <v>1</v>
      </c>
      <c r="N25" s="4">
        <v>0</v>
      </c>
      <c r="O25" s="4">
        <v>0</v>
      </c>
      <c r="P25" s="4">
        <v>0.2</v>
      </c>
      <c r="Q25" s="4">
        <v>3</v>
      </c>
      <c r="R25" s="4">
        <v>3.2</v>
      </c>
      <c r="S25" s="4">
        <v>0.16020000000000001</v>
      </c>
      <c r="T25" s="4">
        <v>2.4024999999999999</v>
      </c>
      <c r="U25" s="4">
        <v>2.6</v>
      </c>
      <c r="V25" s="4">
        <v>5.391</v>
      </c>
      <c r="Y25" s="4">
        <v>0.47099999999999997</v>
      </c>
      <c r="Z25" s="4">
        <v>0</v>
      </c>
      <c r="AA25" s="4">
        <v>20.7</v>
      </c>
      <c r="AB25" s="4" t="s">
        <v>382</v>
      </c>
      <c r="AC25" s="4">
        <v>0</v>
      </c>
      <c r="AD25" s="4">
        <v>13.2</v>
      </c>
      <c r="AE25" s="4">
        <v>846</v>
      </c>
      <c r="AF25" s="4">
        <v>870</v>
      </c>
      <c r="AG25" s="4">
        <v>880</v>
      </c>
      <c r="AH25" s="4">
        <v>66</v>
      </c>
      <c r="AI25" s="4">
        <v>22.08</v>
      </c>
      <c r="AJ25" s="4">
        <v>0.51</v>
      </c>
      <c r="AK25" s="4">
        <v>990</v>
      </c>
      <c r="AL25" s="4">
        <v>3</v>
      </c>
      <c r="AM25" s="4">
        <v>0</v>
      </c>
      <c r="AN25" s="4">
        <v>26</v>
      </c>
      <c r="AO25" s="4">
        <v>190</v>
      </c>
      <c r="AP25" s="4">
        <v>190</v>
      </c>
      <c r="AQ25" s="4">
        <v>3.4</v>
      </c>
      <c r="AR25" s="4">
        <v>195</v>
      </c>
      <c r="AS25" s="4" t="s">
        <v>155</v>
      </c>
      <c r="AT25" s="4">
        <v>2</v>
      </c>
      <c r="AU25" s="5">
        <v>0.63616898148148149</v>
      </c>
      <c r="AV25" s="4">
        <v>47.159328000000002</v>
      </c>
      <c r="AW25" s="4">
        <v>-88.489743000000004</v>
      </c>
      <c r="AX25" s="4">
        <v>314</v>
      </c>
      <c r="AY25" s="4">
        <v>0</v>
      </c>
      <c r="AZ25" s="4">
        <v>12</v>
      </c>
      <c r="BA25" s="4">
        <v>12</v>
      </c>
      <c r="BB25" s="4" t="s">
        <v>420</v>
      </c>
      <c r="BC25" s="4">
        <v>0.8</v>
      </c>
      <c r="BD25" s="4">
        <v>1.1000000000000001</v>
      </c>
      <c r="BE25" s="4">
        <v>1.3</v>
      </c>
      <c r="BG25" s="4">
        <v>450</v>
      </c>
      <c r="BI25" s="4">
        <v>0.50700000000000001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4"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W25" s="4">
        <v>0</v>
      </c>
      <c r="BX25" s="4">
        <v>0</v>
      </c>
      <c r="BY25" s="4">
        <v>-5</v>
      </c>
      <c r="BZ25" s="4">
        <v>1.1639999999999999</v>
      </c>
      <c r="CA25" s="4">
        <v>0</v>
      </c>
      <c r="CB25" s="4">
        <v>23.512799999999999</v>
      </c>
    </row>
    <row r="26" spans="1:80">
      <c r="A26" s="2">
        <v>42440</v>
      </c>
      <c r="B26" s="29">
        <v>0.42802222222222225</v>
      </c>
      <c r="C26" s="4">
        <v>-0.02</v>
      </c>
      <c r="D26" s="4">
        <v>0</v>
      </c>
      <c r="E26" s="4" t="s">
        <v>155</v>
      </c>
      <c r="F26" s="4">
        <v>0</v>
      </c>
      <c r="G26" s="4">
        <v>0.2</v>
      </c>
      <c r="H26" s="4">
        <v>3</v>
      </c>
      <c r="I26" s="4">
        <v>2.6</v>
      </c>
      <c r="K26" s="4">
        <v>20.7</v>
      </c>
      <c r="L26" s="4">
        <v>1</v>
      </c>
      <c r="M26" s="4">
        <v>1</v>
      </c>
      <c r="N26" s="4">
        <v>0</v>
      </c>
      <c r="O26" s="4">
        <v>0</v>
      </c>
      <c r="P26" s="4">
        <v>0.2</v>
      </c>
      <c r="Q26" s="4">
        <v>3</v>
      </c>
      <c r="R26" s="4">
        <v>3.2</v>
      </c>
      <c r="S26" s="4">
        <v>0.16020000000000001</v>
      </c>
      <c r="T26" s="4">
        <v>2.4024999999999999</v>
      </c>
      <c r="U26" s="4">
        <v>2.6</v>
      </c>
      <c r="V26" s="4">
        <v>2.6023999999999998</v>
      </c>
      <c r="Y26" s="4">
        <v>0.5</v>
      </c>
      <c r="Z26" s="4">
        <v>0</v>
      </c>
      <c r="AA26" s="4">
        <v>20.7</v>
      </c>
      <c r="AB26" s="4" t="s">
        <v>382</v>
      </c>
      <c r="AC26" s="4">
        <v>0</v>
      </c>
      <c r="AD26" s="4">
        <v>13.1</v>
      </c>
      <c r="AE26" s="4">
        <v>847</v>
      </c>
      <c r="AF26" s="4">
        <v>870</v>
      </c>
      <c r="AG26" s="4">
        <v>881</v>
      </c>
      <c r="AH26" s="4">
        <v>66</v>
      </c>
      <c r="AI26" s="4">
        <v>22.08</v>
      </c>
      <c r="AJ26" s="4">
        <v>0.51</v>
      </c>
      <c r="AK26" s="4">
        <v>990</v>
      </c>
      <c r="AL26" s="4">
        <v>3</v>
      </c>
      <c r="AM26" s="4">
        <v>0</v>
      </c>
      <c r="AN26" s="4">
        <v>26</v>
      </c>
      <c r="AO26" s="4">
        <v>190</v>
      </c>
      <c r="AP26" s="4">
        <v>190</v>
      </c>
      <c r="AQ26" s="4">
        <v>3.3</v>
      </c>
      <c r="AR26" s="4">
        <v>195</v>
      </c>
      <c r="AS26" s="4" t="s">
        <v>155</v>
      </c>
      <c r="AT26" s="4">
        <v>2</v>
      </c>
      <c r="AU26" s="5">
        <v>0.63618055555555553</v>
      </c>
      <c r="AV26" s="4">
        <v>47.159328000000002</v>
      </c>
      <c r="AW26" s="4">
        <v>-88.489742000000007</v>
      </c>
      <c r="AX26" s="4">
        <v>314</v>
      </c>
      <c r="AY26" s="4">
        <v>0</v>
      </c>
      <c r="AZ26" s="4">
        <v>12</v>
      </c>
      <c r="BA26" s="4">
        <v>12</v>
      </c>
      <c r="BB26" s="4" t="s">
        <v>420</v>
      </c>
      <c r="BC26" s="4">
        <v>0.8</v>
      </c>
      <c r="BD26" s="4">
        <v>1.1000000000000001</v>
      </c>
      <c r="BE26" s="4">
        <v>1.3</v>
      </c>
      <c r="BG26" s="4">
        <v>450</v>
      </c>
      <c r="BI26" s="4">
        <v>0.50700000000000001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4">
        <v>0</v>
      </c>
      <c r="BP26" s="4">
        <v>0</v>
      </c>
      <c r="BQ26" s="4">
        <v>0</v>
      </c>
      <c r="BR26" s="4">
        <v>0</v>
      </c>
      <c r="BS26" s="4">
        <v>0</v>
      </c>
      <c r="BT26" s="4">
        <v>0</v>
      </c>
      <c r="BU26" s="4">
        <v>0</v>
      </c>
      <c r="BW26" s="4">
        <v>0</v>
      </c>
      <c r="BX26" s="4">
        <v>0</v>
      </c>
      <c r="BY26" s="4">
        <v>-5</v>
      </c>
      <c r="BZ26" s="4">
        <v>1.1639999999999999</v>
      </c>
      <c r="CA26" s="4">
        <v>0</v>
      </c>
      <c r="CB26" s="4">
        <v>23.512799999999999</v>
      </c>
    </row>
    <row r="27" spans="1:80">
      <c r="A27" s="2">
        <v>42440</v>
      </c>
      <c r="B27" s="29">
        <v>0.42803379629629629</v>
      </c>
      <c r="C27" s="4">
        <v>-0.02</v>
      </c>
      <c r="D27" s="4">
        <v>0</v>
      </c>
      <c r="E27" s="4" t="s">
        <v>155</v>
      </c>
      <c r="F27" s="4">
        <v>0</v>
      </c>
      <c r="G27" s="4">
        <v>0.3</v>
      </c>
      <c r="H27" s="4">
        <v>3</v>
      </c>
      <c r="I27" s="4">
        <v>7.6</v>
      </c>
      <c r="K27" s="4">
        <v>20.7</v>
      </c>
      <c r="L27" s="4">
        <v>1</v>
      </c>
      <c r="M27" s="4">
        <v>1</v>
      </c>
      <c r="N27" s="4">
        <v>0</v>
      </c>
      <c r="O27" s="4">
        <v>0</v>
      </c>
      <c r="P27" s="4">
        <v>0.3</v>
      </c>
      <c r="Q27" s="4">
        <v>3</v>
      </c>
      <c r="R27" s="4">
        <v>3.3</v>
      </c>
      <c r="S27" s="4">
        <v>0.24129999999999999</v>
      </c>
      <c r="T27" s="4">
        <v>2.4134000000000002</v>
      </c>
      <c r="U27" s="4">
        <v>2.7</v>
      </c>
      <c r="V27" s="4">
        <v>7.6189</v>
      </c>
      <c r="Y27" s="4">
        <v>0.5</v>
      </c>
      <c r="Z27" s="4">
        <v>0</v>
      </c>
      <c r="AA27" s="4">
        <v>20.7</v>
      </c>
      <c r="AB27" s="4" t="s">
        <v>382</v>
      </c>
      <c r="AC27" s="4">
        <v>0</v>
      </c>
      <c r="AD27" s="4">
        <v>13.2</v>
      </c>
      <c r="AE27" s="4">
        <v>847</v>
      </c>
      <c r="AF27" s="4">
        <v>870</v>
      </c>
      <c r="AG27" s="4">
        <v>880</v>
      </c>
      <c r="AH27" s="4">
        <v>66</v>
      </c>
      <c r="AI27" s="4">
        <v>23.29</v>
      </c>
      <c r="AJ27" s="4">
        <v>0.53</v>
      </c>
      <c r="AK27" s="4">
        <v>990</v>
      </c>
      <c r="AL27" s="4">
        <v>3.7</v>
      </c>
      <c r="AM27" s="4">
        <v>0</v>
      </c>
      <c r="AN27" s="4">
        <v>26</v>
      </c>
      <c r="AO27" s="4">
        <v>190</v>
      </c>
      <c r="AP27" s="4">
        <v>190</v>
      </c>
      <c r="AQ27" s="4">
        <v>3.4</v>
      </c>
      <c r="AR27" s="4">
        <v>195</v>
      </c>
      <c r="AS27" s="4" t="s">
        <v>155</v>
      </c>
      <c r="AT27" s="4">
        <v>2</v>
      </c>
      <c r="AU27" s="5">
        <v>0.63619212962962968</v>
      </c>
      <c r="AV27" s="4">
        <v>47.159328000000002</v>
      </c>
      <c r="AW27" s="4">
        <v>-88.489742000000007</v>
      </c>
      <c r="AX27" s="4">
        <v>314</v>
      </c>
      <c r="AY27" s="4">
        <v>0</v>
      </c>
      <c r="AZ27" s="4">
        <v>12</v>
      </c>
      <c r="BA27" s="4">
        <v>12</v>
      </c>
      <c r="BB27" s="4" t="s">
        <v>420</v>
      </c>
      <c r="BC27" s="4">
        <v>0.8</v>
      </c>
      <c r="BD27" s="4">
        <v>1.1000000000000001</v>
      </c>
      <c r="BE27" s="4">
        <v>1.3</v>
      </c>
      <c r="BG27" s="4">
        <v>450</v>
      </c>
      <c r="BI27" s="4">
        <v>0.53500000000000003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4">
        <v>0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W27" s="4">
        <v>0</v>
      </c>
      <c r="BX27" s="4">
        <v>0</v>
      </c>
      <c r="BY27" s="4">
        <v>-5</v>
      </c>
      <c r="BZ27" s="4">
        <v>1.1647460000000001</v>
      </c>
      <c r="CA27" s="4">
        <v>0</v>
      </c>
      <c r="CB27" s="4">
        <v>23.527868999999999</v>
      </c>
    </row>
    <row r="28" spans="1:80">
      <c r="A28" s="2">
        <v>42440</v>
      </c>
      <c r="B28" s="29">
        <v>0.42804537037037038</v>
      </c>
      <c r="C28" s="4">
        <v>-0.02</v>
      </c>
      <c r="D28" s="4">
        <v>0</v>
      </c>
      <c r="E28" s="4" t="s">
        <v>155</v>
      </c>
      <c r="F28" s="4">
        <v>0</v>
      </c>
      <c r="G28" s="4">
        <v>0.3</v>
      </c>
      <c r="H28" s="4">
        <v>3</v>
      </c>
      <c r="I28" s="4">
        <v>3.6</v>
      </c>
      <c r="K28" s="4">
        <v>20.7</v>
      </c>
      <c r="L28" s="4">
        <v>1</v>
      </c>
      <c r="M28" s="4">
        <v>1</v>
      </c>
      <c r="N28" s="4">
        <v>0</v>
      </c>
      <c r="O28" s="4">
        <v>0</v>
      </c>
      <c r="P28" s="4">
        <v>0.3</v>
      </c>
      <c r="Q28" s="4">
        <v>3</v>
      </c>
      <c r="R28" s="4">
        <v>3.3</v>
      </c>
      <c r="S28" s="4">
        <v>0.24060000000000001</v>
      </c>
      <c r="T28" s="4">
        <v>2.4060999999999999</v>
      </c>
      <c r="U28" s="4">
        <v>2.6</v>
      </c>
      <c r="V28" s="4">
        <v>3.5619999999999998</v>
      </c>
      <c r="Y28" s="4">
        <v>0.5</v>
      </c>
      <c r="Z28" s="4">
        <v>0</v>
      </c>
      <c r="AA28" s="4">
        <v>20.7</v>
      </c>
      <c r="AB28" s="4" t="s">
        <v>382</v>
      </c>
      <c r="AC28" s="4">
        <v>0</v>
      </c>
      <c r="AD28" s="4">
        <v>13.1</v>
      </c>
      <c r="AE28" s="4">
        <v>847</v>
      </c>
      <c r="AF28" s="4">
        <v>870</v>
      </c>
      <c r="AG28" s="4">
        <v>878</v>
      </c>
      <c r="AH28" s="4">
        <v>66</v>
      </c>
      <c r="AI28" s="4">
        <v>22.49</v>
      </c>
      <c r="AJ28" s="4">
        <v>0.52</v>
      </c>
      <c r="AK28" s="4">
        <v>990</v>
      </c>
      <c r="AL28" s="4">
        <v>3.3</v>
      </c>
      <c r="AM28" s="4">
        <v>0</v>
      </c>
      <c r="AN28" s="4">
        <v>26</v>
      </c>
      <c r="AO28" s="4">
        <v>190</v>
      </c>
      <c r="AP28" s="4">
        <v>190</v>
      </c>
      <c r="AQ28" s="4">
        <v>3.3</v>
      </c>
      <c r="AR28" s="4">
        <v>195</v>
      </c>
      <c r="AS28" s="4" t="s">
        <v>155</v>
      </c>
      <c r="AT28" s="4">
        <v>2</v>
      </c>
      <c r="AU28" s="5">
        <v>0.63620370370370372</v>
      </c>
      <c r="AV28" s="4">
        <v>47.159328000000002</v>
      </c>
      <c r="AW28" s="4">
        <v>-88.489742000000007</v>
      </c>
      <c r="AX28" s="4">
        <v>314.10000000000002</v>
      </c>
      <c r="AY28" s="4">
        <v>0</v>
      </c>
      <c r="AZ28" s="4">
        <v>12</v>
      </c>
      <c r="BA28" s="4">
        <v>12</v>
      </c>
      <c r="BB28" s="4" t="s">
        <v>420</v>
      </c>
      <c r="BC28" s="4">
        <v>0.8</v>
      </c>
      <c r="BD28" s="4">
        <v>1.1000000000000001</v>
      </c>
      <c r="BE28" s="4">
        <v>1.3</v>
      </c>
      <c r="BG28" s="4">
        <v>450</v>
      </c>
      <c r="BI28" s="4">
        <v>0.51600000000000001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4">
        <v>0</v>
      </c>
      <c r="BP28" s="4">
        <v>0</v>
      </c>
      <c r="BQ28" s="4">
        <v>0</v>
      </c>
      <c r="BR28" s="4">
        <v>0</v>
      </c>
      <c r="BS28" s="4">
        <v>0</v>
      </c>
      <c r="BT28" s="4">
        <v>0</v>
      </c>
      <c r="BU28" s="4">
        <v>0</v>
      </c>
      <c r="BW28" s="4">
        <v>0</v>
      </c>
      <c r="BX28" s="4">
        <v>0</v>
      </c>
      <c r="BY28" s="4">
        <v>-5</v>
      </c>
      <c r="BZ28" s="4">
        <v>1.1642539999999999</v>
      </c>
      <c r="CA28" s="4">
        <v>0</v>
      </c>
      <c r="CB28" s="4">
        <v>23.517931000000001</v>
      </c>
    </row>
    <row r="29" spans="1:80">
      <c r="A29" s="2">
        <v>42440</v>
      </c>
      <c r="B29" s="29">
        <v>0.42805694444444442</v>
      </c>
      <c r="C29" s="4">
        <v>-0.02</v>
      </c>
      <c r="D29" s="4">
        <v>0</v>
      </c>
      <c r="E29" s="4" t="s">
        <v>155</v>
      </c>
      <c r="F29" s="4">
        <v>0</v>
      </c>
      <c r="G29" s="4">
        <v>0.3</v>
      </c>
      <c r="H29" s="4">
        <v>3</v>
      </c>
      <c r="I29" s="4">
        <v>6.1</v>
      </c>
      <c r="K29" s="4">
        <v>20.7</v>
      </c>
      <c r="L29" s="4">
        <v>1</v>
      </c>
      <c r="M29" s="4">
        <v>1</v>
      </c>
      <c r="N29" s="4">
        <v>0</v>
      </c>
      <c r="O29" s="4">
        <v>0</v>
      </c>
      <c r="P29" s="4">
        <v>0.26800000000000002</v>
      </c>
      <c r="Q29" s="4">
        <v>3</v>
      </c>
      <c r="R29" s="4">
        <v>3.3</v>
      </c>
      <c r="S29" s="4">
        <v>0.21560000000000001</v>
      </c>
      <c r="T29" s="4">
        <v>2.4134000000000002</v>
      </c>
      <c r="U29" s="4">
        <v>2.6</v>
      </c>
      <c r="V29" s="4">
        <v>6.0899000000000001</v>
      </c>
      <c r="Y29" s="4">
        <v>0.5</v>
      </c>
      <c r="Z29" s="4">
        <v>0</v>
      </c>
      <c r="AA29" s="4">
        <v>20.7</v>
      </c>
      <c r="AB29" s="4" t="s">
        <v>382</v>
      </c>
      <c r="AC29" s="4">
        <v>0</v>
      </c>
      <c r="AD29" s="4">
        <v>13.2</v>
      </c>
      <c r="AE29" s="4">
        <v>847</v>
      </c>
      <c r="AF29" s="4">
        <v>870</v>
      </c>
      <c r="AG29" s="4">
        <v>877</v>
      </c>
      <c r="AH29" s="4">
        <v>66</v>
      </c>
      <c r="AI29" s="4">
        <v>23.29</v>
      </c>
      <c r="AJ29" s="4">
        <v>0.53</v>
      </c>
      <c r="AK29" s="4">
        <v>990</v>
      </c>
      <c r="AL29" s="4">
        <v>3.7</v>
      </c>
      <c r="AM29" s="4">
        <v>0</v>
      </c>
      <c r="AN29" s="4">
        <v>26</v>
      </c>
      <c r="AO29" s="4">
        <v>190</v>
      </c>
      <c r="AP29" s="4">
        <v>190</v>
      </c>
      <c r="AQ29" s="4">
        <v>3.3</v>
      </c>
      <c r="AR29" s="4">
        <v>195</v>
      </c>
      <c r="AS29" s="4" t="s">
        <v>155</v>
      </c>
      <c r="AT29" s="4">
        <v>2</v>
      </c>
      <c r="AU29" s="5">
        <v>0.63621527777777775</v>
      </c>
      <c r="AV29" s="4">
        <v>47.159328000000002</v>
      </c>
      <c r="AW29" s="4">
        <v>-88.489742000000007</v>
      </c>
      <c r="AX29" s="4">
        <v>314.10000000000002</v>
      </c>
      <c r="AY29" s="4">
        <v>0</v>
      </c>
      <c r="AZ29" s="4">
        <v>12</v>
      </c>
      <c r="BA29" s="4">
        <v>12</v>
      </c>
      <c r="BB29" s="4" t="s">
        <v>420</v>
      </c>
      <c r="BC29" s="4">
        <v>0.8</v>
      </c>
      <c r="BD29" s="4">
        <v>1.1000000000000001</v>
      </c>
      <c r="BE29" s="4">
        <v>1.3</v>
      </c>
      <c r="BG29" s="4">
        <v>450</v>
      </c>
      <c r="BI29" s="4">
        <v>0.53500000000000003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4"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W29" s="4">
        <v>0</v>
      </c>
      <c r="BX29" s="4">
        <v>7.4600000000000003E-4</v>
      </c>
      <c r="BY29" s="4">
        <v>-5</v>
      </c>
      <c r="BZ29" s="4">
        <v>1.1647460000000001</v>
      </c>
      <c r="CA29" s="4">
        <v>1.8231000000000001E-2</v>
      </c>
      <c r="CB29" s="4">
        <v>23.527868999999999</v>
      </c>
    </row>
    <row r="30" spans="1:80">
      <c r="A30" s="2">
        <v>42440</v>
      </c>
      <c r="B30" s="29">
        <v>0.42806851851851851</v>
      </c>
      <c r="C30" s="4">
        <v>-0.02</v>
      </c>
      <c r="D30" s="4">
        <v>0</v>
      </c>
      <c r="E30" s="4" t="s">
        <v>155</v>
      </c>
      <c r="F30" s="4">
        <v>0</v>
      </c>
      <c r="G30" s="4">
        <v>0.2</v>
      </c>
      <c r="H30" s="4">
        <v>3</v>
      </c>
      <c r="I30" s="4">
        <v>6.4</v>
      </c>
      <c r="K30" s="4">
        <v>20.7</v>
      </c>
      <c r="L30" s="4">
        <v>1</v>
      </c>
      <c r="M30" s="4">
        <v>1</v>
      </c>
      <c r="N30" s="4">
        <v>0</v>
      </c>
      <c r="O30" s="4">
        <v>0</v>
      </c>
      <c r="P30" s="4">
        <v>0.2</v>
      </c>
      <c r="Q30" s="4">
        <v>3</v>
      </c>
      <c r="R30" s="4">
        <v>3.2</v>
      </c>
      <c r="S30" s="4">
        <v>0.16039999999999999</v>
      </c>
      <c r="T30" s="4">
        <v>2.4060999999999999</v>
      </c>
      <c r="U30" s="4">
        <v>2.6</v>
      </c>
      <c r="V30" s="4">
        <v>6.3674999999999997</v>
      </c>
      <c r="Y30" s="4">
        <v>0.5</v>
      </c>
      <c r="Z30" s="4">
        <v>0</v>
      </c>
      <c r="AA30" s="4">
        <v>20.7</v>
      </c>
      <c r="AB30" s="4" t="s">
        <v>382</v>
      </c>
      <c r="AC30" s="4">
        <v>0</v>
      </c>
      <c r="AD30" s="4">
        <v>13.2</v>
      </c>
      <c r="AE30" s="4">
        <v>846</v>
      </c>
      <c r="AF30" s="4">
        <v>870</v>
      </c>
      <c r="AG30" s="4">
        <v>879</v>
      </c>
      <c r="AH30" s="4">
        <v>66</v>
      </c>
      <c r="AI30" s="4">
        <v>22.49</v>
      </c>
      <c r="AJ30" s="4">
        <v>0.52</v>
      </c>
      <c r="AK30" s="4">
        <v>990</v>
      </c>
      <c r="AL30" s="4">
        <v>3.3</v>
      </c>
      <c r="AM30" s="4">
        <v>0</v>
      </c>
      <c r="AN30" s="4">
        <v>26</v>
      </c>
      <c r="AO30" s="4">
        <v>190</v>
      </c>
      <c r="AP30" s="4">
        <v>189.3</v>
      </c>
      <c r="AQ30" s="4">
        <v>3.3</v>
      </c>
      <c r="AR30" s="4">
        <v>195</v>
      </c>
      <c r="AS30" s="4" t="s">
        <v>155</v>
      </c>
      <c r="AT30" s="4">
        <v>2</v>
      </c>
      <c r="AU30" s="5">
        <v>0.63622685185185179</v>
      </c>
      <c r="AV30" s="4">
        <v>47.159328000000002</v>
      </c>
      <c r="AW30" s="4">
        <v>-88.489742000000007</v>
      </c>
      <c r="AX30" s="4">
        <v>314.3</v>
      </c>
      <c r="AY30" s="4">
        <v>0</v>
      </c>
      <c r="AZ30" s="4">
        <v>12</v>
      </c>
      <c r="BA30" s="4">
        <v>12</v>
      </c>
      <c r="BB30" s="4" t="s">
        <v>420</v>
      </c>
      <c r="BC30" s="4">
        <v>0.8</v>
      </c>
      <c r="BD30" s="4">
        <v>1.1000000000000001</v>
      </c>
      <c r="BE30" s="4">
        <v>1.3737999999999999</v>
      </c>
      <c r="BG30" s="4">
        <v>450</v>
      </c>
      <c r="BI30" s="4">
        <v>0.51600000000000001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4"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W30" s="4">
        <v>0</v>
      </c>
      <c r="BX30" s="4">
        <v>2.5399999999999999E-4</v>
      </c>
      <c r="BY30" s="4">
        <v>-5</v>
      </c>
      <c r="BZ30" s="4">
        <v>1.165</v>
      </c>
      <c r="CA30" s="4">
        <v>6.2069999999999998E-3</v>
      </c>
      <c r="CB30" s="4">
        <v>23.533000000000001</v>
      </c>
    </row>
    <row r="31" spans="1:80">
      <c r="A31" s="2">
        <v>42440</v>
      </c>
      <c r="B31" s="29">
        <v>0.42808009259259255</v>
      </c>
      <c r="C31" s="4">
        <v>-0.02</v>
      </c>
      <c r="D31" s="4">
        <v>0</v>
      </c>
      <c r="E31" s="4" t="s">
        <v>155</v>
      </c>
      <c r="F31" s="4">
        <v>0</v>
      </c>
      <c r="G31" s="4">
        <v>0.2</v>
      </c>
      <c r="H31" s="4">
        <v>3</v>
      </c>
      <c r="I31" s="4">
        <v>4.3</v>
      </c>
      <c r="K31" s="4">
        <v>20.7</v>
      </c>
      <c r="L31" s="4">
        <v>1</v>
      </c>
      <c r="M31" s="4">
        <v>1</v>
      </c>
      <c r="N31" s="4">
        <v>0</v>
      </c>
      <c r="O31" s="4">
        <v>0</v>
      </c>
      <c r="P31" s="4">
        <v>0.2</v>
      </c>
      <c r="Q31" s="4">
        <v>3</v>
      </c>
      <c r="R31" s="4">
        <v>3.2</v>
      </c>
      <c r="S31" s="4">
        <v>0.16089999999999999</v>
      </c>
      <c r="T31" s="4">
        <v>2.4134000000000002</v>
      </c>
      <c r="U31" s="4">
        <v>2.6</v>
      </c>
      <c r="V31" s="4">
        <v>4.2857000000000003</v>
      </c>
      <c r="Y31" s="4">
        <v>0.5</v>
      </c>
      <c r="Z31" s="4">
        <v>0</v>
      </c>
      <c r="AA31" s="4">
        <v>20.7</v>
      </c>
      <c r="AB31" s="4" t="s">
        <v>382</v>
      </c>
      <c r="AC31" s="4">
        <v>0</v>
      </c>
      <c r="AD31" s="4">
        <v>13.1</v>
      </c>
      <c r="AE31" s="4">
        <v>847</v>
      </c>
      <c r="AF31" s="4">
        <v>870</v>
      </c>
      <c r="AG31" s="4">
        <v>880</v>
      </c>
      <c r="AH31" s="4">
        <v>66</v>
      </c>
      <c r="AI31" s="4">
        <v>23.29</v>
      </c>
      <c r="AJ31" s="4">
        <v>0.53</v>
      </c>
      <c r="AK31" s="4">
        <v>990</v>
      </c>
      <c r="AL31" s="4">
        <v>3.7</v>
      </c>
      <c r="AM31" s="4">
        <v>0</v>
      </c>
      <c r="AN31" s="4">
        <v>26</v>
      </c>
      <c r="AO31" s="4">
        <v>190</v>
      </c>
      <c r="AP31" s="4">
        <v>189</v>
      </c>
      <c r="AQ31" s="4">
        <v>3.3</v>
      </c>
      <c r="AR31" s="4">
        <v>195</v>
      </c>
      <c r="AS31" s="4" t="s">
        <v>155</v>
      </c>
      <c r="AT31" s="4">
        <v>2</v>
      </c>
      <c r="AU31" s="5">
        <v>0.63623842592592594</v>
      </c>
      <c r="AV31" s="4">
        <v>47.159328000000002</v>
      </c>
      <c r="AW31" s="4">
        <v>-88.489742000000007</v>
      </c>
      <c r="AX31" s="4">
        <v>314.5</v>
      </c>
      <c r="AY31" s="4">
        <v>0</v>
      </c>
      <c r="AZ31" s="4">
        <v>12</v>
      </c>
      <c r="BA31" s="4">
        <v>12</v>
      </c>
      <c r="BB31" s="4" t="s">
        <v>420</v>
      </c>
      <c r="BC31" s="4">
        <v>0.8</v>
      </c>
      <c r="BD31" s="4">
        <v>1.1000000000000001</v>
      </c>
      <c r="BE31" s="4">
        <v>1.4</v>
      </c>
      <c r="BG31" s="4">
        <v>450</v>
      </c>
      <c r="BI31" s="4">
        <v>0.53500000000000003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4"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W31" s="4">
        <v>0</v>
      </c>
      <c r="BX31" s="4">
        <v>-7.4600000000000003E-4</v>
      </c>
      <c r="BY31" s="4">
        <v>-5</v>
      </c>
      <c r="BZ31" s="4">
        <v>1.1642539999999999</v>
      </c>
      <c r="CA31" s="4">
        <v>-1.8231000000000001E-2</v>
      </c>
      <c r="CB31" s="4">
        <v>23.517931000000001</v>
      </c>
    </row>
    <row r="32" spans="1:80">
      <c r="A32" s="2">
        <v>42440</v>
      </c>
      <c r="B32" s="29">
        <v>0.4280916666666667</v>
      </c>
      <c r="C32" s="4">
        <v>-0.02</v>
      </c>
      <c r="D32" s="4">
        <v>0</v>
      </c>
      <c r="E32" s="4" t="s">
        <v>155</v>
      </c>
      <c r="F32" s="4">
        <v>0</v>
      </c>
      <c r="G32" s="4">
        <v>0.2</v>
      </c>
      <c r="H32" s="4">
        <v>3</v>
      </c>
      <c r="I32" s="4">
        <v>8</v>
      </c>
      <c r="K32" s="4">
        <v>20.7</v>
      </c>
      <c r="L32" s="4">
        <v>1</v>
      </c>
      <c r="M32" s="4">
        <v>1</v>
      </c>
      <c r="N32" s="4">
        <v>0</v>
      </c>
      <c r="O32" s="4">
        <v>0</v>
      </c>
      <c r="P32" s="4">
        <v>0.2</v>
      </c>
      <c r="Q32" s="4">
        <v>3</v>
      </c>
      <c r="R32" s="4">
        <v>3.2</v>
      </c>
      <c r="S32" s="4">
        <v>0.16039999999999999</v>
      </c>
      <c r="T32" s="4">
        <v>2.4060999999999999</v>
      </c>
      <c r="U32" s="4">
        <v>2.6</v>
      </c>
      <c r="V32" s="4">
        <v>8</v>
      </c>
      <c r="Y32" s="4">
        <v>0.55200000000000005</v>
      </c>
      <c r="Z32" s="4">
        <v>0</v>
      </c>
      <c r="AA32" s="4">
        <v>20.7</v>
      </c>
      <c r="AB32" s="4" t="s">
        <v>382</v>
      </c>
      <c r="AC32" s="4">
        <v>0</v>
      </c>
      <c r="AD32" s="4">
        <v>13.2</v>
      </c>
      <c r="AE32" s="4">
        <v>846</v>
      </c>
      <c r="AF32" s="4">
        <v>870</v>
      </c>
      <c r="AG32" s="4">
        <v>879</v>
      </c>
      <c r="AH32" s="4">
        <v>66</v>
      </c>
      <c r="AI32" s="4">
        <v>22.49</v>
      </c>
      <c r="AJ32" s="4">
        <v>0.52</v>
      </c>
      <c r="AK32" s="4">
        <v>990</v>
      </c>
      <c r="AL32" s="4">
        <v>3.3</v>
      </c>
      <c r="AM32" s="4">
        <v>0</v>
      </c>
      <c r="AN32" s="4">
        <v>26</v>
      </c>
      <c r="AO32" s="4">
        <v>190</v>
      </c>
      <c r="AP32" s="4">
        <v>189.7</v>
      </c>
      <c r="AQ32" s="4">
        <v>3.2</v>
      </c>
      <c r="AR32" s="4">
        <v>195</v>
      </c>
      <c r="AS32" s="4" t="s">
        <v>155</v>
      </c>
      <c r="AT32" s="4">
        <v>2</v>
      </c>
      <c r="AU32" s="5">
        <v>0.63624999999999998</v>
      </c>
      <c r="AV32" s="4">
        <v>47.159328000000002</v>
      </c>
      <c r="AW32" s="4">
        <v>-88.489742000000007</v>
      </c>
      <c r="AX32" s="4">
        <v>314.7</v>
      </c>
      <c r="AY32" s="4">
        <v>0</v>
      </c>
      <c r="AZ32" s="4">
        <v>12</v>
      </c>
      <c r="BA32" s="4">
        <v>12</v>
      </c>
      <c r="BB32" s="4" t="s">
        <v>420</v>
      </c>
      <c r="BC32" s="4">
        <v>0.8</v>
      </c>
      <c r="BD32" s="4">
        <v>1.1000000000000001</v>
      </c>
      <c r="BE32" s="4">
        <v>1.4</v>
      </c>
      <c r="BG32" s="4">
        <v>450</v>
      </c>
      <c r="BI32" s="4">
        <v>0.51600000000000001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4"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W32" s="4">
        <v>0</v>
      </c>
      <c r="BX32" s="4">
        <v>-2.5399999999999999E-4</v>
      </c>
      <c r="BY32" s="4">
        <v>-5</v>
      </c>
      <c r="BZ32" s="4">
        <v>1.1639999999999999</v>
      </c>
      <c r="CA32" s="4">
        <v>-6.2069999999999998E-3</v>
      </c>
      <c r="CB32" s="4">
        <v>23.512799999999999</v>
      </c>
    </row>
    <row r="33" spans="1:80">
      <c r="A33" s="2">
        <v>42440</v>
      </c>
      <c r="B33" s="29">
        <v>0.42810324074074074</v>
      </c>
      <c r="C33" s="4">
        <v>-0.02</v>
      </c>
      <c r="D33" s="4">
        <v>0</v>
      </c>
      <c r="E33" s="4" t="s">
        <v>155</v>
      </c>
      <c r="F33" s="4">
        <v>0</v>
      </c>
      <c r="G33" s="4">
        <v>0.2</v>
      </c>
      <c r="H33" s="4">
        <v>3</v>
      </c>
      <c r="I33" s="4">
        <v>4.5999999999999996</v>
      </c>
      <c r="K33" s="4">
        <v>20.7</v>
      </c>
      <c r="L33" s="4">
        <v>1</v>
      </c>
      <c r="M33" s="4">
        <v>1</v>
      </c>
      <c r="N33" s="4">
        <v>0</v>
      </c>
      <c r="O33" s="4">
        <v>0</v>
      </c>
      <c r="P33" s="4">
        <v>0.2</v>
      </c>
      <c r="Q33" s="4">
        <v>3</v>
      </c>
      <c r="R33" s="4">
        <v>3.2</v>
      </c>
      <c r="S33" s="4">
        <v>0.16089999999999999</v>
      </c>
      <c r="T33" s="4">
        <v>2.4134000000000002</v>
      </c>
      <c r="U33" s="4">
        <v>2.6</v>
      </c>
      <c r="V33" s="4">
        <v>4.6295999999999999</v>
      </c>
      <c r="Y33" s="4">
        <v>0.6</v>
      </c>
      <c r="Z33" s="4">
        <v>0</v>
      </c>
      <c r="AA33" s="4">
        <v>20.7</v>
      </c>
      <c r="AB33" s="4" t="s">
        <v>382</v>
      </c>
      <c r="AC33" s="4">
        <v>0</v>
      </c>
      <c r="AD33" s="4">
        <v>13.2</v>
      </c>
      <c r="AE33" s="4">
        <v>846</v>
      </c>
      <c r="AF33" s="4">
        <v>870</v>
      </c>
      <c r="AG33" s="4">
        <v>878</v>
      </c>
      <c r="AH33" s="4">
        <v>66</v>
      </c>
      <c r="AI33" s="4">
        <v>23.29</v>
      </c>
      <c r="AJ33" s="4">
        <v>0.53</v>
      </c>
      <c r="AK33" s="4">
        <v>990</v>
      </c>
      <c r="AL33" s="4">
        <v>3.7</v>
      </c>
      <c r="AM33" s="4">
        <v>0</v>
      </c>
      <c r="AN33" s="4">
        <v>26</v>
      </c>
      <c r="AO33" s="4">
        <v>190</v>
      </c>
      <c r="AP33" s="4">
        <v>190</v>
      </c>
      <c r="AQ33" s="4">
        <v>3.2</v>
      </c>
      <c r="AR33" s="4">
        <v>195</v>
      </c>
      <c r="AS33" s="4" t="s">
        <v>155</v>
      </c>
      <c r="AT33" s="4">
        <v>2</v>
      </c>
      <c r="AU33" s="5">
        <v>0.63626157407407413</v>
      </c>
      <c r="AV33" s="4">
        <v>47.159328000000002</v>
      </c>
      <c r="AW33" s="4">
        <v>-88.489742000000007</v>
      </c>
      <c r="AX33" s="4">
        <v>314.8</v>
      </c>
      <c r="AY33" s="4">
        <v>0</v>
      </c>
      <c r="AZ33" s="4">
        <v>12</v>
      </c>
      <c r="BA33" s="4">
        <v>12</v>
      </c>
      <c r="BB33" s="4" t="s">
        <v>420</v>
      </c>
      <c r="BC33" s="4">
        <v>0.8</v>
      </c>
      <c r="BD33" s="4">
        <v>1.1000000000000001</v>
      </c>
      <c r="BE33" s="4">
        <v>1.326274</v>
      </c>
      <c r="BG33" s="4">
        <v>450</v>
      </c>
      <c r="BI33" s="4">
        <v>0.53500000000000003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4">
        <v>0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W33" s="4">
        <v>0</v>
      </c>
      <c r="BX33" s="4">
        <v>-2.2360000000000001E-3</v>
      </c>
      <c r="BY33" s="4">
        <v>-5</v>
      </c>
      <c r="BZ33" s="4">
        <v>1.1639999999999999</v>
      </c>
      <c r="CA33" s="4">
        <v>-5.4636999999999998E-2</v>
      </c>
      <c r="CB33" s="4">
        <v>23.512799999999999</v>
      </c>
    </row>
    <row r="34" spans="1:80">
      <c r="A34" s="2">
        <v>42440</v>
      </c>
      <c r="B34" s="29">
        <v>0.42811481481481484</v>
      </c>
      <c r="C34" s="4">
        <v>-0.02</v>
      </c>
      <c r="D34" s="4">
        <v>0</v>
      </c>
      <c r="E34" s="4" t="s">
        <v>155</v>
      </c>
      <c r="F34" s="4">
        <v>0</v>
      </c>
      <c r="G34" s="4">
        <v>0.2</v>
      </c>
      <c r="H34" s="4">
        <v>3</v>
      </c>
      <c r="I34" s="4">
        <v>6.4</v>
      </c>
      <c r="K34" s="4">
        <v>20.7</v>
      </c>
      <c r="L34" s="4">
        <v>1</v>
      </c>
      <c r="M34" s="4">
        <v>1</v>
      </c>
      <c r="N34" s="4">
        <v>0</v>
      </c>
      <c r="O34" s="4">
        <v>0</v>
      </c>
      <c r="P34" s="4">
        <v>0.2</v>
      </c>
      <c r="Q34" s="4">
        <v>3</v>
      </c>
      <c r="R34" s="4">
        <v>3.2</v>
      </c>
      <c r="S34" s="4">
        <v>0.16039999999999999</v>
      </c>
      <c r="T34" s="4">
        <v>2.4060999999999999</v>
      </c>
      <c r="U34" s="4">
        <v>2.6</v>
      </c>
      <c r="V34" s="4">
        <v>6.3715000000000002</v>
      </c>
      <c r="Y34" s="4">
        <v>0.6</v>
      </c>
      <c r="Z34" s="4">
        <v>0</v>
      </c>
      <c r="AA34" s="4">
        <v>20.7</v>
      </c>
      <c r="AB34" s="4" t="s">
        <v>382</v>
      </c>
      <c r="AC34" s="4">
        <v>0</v>
      </c>
      <c r="AD34" s="4">
        <v>13.2</v>
      </c>
      <c r="AE34" s="4">
        <v>846</v>
      </c>
      <c r="AF34" s="4">
        <v>870</v>
      </c>
      <c r="AG34" s="4">
        <v>877</v>
      </c>
      <c r="AH34" s="4">
        <v>66</v>
      </c>
      <c r="AI34" s="4">
        <v>22.49</v>
      </c>
      <c r="AJ34" s="4">
        <v>0.52</v>
      </c>
      <c r="AK34" s="4">
        <v>990</v>
      </c>
      <c r="AL34" s="4">
        <v>3.3</v>
      </c>
      <c r="AM34" s="4">
        <v>0</v>
      </c>
      <c r="AN34" s="4">
        <v>26</v>
      </c>
      <c r="AO34" s="4">
        <v>190</v>
      </c>
      <c r="AP34" s="4">
        <v>190</v>
      </c>
      <c r="AQ34" s="4">
        <v>3.1</v>
      </c>
      <c r="AR34" s="4">
        <v>195</v>
      </c>
      <c r="AS34" s="4" t="s">
        <v>155</v>
      </c>
      <c r="AT34" s="4">
        <v>2</v>
      </c>
      <c r="AU34" s="5">
        <v>0.63627314814814817</v>
      </c>
      <c r="AV34" s="4">
        <v>47.159328000000002</v>
      </c>
      <c r="AW34" s="4">
        <v>-88.489742000000007</v>
      </c>
      <c r="AX34" s="4">
        <v>315</v>
      </c>
      <c r="AY34" s="4">
        <v>0</v>
      </c>
      <c r="AZ34" s="4">
        <v>12</v>
      </c>
      <c r="BA34" s="4">
        <v>12</v>
      </c>
      <c r="BB34" s="4" t="s">
        <v>420</v>
      </c>
      <c r="BC34" s="4">
        <v>0.8</v>
      </c>
      <c r="BD34" s="4">
        <v>1.1000000000000001</v>
      </c>
      <c r="BE34" s="4">
        <v>1.3</v>
      </c>
      <c r="BG34" s="4">
        <v>450</v>
      </c>
      <c r="BI34" s="4">
        <v>0.51600000000000001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4"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W34" s="4">
        <v>0</v>
      </c>
      <c r="BX34" s="4">
        <v>-3.0000000000000001E-3</v>
      </c>
      <c r="BY34" s="4">
        <v>-5</v>
      </c>
      <c r="BZ34" s="4">
        <v>1.1639999999999999</v>
      </c>
      <c r="CA34" s="4">
        <v>-7.3313000000000003E-2</v>
      </c>
      <c r="CB34" s="4">
        <v>23.512799999999999</v>
      </c>
    </row>
    <row r="35" spans="1:80">
      <c r="A35" s="2">
        <v>42440</v>
      </c>
      <c r="B35" s="29">
        <v>0.42812638888888888</v>
      </c>
      <c r="C35" s="4">
        <v>-0.02</v>
      </c>
      <c r="D35" s="4">
        <v>0</v>
      </c>
      <c r="E35" s="4" t="s">
        <v>155</v>
      </c>
      <c r="F35" s="4">
        <v>0</v>
      </c>
      <c r="G35" s="4">
        <v>0.2</v>
      </c>
      <c r="H35" s="4">
        <v>3</v>
      </c>
      <c r="I35" s="4">
        <v>7.5</v>
      </c>
      <c r="K35" s="4">
        <v>20.7</v>
      </c>
      <c r="L35" s="4">
        <v>1</v>
      </c>
      <c r="M35" s="4">
        <v>1</v>
      </c>
      <c r="N35" s="4">
        <v>0</v>
      </c>
      <c r="O35" s="4">
        <v>0</v>
      </c>
      <c r="P35" s="4">
        <v>0.2</v>
      </c>
      <c r="Q35" s="4">
        <v>3</v>
      </c>
      <c r="R35" s="4">
        <v>3.2</v>
      </c>
      <c r="S35" s="4">
        <v>0.16020000000000001</v>
      </c>
      <c r="T35" s="4">
        <v>2.4024999999999999</v>
      </c>
      <c r="U35" s="4">
        <v>2.6</v>
      </c>
      <c r="V35" s="4">
        <v>7.5030000000000001</v>
      </c>
      <c r="Y35" s="4">
        <v>0.6</v>
      </c>
      <c r="Z35" s="4">
        <v>0</v>
      </c>
      <c r="AA35" s="4">
        <v>20.7</v>
      </c>
      <c r="AB35" s="4" t="s">
        <v>382</v>
      </c>
      <c r="AC35" s="4">
        <v>0</v>
      </c>
      <c r="AD35" s="4">
        <v>13.2</v>
      </c>
      <c r="AE35" s="4">
        <v>847</v>
      </c>
      <c r="AF35" s="4">
        <v>869</v>
      </c>
      <c r="AG35" s="4">
        <v>878</v>
      </c>
      <c r="AH35" s="4">
        <v>66</v>
      </c>
      <c r="AI35" s="4">
        <v>22.08</v>
      </c>
      <c r="AJ35" s="4">
        <v>0.51</v>
      </c>
      <c r="AK35" s="4">
        <v>990</v>
      </c>
      <c r="AL35" s="4">
        <v>3</v>
      </c>
      <c r="AM35" s="4">
        <v>0</v>
      </c>
      <c r="AN35" s="4">
        <v>26</v>
      </c>
      <c r="AO35" s="4">
        <v>190</v>
      </c>
      <c r="AP35" s="4">
        <v>190</v>
      </c>
      <c r="AQ35" s="4">
        <v>3.2</v>
      </c>
      <c r="AR35" s="4">
        <v>195</v>
      </c>
      <c r="AS35" s="4" t="s">
        <v>155</v>
      </c>
      <c r="AT35" s="4">
        <v>2</v>
      </c>
      <c r="AU35" s="5">
        <v>0.63628472222222221</v>
      </c>
      <c r="AV35" s="4">
        <v>47.159328000000002</v>
      </c>
      <c r="AW35" s="4">
        <v>-88.489742000000007</v>
      </c>
      <c r="AX35" s="4">
        <v>315.10000000000002</v>
      </c>
      <c r="AY35" s="4">
        <v>0</v>
      </c>
      <c r="AZ35" s="4">
        <v>12</v>
      </c>
      <c r="BA35" s="4">
        <v>12</v>
      </c>
      <c r="BB35" s="4" t="s">
        <v>420</v>
      </c>
      <c r="BC35" s="4">
        <v>0.8</v>
      </c>
      <c r="BD35" s="4">
        <v>1.1000000000000001</v>
      </c>
      <c r="BE35" s="4">
        <v>1.3</v>
      </c>
      <c r="BG35" s="4">
        <v>450</v>
      </c>
      <c r="BI35" s="4">
        <v>0.50700000000000001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4"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W35" s="4">
        <v>0</v>
      </c>
      <c r="BX35" s="4">
        <v>-3.0000000000000001E-3</v>
      </c>
      <c r="BY35" s="4">
        <v>-5</v>
      </c>
      <c r="BZ35" s="4">
        <v>1.163254</v>
      </c>
      <c r="CA35" s="4">
        <v>-7.3313000000000003E-2</v>
      </c>
      <c r="CB35" s="4">
        <v>23.497731000000002</v>
      </c>
    </row>
    <row r="36" spans="1:80">
      <c r="A36" s="2">
        <v>42440</v>
      </c>
      <c r="B36" s="29">
        <v>0.42813796296296297</v>
      </c>
      <c r="C36" s="4">
        <v>-0.02</v>
      </c>
      <c r="D36" s="4">
        <v>0</v>
      </c>
      <c r="E36" s="4" t="s">
        <v>155</v>
      </c>
      <c r="F36" s="4">
        <v>0</v>
      </c>
      <c r="G36" s="4">
        <v>0.2</v>
      </c>
      <c r="H36" s="4">
        <v>3</v>
      </c>
      <c r="I36" s="4">
        <v>3</v>
      </c>
      <c r="K36" s="4">
        <v>20.7</v>
      </c>
      <c r="L36" s="4">
        <v>1</v>
      </c>
      <c r="M36" s="4">
        <v>1</v>
      </c>
      <c r="N36" s="4">
        <v>0</v>
      </c>
      <c r="O36" s="4">
        <v>0</v>
      </c>
      <c r="P36" s="4">
        <v>0.2</v>
      </c>
      <c r="Q36" s="4">
        <v>3</v>
      </c>
      <c r="R36" s="4">
        <v>3.2</v>
      </c>
      <c r="S36" s="4">
        <v>0.16020000000000001</v>
      </c>
      <c r="T36" s="4">
        <v>2.4024999999999999</v>
      </c>
      <c r="U36" s="4">
        <v>2.6</v>
      </c>
      <c r="V36" s="4">
        <v>3</v>
      </c>
      <c r="Y36" s="4">
        <v>0.6</v>
      </c>
      <c r="Z36" s="4">
        <v>0</v>
      </c>
      <c r="AA36" s="4">
        <v>20.7</v>
      </c>
      <c r="AB36" s="4" t="s">
        <v>382</v>
      </c>
      <c r="AC36" s="4">
        <v>0</v>
      </c>
      <c r="AD36" s="4">
        <v>13.1</v>
      </c>
      <c r="AE36" s="4">
        <v>848</v>
      </c>
      <c r="AF36" s="4">
        <v>869</v>
      </c>
      <c r="AG36" s="4">
        <v>878</v>
      </c>
      <c r="AH36" s="4">
        <v>66</v>
      </c>
      <c r="AI36" s="4">
        <v>22.08</v>
      </c>
      <c r="AJ36" s="4">
        <v>0.51</v>
      </c>
      <c r="AK36" s="4">
        <v>990</v>
      </c>
      <c r="AL36" s="4">
        <v>3</v>
      </c>
      <c r="AM36" s="4">
        <v>0</v>
      </c>
      <c r="AN36" s="4">
        <v>26</v>
      </c>
      <c r="AO36" s="4">
        <v>190</v>
      </c>
      <c r="AP36" s="4">
        <v>190</v>
      </c>
      <c r="AQ36" s="4">
        <v>3.2</v>
      </c>
      <c r="AR36" s="4">
        <v>195</v>
      </c>
      <c r="AS36" s="4" t="s">
        <v>155</v>
      </c>
      <c r="AT36" s="4">
        <v>2</v>
      </c>
      <c r="AU36" s="5">
        <v>0.63629629629629625</v>
      </c>
      <c r="AV36" s="4">
        <v>47.159328000000002</v>
      </c>
      <c r="AW36" s="4">
        <v>-88.489742000000007</v>
      </c>
      <c r="AX36" s="4">
        <v>315.10000000000002</v>
      </c>
      <c r="AY36" s="4">
        <v>0</v>
      </c>
      <c r="AZ36" s="4">
        <v>12</v>
      </c>
      <c r="BA36" s="4">
        <v>12</v>
      </c>
      <c r="BB36" s="4" t="s">
        <v>420</v>
      </c>
      <c r="BC36" s="4">
        <v>0.8</v>
      </c>
      <c r="BD36" s="4">
        <v>1.1000000000000001</v>
      </c>
      <c r="BE36" s="4">
        <v>1.3</v>
      </c>
      <c r="BG36" s="4">
        <v>450</v>
      </c>
      <c r="BI36" s="4">
        <v>0.50700000000000001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4">
        <v>0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W36" s="4">
        <v>0</v>
      </c>
      <c r="BX36" s="4">
        <v>-1.508E-3</v>
      </c>
      <c r="BY36" s="4">
        <v>-5</v>
      </c>
      <c r="BZ36" s="4">
        <v>1.1637459999999999</v>
      </c>
      <c r="CA36" s="4">
        <v>-3.6852000000000003E-2</v>
      </c>
      <c r="CB36" s="4">
        <v>23.507669</v>
      </c>
    </row>
    <row r="37" spans="1:80">
      <c r="A37" s="2">
        <v>42440</v>
      </c>
      <c r="B37" s="29">
        <v>0.42814953703703701</v>
      </c>
      <c r="C37" s="4">
        <v>-0.02</v>
      </c>
      <c r="D37" s="4">
        <v>0</v>
      </c>
      <c r="E37" s="4" t="s">
        <v>155</v>
      </c>
      <c r="F37" s="4">
        <v>0</v>
      </c>
      <c r="G37" s="4">
        <v>0.2</v>
      </c>
      <c r="H37" s="4">
        <v>3</v>
      </c>
      <c r="I37" s="4">
        <v>8</v>
      </c>
      <c r="K37" s="4">
        <v>20.7</v>
      </c>
      <c r="L37" s="4">
        <v>1</v>
      </c>
      <c r="M37" s="4">
        <v>1</v>
      </c>
      <c r="N37" s="4">
        <v>0</v>
      </c>
      <c r="O37" s="4">
        <v>0</v>
      </c>
      <c r="P37" s="4">
        <v>0.2</v>
      </c>
      <c r="Q37" s="4">
        <v>3</v>
      </c>
      <c r="R37" s="4">
        <v>3.2</v>
      </c>
      <c r="S37" s="4">
        <v>0.16020000000000001</v>
      </c>
      <c r="T37" s="4">
        <v>2.4024999999999999</v>
      </c>
      <c r="U37" s="4">
        <v>2.6</v>
      </c>
      <c r="V37" s="4">
        <v>8</v>
      </c>
      <c r="Y37" s="4">
        <v>0.6</v>
      </c>
      <c r="Z37" s="4">
        <v>0</v>
      </c>
      <c r="AA37" s="4">
        <v>20.7</v>
      </c>
      <c r="AB37" s="4" t="s">
        <v>382</v>
      </c>
      <c r="AC37" s="4">
        <v>0</v>
      </c>
      <c r="AD37" s="4">
        <v>13.2</v>
      </c>
      <c r="AE37" s="4">
        <v>847</v>
      </c>
      <c r="AF37" s="4">
        <v>869</v>
      </c>
      <c r="AG37" s="4">
        <v>879</v>
      </c>
      <c r="AH37" s="4">
        <v>66</v>
      </c>
      <c r="AI37" s="4">
        <v>22.08</v>
      </c>
      <c r="AJ37" s="4">
        <v>0.51</v>
      </c>
      <c r="AK37" s="4">
        <v>990</v>
      </c>
      <c r="AL37" s="4">
        <v>3</v>
      </c>
      <c r="AM37" s="4">
        <v>0</v>
      </c>
      <c r="AN37" s="4">
        <v>26</v>
      </c>
      <c r="AO37" s="4">
        <v>190</v>
      </c>
      <c r="AP37" s="4">
        <v>190</v>
      </c>
      <c r="AQ37" s="4">
        <v>3.3</v>
      </c>
      <c r="AR37" s="4">
        <v>195</v>
      </c>
      <c r="AS37" s="4" t="s">
        <v>155</v>
      </c>
      <c r="AT37" s="4">
        <v>2</v>
      </c>
      <c r="AU37" s="5">
        <v>0.6363078703703704</v>
      </c>
      <c r="AV37" s="4">
        <v>47.159328000000002</v>
      </c>
      <c r="AW37" s="4">
        <v>-88.489742000000007</v>
      </c>
      <c r="AX37" s="4">
        <v>315.3</v>
      </c>
      <c r="AY37" s="4">
        <v>0</v>
      </c>
      <c r="AZ37" s="4">
        <v>12</v>
      </c>
      <c r="BA37" s="4">
        <v>12</v>
      </c>
      <c r="BB37" s="4" t="s">
        <v>420</v>
      </c>
      <c r="BC37" s="4">
        <v>0.8</v>
      </c>
      <c r="BD37" s="4">
        <v>1.1000000000000001</v>
      </c>
      <c r="BE37" s="4">
        <v>1.3</v>
      </c>
      <c r="BG37" s="4">
        <v>450</v>
      </c>
      <c r="BI37" s="4">
        <v>0.50700000000000001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4">
        <v>0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W37" s="4">
        <v>0</v>
      </c>
      <c r="BX37" s="4">
        <v>-1.7459999999999999E-3</v>
      </c>
      <c r="BY37" s="4">
        <v>-5</v>
      </c>
      <c r="BZ37" s="4">
        <v>1.165492</v>
      </c>
      <c r="CA37" s="4">
        <v>-4.2667999999999998E-2</v>
      </c>
      <c r="CB37" s="4">
        <v>23.542937999999999</v>
      </c>
    </row>
    <row r="38" spans="1:80">
      <c r="A38" s="2">
        <v>42440</v>
      </c>
      <c r="B38" s="29">
        <v>0.42816111111111116</v>
      </c>
      <c r="C38" s="4">
        <v>-0.02</v>
      </c>
      <c r="D38" s="4">
        <v>0</v>
      </c>
      <c r="E38" s="4" t="s">
        <v>155</v>
      </c>
      <c r="F38" s="4">
        <v>0</v>
      </c>
      <c r="G38" s="4">
        <v>0.2</v>
      </c>
      <c r="H38" s="4">
        <v>3</v>
      </c>
      <c r="I38" s="4">
        <v>3.8</v>
      </c>
      <c r="K38" s="4">
        <v>20.7</v>
      </c>
      <c r="L38" s="4">
        <v>1</v>
      </c>
      <c r="M38" s="4">
        <v>1</v>
      </c>
      <c r="N38" s="4">
        <v>0</v>
      </c>
      <c r="O38" s="4">
        <v>0</v>
      </c>
      <c r="P38" s="4">
        <v>0.2</v>
      </c>
      <c r="Q38" s="4">
        <v>3</v>
      </c>
      <c r="R38" s="4">
        <v>3.2</v>
      </c>
      <c r="S38" s="4">
        <v>0.16020000000000001</v>
      </c>
      <c r="T38" s="4">
        <v>2.4024999999999999</v>
      </c>
      <c r="U38" s="4">
        <v>2.6</v>
      </c>
      <c r="V38" s="4">
        <v>3.8087</v>
      </c>
      <c r="Y38" s="4">
        <v>0.6</v>
      </c>
      <c r="Z38" s="4">
        <v>0</v>
      </c>
      <c r="AA38" s="4">
        <v>20.7</v>
      </c>
      <c r="AB38" s="4" t="s">
        <v>382</v>
      </c>
      <c r="AC38" s="4">
        <v>0</v>
      </c>
      <c r="AD38" s="4">
        <v>13.2</v>
      </c>
      <c r="AE38" s="4">
        <v>847</v>
      </c>
      <c r="AF38" s="4">
        <v>869</v>
      </c>
      <c r="AG38" s="4">
        <v>880</v>
      </c>
      <c r="AH38" s="4">
        <v>66</v>
      </c>
      <c r="AI38" s="4">
        <v>22.08</v>
      </c>
      <c r="AJ38" s="4">
        <v>0.51</v>
      </c>
      <c r="AK38" s="4">
        <v>990</v>
      </c>
      <c r="AL38" s="4">
        <v>3</v>
      </c>
      <c r="AM38" s="4">
        <v>0</v>
      </c>
      <c r="AN38" s="4">
        <v>26</v>
      </c>
      <c r="AO38" s="4">
        <v>190</v>
      </c>
      <c r="AP38" s="4">
        <v>190</v>
      </c>
      <c r="AQ38" s="4">
        <v>3.3</v>
      </c>
      <c r="AR38" s="4">
        <v>195</v>
      </c>
      <c r="AS38" s="4" t="s">
        <v>155</v>
      </c>
      <c r="AT38" s="4">
        <v>2</v>
      </c>
      <c r="AU38" s="5">
        <v>0.63631944444444444</v>
      </c>
      <c r="AV38" s="4">
        <v>47.159328000000002</v>
      </c>
      <c r="AW38" s="4">
        <v>-88.489742000000007</v>
      </c>
      <c r="AX38" s="4">
        <v>315.5</v>
      </c>
      <c r="AY38" s="4">
        <v>0</v>
      </c>
      <c r="AZ38" s="4">
        <v>12</v>
      </c>
      <c r="BA38" s="4">
        <v>12</v>
      </c>
      <c r="BB38" s="4" t="s">
        <v>420</v>
      </c>
      <c r="BC38" s="4">
        <v>0.8</v>
      </c>
      <c r="BD38" s="4">
        <v>1.1000000000000001</v>
      </c>
      <c r="BE38" s="4">
        <v>1.3</v>
      </c>
      <c r="BG38" s="4">
        <v>450</v>
      </c>
      <c r="BI38" s="4">
        <v>0.50700000000000001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4"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W38" s="4">
        <v>0</v>
      </c>
      <c r="BX38" s="4">
        <v>-2.7460000000000002E-3</v>
      </c>
      <c r="BY38" s="4">
        <v>-5</v>
      </c>
      <c r="BZ38" s="4">
        <v>1.1645080000000001</v>
      </c>
      <c r="CA38" s="4">
        <v>-6.7105999999999999E-2</v>
      </c>
      <c r="CB38" s="4">
        <v>23.523061999999999</v>
      </c>
    </row>
    <row r="39" spans="1:80">
      <c r="A39" s="2">
        <v>42440</v>
      </c>
      <c r="B39" s="29">
        <v>0.4281726851851852</v>
      </c>
      <c r="C39" s="4">
        <v>-0.02</v>
      </c>
      <c r="D39" s="4">
        <v>0</v>
      </c>
      <c r="E39" s="4" t="s">
        <v>155</v>
      </c>
      <c r="F39" s="4">
        <v>0</v>
      </c>
      <c r="G39" s="4">
        <v>0.1</v>
      </c>
      <c r="H39" s="4">
        <v>3</v>
      </c>
      <c r="I39" s="4">
        <v>3.7</v>
      </c>
      <c r="K39" s="4">
        <v>20.7</v>
      </c>
      <c r="L39" s="4">
        <v>1</v>
      </c>
      <c r="M39" s="4">
        <v>1</v>
      </c>
      <c r="N39" s="4">
        <v>0</v>
      </c>
      <c r="O39" s="4">
        <v>0</v>
      </c>
      <c r="P39" s="4">
        <v>0.1</v>
      </c>
      <c r="Q39" s="4">
        <v>3</v>
      </c>
      <c r="R39" s="4">
        <v>3.1</v>
      </c>
      <c r="S39" s="4">
        <v>8.0100000000000005E-2</v>
      </c>
      <c r="T39" s="4">
        <v>2.4024999999999999</v>
      </c>
      <c r="U39" s="4">
        <v>2.5</v>
      </c>
      <c r="V39" s="4">
        <v>3.7288000000000001</v>
      </c>
      <c r="Y39" s="4">
        <v>0.6</v>
      </c>
      <c r="Z39" s="4">
        <v>0</v>
      </c>
      <c r="AA39" s="4">
        <v>20.7</v>
      </c>
      <c r="AB39" s="4" t="s">
        <v>382</v>
      </c>
      <c r="AC39" s="4">
        <v>0</v>
      </c>
      <c r="AD39" s="4">
        <v>13.2</v>
      </c>
      <c r="AE39" s="4">
        <v>847</v>
      </c>
      <c r="AF39" s="4">
        <v>869</v>
      </c>
      <c r="AG39" s="4">
        <v>881</v>
      </c>
      <c r="AH39" s="4">
        <v>66</v>
      </c>
      <c r="AI39" s="4">
        <v>22.08</v>
      </c>
      <c r="AJ39" s="4">
        <v>0.51</v>
      </c>
      <c r="AK39" s="4">
        <v>990</v>
      </c>
      <c r="AL39" s="4">
        <v>3</v>
      </c>
      <c r="AM39" s="4">
        <v>0</v>
      </c>
      <c r="AN39" s="4">
        <v>26</v>
      </c>
      <c r="AO39" s="4">
        <v>190</v>
      </c>
      <c r="AP39" s="4">
        <v>190</v>
      </c>
      <c r="AQ39" s="4">
        <v>3.2</v>
      </c>
      <c r="AR39" s="4">
        <v>195</v>
      </c>
      <c r="AS39" s="4" t="s">
        <v>155</v>
      </c>
      <c r="AT39" s="4">
        <v>2</v>
      </c>
      <c r="AU39" s="5">
        <v>0.63633101851851859</v>
      </c>
      <c r="AV39" s="4">
        <v>47.159328000000002</v>
      </c>
      <c r="AW39" s="4">
        <v>-88.489742000000007</v>
      </c>
      <c r="AX39" s="4">
        <v>315.8</v>
      </c>
      <c r="AY39" s="4">
        <v>0</v>
      </c>
      <c r="AZ39" s="4">
        <v>12</v>
      </c>
      <c r="BA39" s="4">
        <v>12</v>
      </c>
      <c r="BB39" s="4" t="s">
        <v>420</v>
      </c>
      <c r="BC39" s="4">
        <v>0.8</v>
      </c>
      <c r="BD39" s="4">
        <v>1.1000000000000001</v>
      </c>
      <c r="BE39" s="4">
        <v>1.3</v>
      </c>
      <c r="BG39" s="4">
        <v>450</v>
      </c>
      <c r="BI39" s="4">
        <v>0.50700000000000001</v>
      </c>
      <c r="BJ39" s="4">
        <v>0</v>
      </c>
      <c r="BK39" s="4">
        <v>0</v>
      </c>
      <c r="BL39" s="4">
        <v>0</v>
      </c>
      <c r="BM39" s="4">
        <v>0</v>
      </c>
      <c r="BN39" s="4">
        <v>0</v>
      </c>
      <c r="BO39" s="4">
        <v>0</v>
      </c>
      <c r="BP39" s="4">
        <v>0</v>
      </c>
      <c r="BQ39" s="4">
        <v>0</v>
      </c>
      <c r="BR39" s="4">
        <v>0</v>
      </c>
      <c r="BS39" s="4">
        <v>0</v>
      </c>
      <c r="BT39" s="4">
        <v>0</v>
      </c>
      <c r="BU39" s="4">
        <v>0</v>
      </c>
      <c r="BW39" s="4">
        <v>0</v>
      </c>
      <c r="BX39" s="4">
        <v>-7.6199999999999998E-4</v>
      </c>
      <c r="BY39" s="4">
        <v>-5</v>
      </c>
      <c r="BZ39" s="4">
        <v>1.165492</v>
      </c>
      <c r="CA39" s="4">
        <v>-1.8622E-2</v>
      </c>
      <c r="CB39" s="4">
        <v>23.542937999999999</v>
      </c>
    </row>
    <row r="40" spans="1:80">
      <c r="A40" s="2">
        <v>42440</v>
      </c>
      <c r="B40" s="29">
        <v>0.42818425925925929</v>
      </c>
      <c r="C40" s="4">
        <v>-0.02</v>
      </c>
      <c r="D40" s="4">
        <v>0</v>
      </c>
      <c r="E40" s="4" t="s">
        <v>155</v>
      </c>
      <c r="F40" s="4">
        <v>0</v>
      </c>
      <c r="G40" s="4">
        <v>0.1</v>
      </c>
      <c r="H40" s="4">
        <v>3</v>
      </c>
      <c r="I40" s="4">
        <v>7.2</v>
      </c>
      <c r="K40" s="4">
        <v>20.7</v>
      </c>
      <c r="L40" s="4">
        <v>1</v>
      </c>
      <c r="M40" s="4">
        <v>1</v>
      </c>
      <c r="N40" s="4">
        <v>0</v>
      </c>
      <c r="O40" s="4">
        <v>0</v>
      </c>
      <c r="P40" s="4">
        <v>0.13200000000000001</v>
      </c>
      <c r="Q40" s="4">
        <v>3</v>
      </c>
      <c r="R40" s="4">
        <v>3.1</v>
      </c>
      <c r="S40" s="4">
        <v>0.1057</v>
      </c>
      <c r="T40" s="4">
        <v>2.4024999999999999</v>
      </c>
      <c r="U40" s="4">
        <v>2.5</v>
      </c>
      <c r="V40" s="4">
        <v>7.2</v>
      </c>
      <c r="Y40" s="4">
        <v>0.6</v>
      </c>
      <c r="Z40" s="4">
        <v>0</v>
      </c>
      <c r="AA40" s="4">
        <v>20.7</v>
      </c>
      <c r="AB40" s="4" t="s">
        <v>382</v>
      </c>
      <c r="AC40" s="4">
        <v>0</v>
      </c>
      <c r="AD40" s="4">
        <v>13.2</v>
      </c>
      <c r="AE40" s="4">
        <v>847</v>
      </c>
      <c r="AF40" s="4">
        <v>869</v>
      </c>
      <c r="AG40" s="4">
        <v>880</v>
      </c>
      <c r="AH40" s="4">
        <v>66</v>
      </c>
      <c r="AI40" s="4">
        <v>22.08</v>
      </c>
      <c r="AJ40" s="4">
        <v>0.51</v>
      </c>
      <c r="AK40" s="4">
        <v>990</v>
      </c>
      <c r="AL40" s="4">
        <v>3</v>
      </c>
      <c r="AM40" s="4">
        <v>0</v>
      </c>
      <c r="AN40" s="4">
        <v>26</v>
      </c>
      <c r="AO40" s="4">
        <v>190</v>
      </c>
      <c r="AP40" s="4">
        <v>190</v>
      </c>
      <c r="AQ40" s="4">
        <v>3.3</v>
      </c>
      <c r="AR40" s="4">
        <v>195</v>
      </c>
      <c r="AS40" s="4" t="s">
        <v>155</v>
      </c>
      <c r="AT40" s="4">
        <v>2</v>
      </c>
      <c r="AU40" s="5">
        <v>0.63634259259259263</v>
      </c>
      <c r="AV40" s="4">
        <v>47.159328000000002</v>
      </c>
      <c r="AW40" s="4">
        <v>-88.489742000000007</v>
      </c>
      <c r="AX40" s="4">
        <v>316</v>
      </c>
      <c r="AY40" s="4">
        <v>0</v>
      </c>
      <c r="AZ40" s="4">
        <v>12</v>
      </c>
      <c r="BA40" s="4">
        <v>12</v>
      </c>
      <c r="BB40" s="4" t="s">
        <v>420</v>
      </c>
      <c r="BC40" s="4">
        <v>0.8</v>
      </c>
      <c r="BD40" s="4">
        <v>1.1000000000000001</v>
      </c>
      <c r="BE40" s="4">
        <v>1.3</v>
      </c>
      <c r="BG40" s="4">
        <v>450</v>
      </c>
      <c r="BI40" s="4">
        <v>0.50700000000000001</v>
      </c>
      <c r="BJ40" s="4">
        <v>0</v>
      </c>
      <c r="BK40" s="4">
        <v>0</v>
      </c>
      <c r="BL40" s="4">
        <v>0</v>
      </c>
      <c r="BM40" s="4">
        <v>0</v>
      </c>
      <c r="BN40" s="4">
        <v>0</v>
      </c>
      <c r="BO40" s="4">
        <v>0</v>
      </c>
      <c r="BP40" s="4">
        <v>0</v>
      </c>
      <c r="BQ40" s="4">
        <v>0</v>
      </c>
      <c r="BR40" s="4">
        <v>0</v>
      </c>
      <c r="BS40" s="4">
        <v>0</v>
      </c>
      <c r="BT40" s="4">
        <v>0</v>
      </c>
      <c r="BU40" s="4">
        <v>0</v>
      </c>
      <c r="BW40" s="4">
        <v>0</v>
      </c>
      <c r="BX40" s="4">
        <v>0</v>
      </c>
      <c r="BY40" s="4">
        <v>-5</v>
      </c>
      <c r="BZ40" s="4">
        <v>1.1659999999999999</v>
      </c>
      <c r="CA40" s="4">
        <v>0</v>
      </c>
      <c r="CB40" s="4">
        <v>23.5532</v>
      </c>
    </row>
    <row r="41" spans="1:80">
      <c r="A41" s="2">
        <v>42440</v>
      </c>
      <c r="B41" s="29">
        <v>0.42819583333333333</v>
      </c>
      <c r="C41" s="4">
        <v>-0.02</v>
      </c>
      <c r="D41" s="4">
        <v>0</v>
      </c>
      <c r="E41" s="4" t="s">
        <v>155</v>
      </c>
      <c r="F41" s="4">
        <v>0</v>
      </c>
      <c r="G41" s="4">
        <v>0.1</v>
      </c>
      <c r="H41" s="4">
        <v>3</v>
      </c>
      <c r="I41" s="4">
        <v>3.2</v>
      </c>
      <c r="K41" s="4">
        <v>20.7</v>
      </c>
      <c r="L41" s="4">
        <v>1</v>
      </c>
      <c r="M41" s="4">
        <v>1</v>
      </c>
      <c r="N41" s="4">
        <v>0</v>
      </c>
      <c r="O41" s="4">
        <v>0</v>
      </c>
      <c r="P41" s="4">
        <v>0.1</v>
      </c>
      <c r="Q41" s="4">
        <v>3</v>
      </c>
      <c r="R41" s="4">
        <v>3.1</v>
      </c>
      <c r="S41" s="4">
        <v>8.0100000000000005E-2</v>
      </c>
      <c r="T41" s="4">
        <v>2.4024999999999999</v>
      </c>
      <c r="U41" s="4">
        <v>2.5</v>
      </c>
      <c r="V41" s="4">
        <v>3.1896</v>
      </c>
      <c r="Y41" s="4">
        <v>0.6</v>
      </c>
      <c r="Z41" s="4">
        <v>0</v>
      </c>
      <c r="AA41" s="4">
        <v>20.7</v>
      </c>
      <c r="AB41" s="4" t="s">
        <v>382</v>
      </c>
      <c r="AC41" s="4">
        <v>0</v>
      </c>
      <c r="AD41" s="4">
        <v>13.1</v>
      </c>
      <c r="AE41" s="4">
        <v>848</v>
      </c>
      <c r="AF41" s="4">
        <v>869</v>
      </c>
      <c r="AG41" s="4">
        <v>879</v>
      </c>
      <c r="AH41" s="4">
        <v>66</v>
      </c>
      <c r="AI41" s="4">
        <v>22.08</v>
      </c>
      <c r="AJ41" s="4">
        <v>0.51</v>
      </c>
      <c r="AK41" s="4">
        <v>990</v>
      </c>
      <c r="AL41" s="4">
        <v>3</v>
      </c>
      <c r="AM41" s="4">
        <v>0</v>
      </c>
      <c r="AN41" s="4">
        <v>26</v>
      </c>
      <c r="AO41" s="4">
        <v>190</v>
      </c>
      <c r="AP41" s="4">
        <v>190</v>
      </c>
      <c r="AQ41" s="4">
        <v>3.3</v>
      </c>
      <c r="AR41" s="4">
        <v>195</v>
      </c>
      <c r="AS41" s="4" t="s">
        <v>155</v>
      </c>
      <c r="AT41" s="4">
        <v>2</v>
      </c>
      <c r="AU41" s="5">
        <v>0.63635416666666667</v>
      </c>
      <c r="AV41" s="4">
        <v>47.159328000000002</v>
      </c>
      <c r="AW41" s="4">
        <v>-88.489742000000007</v>
      </c>
      <c r="AX41" s="4">
        <v>316.2</v>
      </c>
      <c r="AY41" s="4">
        <v>0</v>
      </c>
      <c r="AZ41" s="4">
        <v>12</v>
      </c>
      <c r="BA41" s="4">
        <v>12</v>
      </c>
      <c r="BB41" s="4" t="s">
        <v>420</v>
      </c>
      <c r="BC41" s="4">
        <v>0.8</v>
      </c>
      <c r="BD41" s="4">
        <v>1.1000000000000001</v>
      </c>
      <c r="BE41" s="4">
        <v>1.3</v>
      </c>
      <c r="BG41" s="4">
        <v>450</v>
      </c>
      <c r="BI41" s="4">
        <v>0.50700000000000001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4"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W41" s="4">
        <v>0</v>
      </c>
      <c r="BX41" s="4">
        <v>-2.238E-3</v>
      </c>
      <c r="BY41" s="4">
        <v>-5</v>
      </c>
      <c r="BZ41" s="4">
        <v>1.163762</v>
      </c>
      <c r="CA41" s="4">
        <v>-5.4690999999999997E-2</v>
      </c>
      <c r="CB41" s="4">
        <v>23.507992000000002</v>
      </c>
    </row>
    <row r="42" spans="1:80">
      <c r="A42" s="2">
        <v>42440</v>
      </c>
      <c r="B42" s="29">
        <v>0.42820740740740737</v>
      </c>
      <c r="C42" s="4">
        <v>-0.02</v>
      </c>
      <c r="D42" s="4">
        <v>0</v>
      </c>
      <c r="E42" s="4" t="s">
        <v>155</v>
      </c>
      <c r="F42" s="4">
        <v>0</v>
      </c>
      <c r="G42" s="4">
        <v>0.1</v>
      </c>
      <c r="H42" s="4">
        <v>3</v>
      </c>
      <c r="I42" s="4">
        <v>6.9</v>
      </c>
      <c r="K42" s="4">
        <v>20.7</v>
      </c>
      <c r="L42" s="4">
        <v>1</v>
      </c>
      <c r="M42" s="4">
        <v>1</v>
      </c>
      <c r="N42" s="4">
        <v>0</v>
      </c>
      <c r="O42" s="4">
        <v>0</v>
      </c>
      <c r="P42" s="4">
        <v>0.1</v>
      </c>
      <c r="Q42" s="4">
        <v>3</v>
      </c>
      <c r="R42" s="4">
        <v>3.1</v>
      </c>
      <c r="S42" s="4">
        <v>8.0100000000000005E-2</v>
      </c>
      <c r="T42" s="4">
        <v>2.4024999999999999</v>
      </c>
      <c r="U42" s="4">
        <v>2.5</v>
      </c>
      <c r="V42" s="4">
        <v>6.8836000000000004</v>
      </c>
      <c r="Y42" s="4">
        <v>0.6</v>
      </c>
      <c r="Z42" s="4">
        <v>0</v>
      </c>
      <c r="AA42" s="4">
        <v>20.7</v>
      </c>
      <c r="AB42" s="4" t="s">
        <v>382</v>
      </c>
      <c r="AC42" s="4">
        <v>0</v>
      </c>
      <c r="AD42" s="4">
        <v>13.2</v>
      </c>
      <c r="AE42" s="4">
        <v>847</v>
      </c>
      <c r="AF42" s="4">
        <v>869</v>
      </c>
      <c r="AG42" s="4">
        <v>879</v>
      </c>
      <c r="AH42" s="4">
        <v>66</v>
      </c>
      <c r="AI42" s="4">
        <v>22.08</v>
      </c>
      <c r="AJ42" s="4">
        <v>0.51</v>
      </c>
      <c r="AK42" s="4">
        <v>990</v>
      </c>
      <c r="AL42" s="4">
        <v>3</v>
      </c>
      <c r="AM42" s="4">
        <v>0</v>
      </c>
      <c r="AN42" s="4">
        <v>26</v>
      </c>
      <c r="AO42" s="4">
        <v>190</v>
      </c>
      <c r="AP42" s="4">
        <v>190</v>
      </c>
      <c r="AQ42" s="4">
        <v>3.3</v>
      </c>
      <c r="AR42" s="4">
        <v>195</v>
      </c>
      <c r="AS42" s="4" t="s">
        <v>155</v>
      </c>
      <c r="AT42" s="4">
        <v>2</v>
      </c>
      <c r="AU42" s="5">
        <v>0.6363657407407407</v>
      </c>
      <c r="AV42" s="4">
        <v>47.159328000000002</v>
      </c>
      <c r="AW42" s="4">
        <v>-88.489742000000007</v>
      </c>
      <c r="AX42" s="4">
        <v>316.39999999999998</v>
      </c>
      <c r="AY42" s="4">
        <v>0</v>
      </c>
      <c r="AZ42" s="4">
        <v>12</v>
      </c>
      <c r="BA42" s="4">
        <v>12</v>
      </c>
      <c r="BB42" s="4" t="s">
        <v>420</v>
      </c>
      <c r="BC42" s="4">
        <v>0.8</v>
      </c>
      <c r="BD42" s="4">
        <v>1.1000000000000001</v>
      </c>
      <c r="BE42" s="4">
        <v>1.3</v>
      </c>
      <c r="BG42" s="4">
        <v>450</v>
      </c>
      <c r="BI42" s="4">
        <v>0.50700000000000001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W42" s="4">
        <v>0</v>
      </c>
      <c r="BX42" s="4">
        <v>-2.2539999999999999E-3</v>
      </c>
      <c r="BY42" s="4">
        <v>-5</v>
      </c>
      <c r="BZ42" s="4">
        <v>1.165238</v>
      </c>
      <c r="CA42" s="4">
        <v>-5.5081999999999999E-2</v>
      </c>
      <c r="CB42" s="4">
        <v>23.537807999999998</v>
      </c>
    </row>
    <row r="43" spans="1:80">
      <c r="A43" s="2">
        <v>42440</v>
      </c>
      <c r="B43" s="29">
        <v>0.42821898148148146</v>
      </c>
      <c r="C43" s="4">
        <v>-0.02</v>
      </c>
      <c r="D43" s="4">
        <v>0</v>
      </c>
      <c r="E43" s="4" t="s">
        <v>155</v>
      </c>
      <c r="F43" s="4">
        <v>0</v>
      </c>
      <c r="G43" s="4">
        <v>0.1</v>
      </c>
      <c r="H43" s="4">
        <v>3</v>
      </c>
      <c r="I43" s="4">
        <v>3.8</v>
      </c>
      <c r="K43" s="4">
        <v>20.7</v>
      </c>
      <c r="L43" s="4">
        <v>1</v>
      </c>
      <c r="M43" s="4">
        <v>1</v>
      </c>
      <c r="N43" s="4">
        <v>0</v>
      </c>
      <c r="O43" s="4">
        <v>0</v>
      </c>
      <c r="P43" s="4">
        <v>0.1</v>
      </c>
      <c r="Q43" s="4">
        <v>2.9679000000000002</v>
      </c>
      <c r="R43" s="4">
        <v>3.1</v>
      </c>
      <c r="S43" s="4">
        <v>8.0100000000000005E-2</v>
      </c>
      <c r="T43" s="4">
        <v>2.3767999999999998</v>
      </c>
      <c r="U43" s="4">
        <v>2.5</v>
      </c>
      <c r="V43" s="4">
        <v>3.8277999999999999</v>
      </c>
      <c r="Y43" s="4">
        <v>0.6</v>
      </c>
      <c r="Z43" s="4">
        <v>0</v>
      </c>
      <c r="AA43" s="4">
        <v>20.7</v>
      </c>
      <c r="AB43" s="4" t="s">
        <v>382</v>
      </c>
      <c r="AC43" s="4">
        <v>0</v>
      </c>
      <c r="AD43" s="4">
        <v>13.2</v>
      </c>
      <c r="AE43" s="4">
        <v>847</v>
      </c>
      <c r="AF43" s="4">
        <v>869</v>
      </c>
      <c r="AG43" s="4">
        <v>880</v>
      </c>
      <c r="AH43" s="4">
        <v>66</v>
      </c>
      <c r="AI43" s="4">
        <v>22.08</v>
      </c>
      <c r="AJ43" s="4">
        <v>0.51</v>
      </c>
      <c r="AK43" s="4">
        <v>990</v>
      </c>
      <c r="AL43" s="4">
        <v>3</v>
      </c>
      <c r="AM43" s="4">
        <v>0</v>
      </c>
      <c r="AN43" s="4">
        <v>26</v>
      </c>
      <c r="AO43" s="4">
        <v>190</v>
      </c>
      <c r="AP43" s="4">
        <v>190</v>
      </c>
      <c r="AQ43" s="4">
        <v>3.3</v>
      </c>
      <c r="AR43" s="4">
        <v>195</v>
      </c>
      <c r="AS43" s="4" t="s">
        <v>155</v>
      </c>
      <c r="AT43" s="4">
        <v>2</v>
      </c>
      <c r="AU43" s="5">
        <v>0.63637731481481474</v>
      </c>
      <c r="AV43" s="4">
        <v>47.159328000000002</v>
      </c>
      <c r="AW43" s="4">
        <v>-88.489742000000007</v>
      </c>
      <c r="AX43" s="4">
        <v>316.60000000000002</v>
      </c>
      <c r="AY43" s="4">
        <v>0</v>
      </c>
      <c r="AZ43" s="4">
        <v>12</v>
      </c>
      <c r="BA43" s="4">
        <v>12</v>
      </c>
      <c r="BB43" s="4" t="s">
        <v>420</v>
      </c>
      <c r="BC43" s="4">
        <v>0.8</v>
      </c>
      <c r="BD43" s="4">
        <v>1.1000000000000001</v>
      </c>
      <c r="BE43" s="4">
        <v>1.3</v>
      </c>
      <c r="BG43" s="4">
        <v>450</v>
      </c>
      <c r="BI43" s="4">
        <v>0.50700000000000001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4"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W43" s="4">
        <v>0</v>
      </c>
      <c r="BX43" s="4">
        <v>-1.2539999999999999E-3</v>
      </c>
      <c r="BY43" s="4">
        <v>-5</v>
      </c>
      <c r="BZ43" s="4">
        <v>1.1667460000000001</v>
      </c>
      <c r="CA43" s="4">
        <v>-3.0644999999999999E-2</v>
      </c>
      <c r="CB43" s="4">
        <v>23.568269000000001</v>
      </c>
    </row>
    <row r="44" spans="1:80">
      <c r="A44" s="2">
        <v>42440</v>
      </c>
      <c r="B44" s="29">
        <v>0.4282305555555555</v>
      </c>
      <c r="C44" s="4">
        <v>-0.02</v>
      </c>
      <c r="D44" s="4">
        <v>0</v>
      </c>
      <c r="E44" s="4" t="s">
        <v>155</v>
      </c>
      <c r="F44" s="4">
        <v>0</v>
      </c>
      <c r="G44" s="4">
        <v>0.1</v>
      </c>
      <c r="H44" s="4">
        <v>2.9</v>
      </c>
      <c r="I44" s="4">
        <v>4.9000000000000004</v>
      </c>
      <c r="K44" s="4">
        <v>20.7</v>
      </c>
      <c r="L44" s="4">
        <v>1</v>
      </c>
      <c r="M44" s="4">
        <v>1</v>
      </c>
      <c r="N44" s="4">
        <v>0</v>
      </c>
      <c r="O44" s="4">
        <v>0</v>
      </c>
      <c r="P44" s="4">
        <v>0.1</v>
      </c>
      <c r="Q44" s="4">
        <v>2.9</v>
      </c>
      <c r="R44" s="4">
        <v>3</v>
      </c>
      <c r="S44" s="4">
        <v>8.0100000000000005E-2</v>
      </c>
      <c r="T44" s="4">
        <v>2.3224</v>
      </c>
      <c r="U44" s="4">
        <v>2.4</v>
      </c>
      <c r="V44" s="4">
        <v>4.9093999999999998</v>
      </c>
      <c r="Y44" s="4">
        <v>0.6</v>
      </c>
      <c r="Z44" s="4">
        <v>0</v>
      </c>
      <c r="AA44" s="4">
        <v>20.7</v>
      </c>
      <c r="AB44" s="4" t="s">
        <v>382</v>
      </c>
      <c r="AC44" s="4">
        <v>0</v>
      </c>
      <c r="AD44" s="4">
        <v>13.2</v>
      </c>
      <c r="AE44" s="4">
        <v>847</v>
      </c>
      <c r="AF44" s="4">
        <v>869</v>
      </c>
      <c r="AG44" s="4">
        <v>882</v>
      </c>
      <c r="AH44" s="4">
        <v>66</v>
      </c>
      <c r="AI44" s="4">
        <v>22.08</v>
      </c>
      <c r="AJ44" s="4">
        <v>0.51</v>
      </c>
      <c r="AK44" s="4">
        <v>990</v>
      </c>
      <c r="AL44" s="4">
        <v>3</v>
      </c>
      <c r="AM44" s="4">
        <v>0</v>
      </c>
      <c r="AN44" s="4">
        <v>26</v>
      </c>
      <c r="AO44" s="4">
        <v>190</v>
      </c>
      <c r="AP44" s="4">
        <v>190</v>
      </c>
      <c r="AQ44" s="4">
        <v>3.4</v>
      </c>
      <c r="AR44" s="4">
        <v>195</v>
      </c>
      <c r="AS44" s="4" t="s">
        <v>155</v>
      </c>
      <c r="AT44" s="4">
        <v>2</v>
      </c>
      <c r="AU44" s="5">
        <v>0.63638888888888889</v>
      </c>
      <c r="AV44" s="4">
        <v>47.159328000000002</v>
      </c>
      <c r="AW44" s="4">
        <v>-88.489742000000007</v>
      </c>
      <c r="AX44" s="4">
        <v>316.8</v>
      </c>
      <c r="AY44" s="4">
        <v>0</v>
      </c>
      <c r="AZ44" s="4">
        <v>12</v>
      </c>
      <c r="BA44" s="4">
        <v>12</v>
      </c>
      <c r="BB44" s="4" t="s">
        <v>420</v>
      </c>
      <c r="BC44" s="4">
        <v>0.8</v>
      </c>
      <c r="BD44" s="4">
        <v>1.1000000000000001</v>
      </c>
      <c r="BE44" s="4">
        <v>1.3</v>
      </c>
      <c r="BG44" s="4">
        <v>450</v>
      </c>
      <c r="BI44" s="4">
        <v>0.50700000000000001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W44" s="4">
        <v>0</v>
      </c>
      <c r="BX44" s="4">
        <v>-2.4919999999999999E-3</v>
      </c>
      <c r="BY44" s="4">
        <v>-5</v>
      </c>
      <c r="BZ44" s="4">
        <v>1.165508</v>
      </c>
      <c r="CA44" s="4">
        <v>-6.0899000000000002E-2</v>
      </c>
      <c r="CB44" s="4">
        <v>23.543261999999999</v>
      </c>
    </row>
    <row r="45" spans="1:80">
      <c r="A45" s="2">
        <v>42440</v>
      </c>
      <c r="B45" s="29">
        <v>0.42824212962962965</v>
      </c>
      <c r="C45" s="4">
        <v>-0.02</v>
      </c>
      <c r="D45" s="4">
        <v>0</v>
      </c>
      <c r="E45" s="4" t="s">
        <v>155</v>
      </c>
      <c r="F45" s="4">
        <v>0</v>
      </c>
      <c r="G45" s="4">
        <v>0.1</v>
      </c>
      <c r="H45" s="4">
        <v>2.9</v>
      </c>
      <c r="I45" s="4">
        <v>7.5</v>
      </c>
      <c r="K45" s="4">
        <v>20.7</v>
      </c>
      <c r="L45" s="4">
        <v>1</v>
      </c>
      <c r="M45" s="4">
        <v>1</v>
      </c>
      <c r="N45" s="4">
        <v>0</v>
      </c>
      <c r="O45" s="4">
        <v>0</v>
      </c>
      <c r="P45" s="4">
        <v>0.1</v>
      </c>
      <c r="Q45" s="4">
        <v>2.9</v>
      </c>
      <c r="R45" s="4">
        <v>3</v>
      </c>
      <c r="S45" s="4">
        <v>8.0399999999999999E-2</v>
      </c>
      <c r="T45" s="4">
        <v>2.3330000000000002</v>
      </c>
      <c r="U45" s="4">
        <v>2.4</v>
      </c>
      <c r="V45" s="4">
        <v>7.5252999999999997</v>
      </c>
      <c r="Y45" s="4">
        <v>0.63500000000000001</v>
      </c>
      <c r="Z45" s="4">
        <v>0</v>
      </c>
      <c r="AA45" s="4">
        <v>20.7</v>
      </c>
      <c r="AB45" s="4" t="s">
        <v>382</v>
      </c>
      <c r="AC45" s="4">
        <v>0</v>
      </c>
      <c r="AD45" s="4">
        <v>13.3</v>
      </c>
      <c r="AE45" s="4">
        <v>846</v>
      </c>
      <c r="AF45" s="4">
        <v>869</v>
      </c>
      <c r="AG45" s="4">
        <v>881</v>
      </c>
      <c r="AH45" s="4">
        <v>66</v>
      </c>
      <c r="AI45" s="4">
        <v>23.29</v>
      </c>
      <c r="AJ45" s="4">
        <v>0.53</v>
      </c>
      <c r="AK45" s="4">
        <v>990</v>
      </c>
      <c r="AL45" s="4">
        <v>3.7</v>
      </c>
      <c r="AM45" s="4">
        <v>0</v>
      </c>
      <c r="AN45" s="4">
        <v>26</v>
      </c>
      <c r="AO45" s="4">
        <v>190</v>
      </c>
      <c r="AP45" s="4">
        <v>190</v>
      </c>
      <c r="AQ45" s="4">
        <v>3.4</v>
      </c>
      <c r="AR45" s="4">
        <v>195</v>
      </c>
      <c r="AS45" s="4" t="s">
        <v>155</v>
      </c>
      <c r="AT45" s="4">
        <v>2</v>
      </c>
      <c r="AU45" s="5">
        <v>0.63640046296296293</v>
      </c>
      <c r="AV45" s="4">
        <v>47.159328000000002</v>
      </c>
      <c r="AW45" s="4">
        <v>-88.489742000000007</v>
      </c>
      <c r="AX45" s="4">
        <v>317</v>
      </c>
      <c r="AY45" s="4">
        <v>0</v>
      </c>
      <c r="AZ45" s="4">
        <v>12</v>
      </c>
      <c r="BA45" s="4">
        <v>12</v>
      </c>
      <c r="BB45" s="4" t="s">
        <v>420</v>
      </c>
      <c r="BC45" s="4">
        <v>0.8</v>
      </c>
      <c r="BD45" s="4">
        <v>1.1000000000000001</v>
      </c>
      <c r="BE45" s="4">
        <v>1.3</v>
      </c>
      <c r="BG45" s="4">
        <v>450</v>
      </c>
      <c r="BI45" s="4">
        <v>0.53500000000000003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4">
        <v>0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W45" s="4">
        <v>0</v>
      </c>
      <c r="BX45" s="4">
        <v>-3.0000000000000001E-3</v>
      </c>
      <c r="BY45" s="4">
        <v>-5</v>
      </c>
      <c r="BZ45" s="4">
        <v>1.1657459999999999</v>
      </c>
      <c r="CA45" s="4">
        <v>-7.3313000000000003E-2</v>
      </c>
      <c r="CB45" s="4">
        <v>23.548069000000002</v>
      </c>
    </row>
    <row r="46" spans="1:80">
      <c r="A46" s="2">
        <v>42440</v>
      </c>
      <c r="B46" s="29">
        <v>0.42825370370370369</v>
      </c>
      <c r="C46" s="4">
        <v>-0.02</v>
      </c>
      <c r="D46" s="4">
        <v>0</v>
      </c>
      <c r="E46" s="4" t="s">
        <v>155</v>
      </c>
      <c r="F46" s="4">
        <v>0</v>
      </c>
      <c r="G46" s="4">
        <v>0.1</v>
      </c>
      <c r="H46" s="4">
        <v>2.9</v>
      </c>
      <c r="I46" s="4">
        <v>3</v>
      </c>
      <c r="K46" s="4">
        <v>20.7</v>
      </c>
      <c r="L46" s="4">
        <v>1</v>
      </c>
      <c r="M46" s="4">
        <v>1</v>
      </c>
      <c r="N46" s="4">
        <v>0</v>
      </c>
      <c r="O46" s="4">
        <v>0</v>
      </c>
      <c r="P46" s="4">
        <v>0.1</v>
      </c>
      <c r="Q46" s="4">
        <v>2.9</v>
      </c>
      <c r="R46" s="4">
        <v>3</v>
      </c>
      <c r="S46" s="4">
        <v>8.0199999999999994E-2</v>
      </c>
      <c r="T46" s="4">
        <v>2.3258999999999999</v>
      </c>
      <c r="U46" s="4">
        <v>2.4</v>
      </c>
      <c r="V46" s="4">
        <v>3</v>
      </c>
      <c r="Y46" s="4">
        <v>0.7</v>
      </c>
      <c r="Z46" s="4">
        <v>0</v>
      </c>
      <c r="AA46" s="4">
        <v>20.7</v>
      </c>
      <c r="AB46" s="4" t="s">
        <v>382</v>
      </c>
      <c r="AC46" s="4">
        <v>0</v>
      </c>
      <c r="AD46" s="4">
        <v>13.2</v>
      </c>
      <c r="AE46" s="4">
        <v>847</v>
      </c>
      <c r="AF46" s="4">
        <v>869</v>
      </c>
      <c r="AG46" s="4">
        <v>880</v>
      </c>
      <c r="AH46" s="4">
        <v>66</v>
      </c>
      <c r="AI46" s="4">
        <v>22.49</v>
      </c>
      <c r="AJ46" s="4">
        <v>0.52</v>
      </c>
      <c r="AK46" s="4">
        <v>990</v>
      </c>
      <c r="AL46" s="4">
        <v>3.3</v>
      </c>
      <c r="AM46" s="4">
        <v>0</v>
      </c>
      <c r="AN46" s="4">
        <v>26</v>
      </c>
      <c r="AO46" s="4">
        <v>190</v>
      </c>
      <c r="AP46" s="4">
        <v>190</v>
      </c>
      <c r="AQ46" s="4">
        <v>3.4</v>
      </c>
      <c r="AR46" s="4">
        <v>195</v>
      </c>
      <c r="AS46" s="4" t="s">
        <v>155</v>
      </c>
      <c r="AT46" s="4">
        <v>2</v>
      </c>
      <c r="AU46" s="5">
        <v>0.63641203703703708</v>
      </c>
      <c r="AV46" s="4">
        <v>47.159329</v>
      </c>
      <c r="AW46" s="4">
        <v>-88.489740999999995</v>
      </c>
      <c r="AX46" s="4">
        <v>317.3</v>
      </c>
      <c r="AY46" s="4">
        <v>0</v>
      </c>
      <c r="AZ46" s="4">
        <v>12</v>
      </c>
      <c r="BA46" s="4">
        <v>12</v>
      </c>
      <c r="BB46" s="4" t="s">
        <v>420</v>
      </c>
      <c r="BC46" s="4">
        <v>0.8</v>
      </c>
      <c r="BD46" s="4">
        <v>1.1000000000000001</v>
      </c>
      <c r="BE46" s="4">
        <v>1.3</v>
      </c>
      <c r="BG46" s="4">
        <v>450</v>
      </c>
      <c r="BI46" s="4">
        <v>0.51600000000000001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4"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W46" s="4">
        <v>0</v>
      </c>
      <c r="BX46" s="4">
        <v>-3.0000000000000001E-3</v>
      </c>
      <c r="BY46" s="4">
        <v>-5</v>
      </c>
      <c r="BZ46" s="4">
        <v>1.165254</v>
      </c>
      <c r="CA46" s="4">
        <v>-7.3313000000000003E-2</v>
      </c>
      <c r="CB46" s="4">
        <v>23.538131</v>
      </c>
    </row>
    <row r="47" spans="1:80">
      <c r="A47" s="2">
        <v>42440</v>
      </c>
      <c r="B47" s="29">
        <v>0.42826527777777779</v>
      </c>
      <c r="C47" s="4">
        <v>-0.02</v>
      </c>
      <c r="D47" s="4">
        <v>0</v>
      </c>
      <c r="E47" s="4" t="s">
        <v>155</v>
      </c>
      <c r="F47" s="4">
        <v>0</v>
      </c>
      <c r="G47" s="4">
        <v>0.1</v>
      </c>
      <c r="H47" s="4">
        <v>2.9</v>
      </c>
      <c r="I47" s="4">
        <v>7.3</v>
      </c>
      <c r="K47" s="4">
        <v>20.7</v>
      </c>
      <c r="L47" s="4">
        <v>1</v>
      </c>
      <c r="M47" s="4">
        <v>1</v>
      </c>
      <c r="N47" s="4">
        <v>0</v>
      </c>
      <c r="O47" s="4">
        <v>0</v>
      </c>
      <c r="P47" s="4">
        <v>0.1</v>
      </c>
      <c r="Q47" s="4">
        <v>2.9</v>
      </c>
      <c r="R47" s="4">
        <v>3</v>
      </c>
      <c r="S47" s="4">
        <v>8.0100000000000005E-2</v>
      </c>
      <c r="T47" s="4">
        <v>2.3224</v>
      </c>
      <c r="U47" s="4">
        <v>2.4</v>
      </c>
      <c r="V47" s="4">
        <v>7.2968000000000002</v>
      </c>
      <c r="Y47" s="4">
        <v>0.7</v>
      </c>
      <c r="Z47" s="4">
        <v>0</v>
      </c>
      <c r="AA47" s="4">
        <v>20.7</v>
      </c>
      <c r="AB47" s="4" t="s">
        <v>382</v>
      </c>
      <c r="AC47" s="4">
        <v>0</v>
      </c>
      <c r="AD47" s="4">
        <v>13.2</v>
      </c>
      <c r="AE47" s="4">
        <v>847</v>
      </c>
      <c r="AF47" s="4">
        <v>869</v>
      </c>
      <c r="AG47" s="4">
        <v>879</v>
      </c>
      <c r="AH47" s="4">
        <v>66</v>
      </c>
      <c r="AI47" s="4">
        <v>22.08</v>
      </c>
      <c r="AJ47" s="4">
        <v>0.51</v>
      </c>
      <c r="AK47" s="4">
        <v>990</v>
      </c>
      <c r="AL47" s="4">
        <v>3</v>
      </c>
      <c r="AM47" s="4">
        <v>0</v>
      </c>
      <c r="AN47" s="4">
        <v>26</v>
      </c>
      <c r="AO47" s="4">
        <v>190</v>
      </c>
      <c r="AP47" s="4">
        <v>190</v>
      </c>
      <c r="AQ47" s="4">
        <v>3.3</v>
      </c>
      <c r="AR47" s="4">
        <v>195</v>
      </c>
      <c r="AS47" s="4" t="s">
        <v>155</v>
      </c>
      <c r="AT47" s="4">
        <v>2</v>
      </c>
      <c r="AU47" s="5">
        <v>0.63642361111111112</v>
      </c>
      <c r="AV47" s="4">
        <v>47.159329</v>
      </c>
      <c r="AW47" s="4">
        <v>-88.489739999999998</v>
      </c>
      <c r="AX47" s="4">
        <v>317.60000000000002</v>
      </c>
      <c r="AY47" s="4">
        <v>0</v>
      </c>
      <c r="AZ47" s="4">
        <v>12</v>
      </c>
      <c r="BA47" s="4">
        <v>12</v>
      </c>
      <c r="BB47" s="4" t="s">
        <v>420</v>
      </c>
      <c r="BC47" s="4">
        <v>0.8</v>
      </c>
      <c r="BD47" s="4">
        <v>1.1000000000000001</v>
      </c>
      <c r="BE47" s="4">
        <v>1.3</v>
      </c>
      <c r="BG47" s="4">
        <v>450</v>
      </c>
      <c r="BI47" s="4">
        <v>0.50700000000000001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4"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W47" s="4">
        <v>0</v>
      </c>
      <c r="BX47" s="4">
        <v>7.2999999999999996E-4</v>
      </c>
      <c r="BY47" s="4">
        <v>-5</v>
      </c>
      <c r="BZ47" s="4">
        <v>1.1657459999999999</v>
      </c>
      <c r="CA47" s="4">
        <v>1.7839000000000001E-2</v>
      </c>
      <c r="CB47" s="4">
        <v>23.548069000000002</v>
      </c>
    </row>
    <row r="48" spans="1:80">
      <c r="A48" s="2">
        <v>42440</v>
      </c>
      <c r="B48" s="29">
        <v>0.42827685185185183</v>
      </c>
      <c r="C48" s="4">
        <v>-0.02</v>
      </c>
      <c r="D48" s="4">
        <v>0</v>
      </c>
      <c r="E48" s="4" t="s">
        <v>155</v>
      </c>
      <c r="F48" s="4">
        <v>0</v>
      </c>
      <c r="G48" s="4">
        <v>0.1</v>
      </c>
      <c r="H48" s="4">
        <v>2.9</v>
      </c>
      <c r="I48" s="4">
        <v>4.7</v>
      </c>
      <c r="K48" s="4">
        <v>20.7</v>
      </c>
      <c r="L48" s="4">
        <v>1</v>
      </c>
      <c r="M48" s="4">
        <v>1</v>
      </c>
      <c r="N48" s="4">
        <v>0</v>
      </c>
      <c r="O48" s="4">
        <v>0</v>
      </c>
      <c r="P48" s="4">
        <v>0.1</v>
      </c>
      <c r="Q48" s="4">
        <v>2.9</v>
      </c>
      <c r="R48" s="4">
        <v>3</v>
      </c>
      <c r="S48" s="4">
        <v>8.0100000000000005E-2</v>
      </c>
      <c r="T48" s="4">
        <v>2.3224</v>
      </c>
      <c r="U48" s="4">
        <v>2.4</v>
      </c>
      <c r="V48" s="4">
        <v>4.6741999999999999</v>
      </c>
      <c r="Y48" s="4">
        <v>0.7</v>
      </c>
      <c r="Z48" s="4">
        <v>0</v>
      </c>
      <c r="AA48" s="4">
        <v>20.7</v>
      </c>
      <c r="AB48" s="4" t="s">
        <v>382</v>
      </c>
      <c r="AC48" s="4">
        <v>0</v>
      </c>
      <c r="AD48" s="4">
        <v>13.2</v>
      </c>
      <c r="AE48" s="4">
        <v>847</v>
      </c>
      <c r="AF48" s="4">
        <v>869</v>
      </c>
      <c r="AG48" s="4">
        <v>877</v>
      </c>
      <c r="AH48" s="4">
        <v>66</v>
      </c>
      <c r="AI48" s="4">
        <v>22.08</v>
      </c>
      <c r="AJ48" s="4">
        <v>0.51</v>
      </c>
      <c r="AK48" s="4">
        <v>990</v>
      </c>
      <c r="AL48" s="4">
        <v>3</v>
      </c>
      <c r="AM48" s="4">
        <v>0</v>
      </c>
      <c r="AN48" s="4">
        <v>26</v>
      </c>
      <c r="AO48" s="4">
        <v>190</v>
      </c>
      <c r="AP48" s="4">
        <v>190</v>
      </c>
      <c r="AQ48" s="4">
        <v>3.3</v>
      </c>
      <c r="AR48" s="4">
        <v>195</v>
      </c>
      <c r="AS48" s="4" t="s">
        <v>155</v>
      </c>
      <c r="AT48" s="4">
        <v>2</v>
      </c>
      <c r="AU48" s="5">
        <v>0.63643518518518516</v>
      </c>
      <c r="AV48" s="4">
        <v>47.159329</v>
      </c>
      <c r="AW48" s="4">
        <v>-88.489739999999998</v>
      </c>
      <c r="AX48" s="4">
        <v>317.89999999999998</v>
      </c>
      <c r="AY48" s="4">
        <v>0</v>
      </c>
      <c r="AZ48" s="4">
        <v>12</v>
      </c>
      <c r="BA48" s="4">
        <v>12</v>
      </c>
      <c r="BB48" s="4" t="s">
        <v>420</v>
      </c>
      <c r="BC48" s="4">
        <v>0.8</v>
      </c>
      <c r="BD48" s="4">
        <v>1.1000000000000001</v>
      </c>
      <c r="BE48" s="4">
        <v>1.3</v>
      </c>
      <c r="BG48" s="4">
        <v>450</v>
      </c>
      <c r="BI48" s="4">
        <v>0.50700000000000001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4">
        <v>0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0</v>
      </c>
      <c r="BW48" s="4">
        <v>0</v>
      </c>
      <c r="BX48" s="4">
        <v>5.0799999999999999E-4</v>
      </c>
      <c r="BY48" s="4">
        <v>-5</v>
      </c>
      <c r="BZ48" s="4">
        <v>1.1667460000000001</v>
      </c>
      <c r="CA48" s="4">
        <v>1.2414E-2</v>
      </c>
      <c r="CB48" s="4">
        <v>23.568269000000001</v>
      </c>
    </row>
    <row r="49" spans="1:80">
      <c r="A49" s="2">
        <v>42440</v>
      </c>
      <c r="B49" s="29">
        <v>0.42828842592592592</v>
      </c>
      <c r="C49" s="4">
        <v>-0.02</v>
      </c>
      <c r="D49" s="4">
        <v>0</v>
      </c>
      <c r="E49" s="4" t="s">
        <v>155</v>
      </c>
      <c r="F49" s="4">
        <v>0</v>
      </c>
      <c r="G49" s="4">
        <v>0.1</v>
      </c>
      <c r="H49" s="4">
        <v>2.9</v>
      </c>
      <c r="I49" s="4">
        <v>2.7</v>
      </c>
      <c r="K49" s="4">
        <v>20.7</v>
      </c>
      <c r="L49" s="4">
        <v>1</v>
      </c>
      <c r="M49" s="4">
        <v>1</v>
      </c>
      <c r="N49" s="4">
        <v>0</v>
      </c>
      <c r="O49" s="4">
        <v>0</v>
      </c>
      <c r="P49" s="4">
        <v>0.1</v>
      </c>
      <c r="Q49" s="4">
        <v>2.9</v>
      </c>
      <c r="R49" s="4">
        <v>3</v>
      </c>
      <c r="S49" s="4">
        <v>8.0100000000000005E-2</v>
      </c>
      <c r="T49" s="4">
        <v>2.3224</v>
      </c>
      <c r="U49" s="4">
        <v>2.4</v>
      </c>
      <c r="V49" s="4">
        <v>2.7191999999999998</v>
      </c>
      <c r="Y49" s="4">
        <v>0.7</v>
      </c>
      <c r="Z49" s="4">
        <v>0</v>
      </c>
      <c r="AA49" s="4">
        <v>20.7</v>
      </c>
      <c r="AB49" s="4" t="s">
        <v>382</v>
      </c>
      <c r="AC49" s="4">
        <v>0</v>
      </c>
      <c r="AD49" s="4">
        <v>13.2</v>
      </c>
      <c r="AE49" s="4">
        <v>848</v>
      </c>
      <c r="AF49" s="4">
        <v>869</v>
      </c>
      <c r="AG49" s="4">
        <v>879</v>
      </c>
      <c r="AH49" s="4">
        <v>66</v>
      </c>
      <c r="AI49" s="4">
        <v>22.08</v>
      </c>
      <c r="AJ49" s="4">
        <v>0.51</v>
      </c>
      <c r="AK49" s="4">
        <v>990</v>
      </c>
      <c r="AL49" s="4">
        <v>3</v>
      </c>
      <c r="AM49" s="4">
        <v>0</v>
      </c>
      <c r="AN49" s="4">
        <v>26</v>
      </c>
      <c r="AO49" s="4">
        <v>190</v>
      </c>
      <c r="AP49" s="4">
        <v>190</v>
      </c>
      <c r="AQ49" s="4">
        <v>3.2</v>
      </c>
      <c r="AR49" s="4">
        <v>195</v>
      </c>
      <c r="AS49" s="4" t="s">
        <v>155</v>
      </c>
      <c r="AT49" s="4">
        <v>2</v>
      </c>
      <c r="AU49" s="5">
        <v>0.6364467592592592</v>
      </c>
      <c r="AV49" s="4">
        <v>47.159354</v>
      </c>
      <c r="AW49" s="4">
        <v>-88.489706999999996</v>
      </c>
      <c r="AX49" s="4">
        <v>318.2</v>
      </c>
      <c r="AY49" s="4">
        <v>0</v>
      </c>
      <c r="AZ49" s="4">
        <v>12</v>
      </c>
      <c r="BA49" s="4">
        <v>12</v>
      </c>
      <c r="BB49" s="4" t="s">
        <v>420</v>
      </c>
      <c r="BC49" s="4">
        <v>0.8</v>
      </c>
      <c r="BD49" s="4">
        <v>1.1000000000000001</v>
      </c>
      <c r="BE49" s="4">
        <v>1.3</v>
      </c>
      <c r="BG49" s="4">
        <v>450</v>
      </c>
      <c r="BI49" s="4">
        <v>0.50700000000000001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4"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W49" s="4">
        <v>0</v>
      </c>
      <c r="BX49" s="4">
        <v>-7.45E-4</v>
      </c>
      <c r="BY49" s="4">
        <v>-5</v>
      </c>
      <c r="BZ49" s="4">
        <v>1.167</v>
      </c>
      <c r="CA49" s="4">
        <v>-1.8213E-2</v>
      </c>
      <c r="CB49" s="4">
        <v>23.573399999999999</v>
      </c>
    </row>
    <row r="50" spans="1:80">
      <c r="A50" s="2">
        <v>42440</v>
      </c>
      <c r="B50" s="29">
        <v>0.42829999999999996</v>
      </c>
      <c r="C50" s="4">
        <v>-0.02</v>
      </c>
      <c r="D50" s="4">
        <v>0</v>
      </c>
      <c r="E50" s="4" t="s">
        <v>155</v>
      </c>
      <c r="F50" s="4">
        <v>0</v>
      </c>
      <c r="G50" s="4">
        <v>0.1</v>
      </c>
      <c r="H50" s="4">
        <v>2.9</v>
      </c>
      <c r="I50" s="4">
        <v>6.7</v>
      </c>
      <c r="K50" s="4">
        <v>20.7</v>
      </c>
      <c r="L50" s="4">
        <v>1</v>
      </c>
      <c r="M50" s="4">
        <v>1</v>
      </c>
      <c r="N50" s="4">
        <v>0</v>
      </c>
      <c r="O50" s="4">
        <v>0</v>
      </c>
      <c r="P50" s="4">
        <v>0.1</v>
      </c>
      <c r="Q50" s="4">
        <v>2.9</v>
      </c>
      <c r="R50" s="4">
        <v>3</v>
      </c>
      <c r="S50" s="4">
        <v>8.0100000000000005E-2</v>
      </c>
      <c r="T50" s="4">
        <v>2.3224</v>
      </c>
      <c r="U50" s="4">
        <v>2.4</v>
      </c>
      <c r="V50" s="4">
        <v>6.6611000000000002</v>
      </c>
      <c r="Y50" s="4">
        <v>0.752</v>
      </c>
      <c r="Z50" s="4">
        <v>0</v>
      </c>
      <c r="AA50" s="4">
        <v>20.7</v>
      </c>
      <c r="AB50" s="4" t="s">
        <v>382</v>
      </c>
      <c r="AC50" s="4">
        <v>0</v>
      </c>
      <c r="AD50" s="4">
        <v>13.3</v>
      </c>
      <c r="AE50" s="4">
        <v>847</v>
      </c>
      <c r="AF50" s="4">
        <v>869</v>
      </c>
      <c r="AG50" s="4">
        <v>880</v>
      </c>
      <c r="AH50" s="4">
        <v>66</v>
      </c>
      <c r="AI50" s="4">
        <v>22.08</v>
      </c>
      <c r="AJ50" s="4">
        <v>0.51</v>
      </c>
      <c r="AK50" s="4">
        <v>990</v>
      </c>
      <c r="AL50" s="4">
        <v>3</v>
      </c>
      <c r="AM50" s="4">
        <v>0</v>
      </c>
      <c r="AN50" s="4">
        <v>26</v>
      </c>
      <c r="AO50" s="4">
        <v>190</v>
      </c>
      <c r="AP50" s="4">
        <v>190</v>
      </c>
      <c r="AQ50" s="4">
        <v>3.2</v>
      </c>
      <c r="AR50" s="4">
        <v>195</v>
      </c>
      <c r="AS50" s="4" t="s">
        <v>155</v>
      </c>
      <c r="AT50" s="4">
        <v>2</v>
      </c>
      <c r="AU50" s="5">
        <v>0.63645833333333335</v>
      </c>
      <c r="AV50" s="4">
        <v>47.159362999999999</v>
      </c>
      <c r="AW50" s="4">
        <v>-88.489694999999998</v>
      </c>
      <c r="AX50" s="4">
        <v>318.5</v>
      </c>
      <c r="AY50" s="4">
        <v>0</v>
      </c>
      <c r="AZ50" s="4">
        <v>12</v>
      </c>
      <c r="BA50" s="4">
        <v>12</v>
      </c>
      <c r="BB50" s="4" t="s">
        <v>420</v>
      </c>
      <c r="BC50" s="4">
        <v>0.8</v>
      </c>
      <c r="BD50" s="4">
        <v>1.1000000000000001</v>
      </c>
      <c r="BE50" s="4">
        <v>1.3</v>
      </c>
      <c r="BG50" s="4">
        <v>450</v>
      </c>
      <c r="BI50" s="4">
        <v>0.50700000000000001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4"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W50" s="4">
        <v>0</v>
      </c>
      <c r="BX50" s="4">
        <v>-1E-3</v>
      </c>
      <c r="BY50" s="4">
        <v>-5</v>
      </c>
      <c r="BZ50" s="4">
        <v>1.167</v>
      </c>
      <c r="CA50" s="4">
        <v>-2.4438000000000001E-2</v>
      </c>
      <c r="CB50" s="4">
        <v>23.573399999999999</v>
      </c>
    </row>
    <row r="51" spans="1:80">
      <c r="A51" s="2">
        <v>42440</v>
      </c>
      <c r="B51" s="29">
        <v>0.42831157407407411</v>
      </c>
      <c r="C51" s="4">
        <v>-0.02</v>
      </c>
      <c r="D51" s="4">
        <v>0</v>
      </c>
      <c r="E51" s="4" t="s">
        <v>155</v>
      </c>
      <c r="F51" s="4">
        <v>0</v>
      </c>
      <c r="G51" s="4">
        <v>0.1</v>
      </c>
      <c r="H51" s="4">
        <v>2.9</v>
      </c>
      <c r="I51" s="4">
        <v>2</v>
      </c>
      <c r="K51" s="4">
        <v>20.7</v>
      </c>
      <c r="L51" s="4">
        <v>1</v>
      </c>
      <c r="M51" s="4">
        <v>1</v>
      </c>
      <c r="N51" s="4">
        <v>0</v>
      </c>
      <c r="O51" s="4">
        <v>0</v>
      </c>
      <c r="P51" s="4">
        <v>0.1</v>
      </c>
      <c r="Q51" s="4">
        <v>2.9</v>
      </c>
      <c r="R51" s="4">
        <v>3</v>
      </c>
      <c r="S51" s="4">
        <v>8.0100000000000005E-2</v>
      </c>
      <c r="T51" s="4">
        <v>2.3224</v>
      </c>
      <c r="U51" s="4">
        <v>2.4</v>
      </c>
      <c r="V51" s="4">
        <v>2</v>
      </c>
      <c r="Y51" s="4">
        <v>0.8</v>
      </c>
      <c r="Z51" s="4">
        <v>0</v>
      </c>
      <c r="AA51" s="4">
        <v>20.7</v>
      </c>
      <c r="AB51" s="4" t="s">
        <v>382</v>
      </c>
      <c r="AC51" s="4">
        <v>0</v>
      </c>
      <c r="AD51" s="4">
        <v>13.2</v>
      </c>
      <c r="AE51" s="4">
        <v>847</v>
      </c>
      <c r="AF51" s="4">
        <v>869</v>
      </c>
      <c r="AG51" s="4">
        <v>881</v>
      </c>
      <c r="AH51" s="4">
        <v>66</v>
      </c>
      <c r="AI51" s="4">
        <v>22.08</v>
      </c>
      <c r="AJ51" s="4">
        <v>0.51</v>
      </c>
      <c r="AK51" s="4">
        <v>990</v>
      </c>
      <c r="AL51" s="4">
        <v>3</v>
      </c>
      <c r="AM51" s="4">
        <v>0</v>
      </c>
      <c r="AN51" s="4">
        <v>26</v>
      </c>
      <c r="AO51" s="4">
        <v>190</v>
      </c>
      <c r="AP51" s="4">
        <v>190</v>
      </c>
      <c r="AQ51" s="4">
        <v>3.2</v>
      </c>
      <c r="AR51" s="4">
        <v>195</v>
      </c>
      <c r="AS51" s="4" t="s">
        <v>155</v>
      </c>
      <c r="AT51" s="4">
        <v>2</v>
      </c>
      <c r="AU51" s="5">
        <v>0.63646990740740739</v>
      </c>
      <c r="AV51" s="4">
        <v>47.159363999999997</v>
      </c>
      <c r="AW51" s="4">
        <v>-88.489694</v>
      </c>
      <c r="AX51" s="4">
        <v>318.7</v>
      </c>
      <c r="AY51" s="4">
        <v>0</v>
      </c>
      <c r="AZ51" s="4">
        <v>12</v>
      </c>
      <c r="BA51" s="4">
        <v>12</v>
      </c>
      <c r="BB51" s="4" t="s">
        <v>420</v>
      </c>
      <c r="BC51" s="4">
        <v>0.8</v>
      </c>
      <c r="BD51" s="4">
        <v>1.1000000000000001</v>
      </c>
      <c r="BE51" s="4">
        <v>1.3</v>
      </c>
      <c r="BG51" s="4">
        <v>450</v>
      </c>
      <c r="BI51" s="4">
        <v>0.50700000000000001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4">
        <v>0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W51" s="4">
        <v>0</v>
      </c>
      <c r="BX51" s="4">
        <v>-3.238E-3</v>
      </c>
      <c r="BY51" s="4">
        <v>-5</v>
      </c>
      <c r="BZ51" s="4">
        <v>1.1662539999999999</v>
      </c>
      <c r="CA51" s="4">
        <v>-7.9129000000000005E-2</v>
      </c>
      <c r="CB51" s="4">
        <v>23.558330999999999</v>
      </c>
    </row>
    <row r="52" spans="1:80">
      <c r="A52" s="2">
        <v>42440</v>
      </c>
      <c r="B52" s="29">
        <v>0.42832314814814815</v>
      </c>
      <c r="C52" s="4">
        <v>-0.02</v>
      </c>
      <c r="D52" s="4">
        <v>0</v>
      </c>
      <c r="E52" s="4" t="s">
        <v>155</v>
      </c>
      <c r="F52" s="4">
        <v>0</v>
      </c>
      <c r="G52" s="4">
        <v>0.1</v>
      </c>
      <c r="H52" s="4">
        <v>2.9</v>
      </c>
      <c r="I52" s="4">
        <v>6.2</v>
      </c>
      <c r="K52" s="4">
        <v>20.7</v>
      </c>
      <c r="L52" s="4">
        <v>1</v>
      </c>
      <c r="M52" s="4">
        <v>1</v>
      </c>
      <c r="N52" s="4">
        <v>0</v>
      </c>
      <c r="O52" s="4">
        <v>0</v>
      </c>
      <c r="P52" s="4">
        <v>0.1</v>
      </c>
      <c r="Q52" s="4">
        <v>2.9</v>
      </c>
      <c r="R52" s="4">
        <v>3</v>
      </c>
      <c r="S52" s="4">
        <v>8.0100000000000005E-2</v>
      </c>
      <c r="T52" s="4">
        <v>2.3224</v>
      </c>
      <c r="U52" s="4">
        <v>2.4</v>
      </c>
      <c r="V52" s="4">
        <v>6.2045000000000003</v>
      </c>
      <c r="Y52" s="4">
        <v>0.78100000000000003</v>
      </c>
      <c r="Z52" s="4">
        <v>0</v>
      </c>
      <c r="AA52" s="4">
        <v>20.7</v>
      </c>
      <c r="AB52" s="4" t="s">
        <v>382</v>
      </c>
      <c r="AC52" s="4">
        <v>0</v>
      </c>
      <c r="AD52" s="4">
        <v>13.2</v>
      </c>
      <c r="AE52" s="4">
        <v>847</v>
      </c>
      <c r="AF52" s="4">
        <v>869</v>
      </c>
      <c r="AG52" s="4">
        <v>881</v>
      </c>
      <c r="AH52" s="4">
        <v>66</v>
      </c>
      <c r="AI52" s="4">
        <v>22.08</v>
      </c>
      <c r="AJ52" s="4">
        <v>0.51</v>
      </c>
      <c r="AK52" s="4">
        <v>990</v>
      </c>
      <c r="AL52" s="4">
        <v>3</v>
      </c>
      <c r="AM52" s="4">
        <v>0</v>
      </c>
      <c r="AN52" s="4">
        <v>26</v>
      </c>
      <c r="AO52" s="4">
        <v>190</v>
      </c>
      <c r="AP52" s="4">
        <v>190</v>
      </c>
      <c r="AQ52" s="4">
        <v>3.2</v>
      </c>
      <c r="AR52" s="4">
        <v>195</v>
      </c>
      <c r="AS52" s="4" t="s">
        <v>155</v>
      </c>
      <c r="AT52" s="4">
        <v>2</v>
      </c>
      <c r="AU52" s="5">
        <v>0.63648148148148154</v>
      </c>
      <c r="AV52" s="4">
        <v>47.159365000000001</v>
      </c>
      <c r="AW52" s="4">
        <v>-88.489693000000003</v>
      </c>
      <c r="AX52" s="4">
        <v>319</v>
      </c>
      <c r="AY52" s="4">
        <v>0</v>
      </c>
      <c r="AZ52" s="4">
        <v>12</v>
      </c>
      <c r="BA52" s="4">
        <v>12</v>
      </c>
      <c r="BB52" s="4" t="s">
        <v>420</v>
      </c>
      <c r="BC52" s="4">
        <v>0.8</v>
      </c>
      <c r="BD52" s="4">
        <v>1.1000000000000001</v>
      </c>
      <c r="BE52" s="4">
        <v>1.3</v>
      </c>
      <c r="BG52" s="4">
        <v>450</v>
      </c>
      <c r="BI52" s="4">
        <v>0.50700000000000001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4">
        <v>0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W52" s="4">
        <v>0</v>
      </c>
      <c r="BX52" s="4">
        <v>-3.2539999999999999E-3</v>
      </c>
      <c r="BY52" s="4">
        <v>-5</v>
      </c>
      <c r="BZ52" s="4">
        <v>1.1659999999999999</v>
      </c>
      <c r="CA52" s="4">
        <v>-7.9519999999999993E-2</v>
      </c>
      <c r="CB52" s="4">
        <v>23.5532</v>
      </c>
    </row>
    <row r="53" spans="1:80">
      <c r="A53" s="2">
        <v>42440</v>
      </c>
      <c r="B53" s="29">
        <v>0.42833472222222224</v>
      </c>
      <c r="C53" s="4">
        <v>-0.02</v>
      </c>
      <c r="D53" s="4">
        <v>0</v>
      </c>
      <c r="E53" s="4" t="s">
        <v>155</v>
      </c>
      <c r="F53" s="4">
        <v>0</v>
      </c>
      <c r="G53" s="4">
        <v>0.1</v>
      </c>
      <c r="H53" s="4">
        <v>2.9</v>
      </c>
      <c r="I53" s="4">
        <v>5</v>
      </c>
      <c r="K53" s="4">
        <v>20.7</v>
      </c>
      <c r="L53" s="4">
        <v>1</v>
      </c>
      <c r="M53" s="4">
        <v>1</v>
      </c>
      <c r="N53" s="4">
        <v>0</v>
      </c>
      <c r="O53" s="4">
        <v>0</v>
      </c>
      <c r="P53" s="4">
        <v>0.1</v>
      </c>
      <c r="Q53" s="4">
        <v>2.9</v>
      </c>
      <c r="R53" s="4">
        <v>3</v>
      </c>
      <c r="S53" s="4">
        <v>8.0100000000000005E-2</v>
      </c>
      <c r="T53" s="4">
        <v>2.3224</v>
      </c>
      <c r="U53" s="4">
        <v>2.4</v>
      </c>
      <c r="V53" s="4">
        <v>4.9775999999999998</v>
      </c>
      <c r="Y53" s="4">
        <v>0.7</v>
      </c>
      <c r="Z53" s="4">
        <v>0</v>
      </c>
      <c r="AA53" s="4">
        <v>20.7</v>
      </c>
      <c r="AB53" s="4" t="s">
        <v>382</v>
      </c>
      <c r="AC53" s="4">
        <v>0</v>
      </c>
      <c r="AD53" s="4">
        <v>13.2</v>
      </c>
      <c r="AE53" s="4">
        <v>847</v>
      </c>
      <c r="AF53" s="4">
        <v>868</v>
      </c>
      <c r="AG53" s="4">
        <v>881</v>
      </c>
      <c r="AH53" s="4">
        <v>66</v>
      </c>
      <c r="AI53" s="4">
        <v>22.08</v>
      </c>
      <c r="AJ53" s="4">
        <v>0.51</v>
      </c>
      <c r="AK53" s="4">
        <v>990</v>
      </c>
      <c r="AL53" s="4">
        <v>3</v>
      </c>
      <c r="AM53" s="4">
        <v>0</v>
      </c>
      <c r="AN53" s="4">
        <v>26</v>
      </c>
      <c r="AO53" s="4">
        <v>190</v>
      </c>
      <c r="AP53" s="4">
        <v>190</v>
      </c>
      <c r="AQ53" s="4">
        <v>3.2</v>
      </c>
      <c r="AR53" s="4">
        <v>195</v>
      </c>
      <c r="AS53" s="4" t="s">
        <v>155</v>
      </c>
      <c r="AT53" s="4">
        <v>2</v>
      </c>
      <c r="AU53" s="5">
        <v>0.63649305555555558</v>
      </c>
      <c r="AV53" s="4">
        <v>47.159365999999999</v>
      </c>
      <c r="AW53" s="4">
        <v>-88.489693000000003</v>
      </c>
      <c r="AX53" s="4">
        <v>319.2</v>
      </c>
      <c r="AY53" s="4">
        <v>0</v>
      </c>
      <c r="AZ53" s="4">
        <v>12</v>
      </c>
      <c r="BA53" s="4">
        <v>12</v>
      </c>
      <c r="BB53" s="4" t="s">
        <v>420</v>
      </c>
      <c r="BC53" s="4">
        <v>0.8</v>
      </c>
      <c r="BD53" s="4">
        <v>1.1000000000000001</v>
      </c>
      <c r="BE53" s="4">
        <v>1.3</v>
      </c>
      <c r="BG53" s="4">
        <v>450</v>
      </c>
      <c r="BI53" s="4">
        <v>0.50700000000000001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4"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W53" s="4">
        <v>0</v>
      </c>
      <c r="BX53" s="4">
        <v>-1.508E-3</v>
      </c>
      <c r="BY53" s="4">
        <v>-5</v>
      </c>
      <c r="BZ53" s="4">
        <v>1.1667460000000001</v>
      </c>
      <c r="CA53" s="4">
        <v>-3.6852000000000003E-2</v>
      </c>
      <c r="CB53" s="4">
        <v>23.568269000000001</v>
      </c>
    </row>
    <row r="54" spans="1:80">
      <c r="A54" s="2">
        <v>42440</v>
      </c>
      <c r="B54" s="29">
        <v>0.42834629629629628</v>
      </c>
      <c r="C54" s="4">
        <v>-0.02</v>
      </c>
      <c r="D54" s="4">
        <v>0</v>
      </c>
      <c r="E54" s="4" t="s">
        <v>155</v>
      </c>
      <c r="F54" s="4">
        <v>0</v>
      </c>
      <c r="G54" s="4">
        <v>0.1</v>
      </c>
      <c r="H54" s="4">
        <v>2.9</v>
      </c>
      <c r="I54" s="4">
        <v>1.8</v>
      </c>
      <c r="K54" s="4">
        <v>20.7</v>
      </c>
      <c r="L54" s="4">
        <v>1</v>
      </c>
      <c r="M54" s="4">
        <v>1</v>
      </c>
      <c r="N54" s="4">
        <v>0</v>
      </c>
      <c r="O54" s="4">
        <v>0</v>
      </c>
      <c r="P54" s="4">
        <v>0.1</v>
      </c>
      <c r="Q54" s="4">
        <v>2.9</v>
      </c>
      <c r="R54" s="4">
        <v>3</v>
      </c>
      <c r="S54" s="4">
        <v>8.0100000000000005E-2</v>
      </c>
      <c r="T54" s="4">
        <v>2.3224</v>
      </c>
      <c r="U54" s="4">
        <v>2.4</v>
      </c>
      <c r="V54" s="4">
        <v>1.7611000000000001</v>
      </c>
      <c r="Y54" s="4">
        <v>0.7</v>
      </c>
      <c r="Z54" s="4">
        <v>0</v>
      </c>
      <c r="AA54" s="4">
        <v>20.7</v>
      </c>
      <c r="AB54" s="4" t="s">
        <v>382</v>
      </c>
      <c r="AC54" s="4">
        <v>0</v>
      </c>
      <c r="AD54" s="4">
        <v>13.1</v>
      </c>
      <c r="AE54" s="4">
        <v>848</v>
      </c>
      <c r="AF54" s="4">
        <v>868</v>
      </c>
      <c r="AG54" s="4">
        <v>882</v>
      </c>
      <c r="AH54" s="4">
        <v>66</v>
      </c>
      <c r="AI54" s="4">
        <v>22.08</v>
      </c>
      <c r="AJ54" s="4">
        <v>0.51</v>
      </c>
      <c r="AK54" s="4">
        <v>990</v>
      </c>
      <c r="AL54" s="4">
        <v>3</v>
      </c>
      <c r="AM54" s="4">
        <v>0</v>
      </c>
      <c r="AN54" s="4">
        <v>26</v>
      </c>
      <c r="AO54" s="4">
        <v>190</v>
      </c>
      <c r="AP54" s="4">
        <v>190</v>
      </c>
      <c r="AQ54" s="4">
        <v>3.2</v>
      </c>
      <c r="AR54" s="4">
        <v>195</v>
      </c>
      <c r="AS54" s="4" t="s">
        <v>155</v>
      </c>
      <c r="AT54" s="4">
        <v>2</v>
      </c>
      <c r="AU54" s="5">
        <v>0.63650462962962961</v>
      </c>
      <c r="AV54" s="4">
        <v>47.159367000000003</v>
      </c>
      <c r="AW54" s="4">
        <v>-88.489693000000003</v>
      </c>
      <c r="AX54" s="4">
        <v>319.5</v>
      </c>
      <c r="AY54" s="4">
        <v>0</v>
      </c>
      <c r="AZ54" s="4">
        <v>12</v>
      </c>
      <c r="BA54" s="4">
        <v>12</v>
      </c>
      <c r="BB54" s="4" t="s">
        <v>420</v>
      </c>
      <c r="BC54" s="4">
        <v>0.8</v>
      </c>
      <c r="BD54" s="4">
        <v>1.1000000000000001</v>
      </c>
      <c r="BE54" s="4">
        <v>1.3</v>
      </c>
      <c r="BG54" s="4">
        <v>450</v>
      </c>
      <c r="BI54" s="4">
        <v>0.50700000000000001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4"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W54" s="4">
        <v>0</v>
      </c>
      <c r="BX54" s="4">
        <v>4.9200000000000003E-4</v>
      </c>
      <c r="BY54" s="4">
        <v>-5</v>
      </c>
      <c r="BZ54" s="4">
        <v>1.167</v>
      </c>
      <c r="CA54" s="4">
        <v>1.2023000000000001E-2</v>
      </c>
      <c r="CB54" s="4">
        <v>23.573399999999999</v>
      </c>
    </row>
    <row r="55" spans="1:80">
      <c r="A55" s="2">
        <v>42440</v>
      </c>
      <c r="B55" s="29">
        <v>0.42835787037037037</v>
      </c>
      <c r="C55" s="4">
        <v>-0.02</v>
      </c>
      <c r="D55" s="4">
        <v>0</v>
      </c>
      <c r="E55" s="4" t="s">
        <v>155</v>
      </c>
      <c r="F55" s="4">
        <v>0</v>
      </c>
      <c r="G55" s="4">
        <v>0.1</v>
      </c>
      <c r="H55" s="4">
        <v>2.9</v>
      </c>
      <c r="I55" s="4">
        <v>6.8</v>
      </c>
      <c r="K55" s="4">
        <v>20.7</v>
      </c>
      <c r="L55" s="4">
        <v>1</v>
      </c>
      <c r="M55" s="4">
        <v>1</v>
      </c>
      <c r="N55" s="4">
        <v>0</v>
      </c>
      <c r="O55" s="4">
        <v>0</v>
      </c>
      <c r="P55" s="4">
        <v>0.1</v>
      </c>
      <c r="Q55" s="4">
        <v>2.9</v>
      </c>
      <c r="R55" s="4">
        <v>3</v>
      </c>
      <c r="S55" s="4">
        <v>8.0100000000000005E-2</v>
      </c>
      <c r="T55" s="4">
        <v>2.3224</v>
      </c>
      <c r="U55" s="4">
        <v>2.4</v>
      </c>
      <c r="V55" s="4">
        <v>6.7904</v>
      </c>
      <c r="Y55" s="4">
        <v>0.77</v>
      </c>
      <c r="Z55" s="4">
        <v>0</v>
      </c>
      <c r="AA55" s="4">
        <v>20.7</v>
      </c>
      <c r="AB55" s="4" t="s">
        <v>382</v>
      </c>
      <c r="AC55" s="4">
        <v>0</v>
      </c>
      <c r="AD55" s="4">
        <v>13.2</v>
      </c>
      <c r="AE55" s="4">
        <v>848</v>
      </c>
      <c r="AF55" s="4">
        <v>868</v>
      </c>
      <c r="AG55" s="4">
        <v>882</v>
      </c>
      <c r="AH55" s="4">
        <v>66</v>
      </c>
      <c r="AI55" s="4">
        <v>22.08</v>
      </c>
      <c r="AJ55" s="4">
        <v>0.51</v>
      </c>
      <c r="AK55" s="4">
        <v>990</v>
      </c>
      <c r="AL55" s="4">
        <v>3</v>
      </c>
      <c r="AM55" s="4">
        <v>0</v>
      </c>
      <c r="AN55" s="4">
        <v>26</v>
      </c>
      <c r="AO55" s="4">
        <v>190</v>
      </c>
      <c r="AP55" s="4">
        <v>190.7</v>
      </c>
      <c r="AQ55" s="4">
        <v>3.3</v>
      </c>
      <c r="AR55" s="4">
        <v>195</v>
      </c>
      <c r="AS55" s="4" t="s">
        <v>155</v>
      </c>
      <c r="AT55" s="4">
        <v>2</v>
      </c>
      <c r="AU55" s="5">
        <v>0.63651620370370365</v>
      </c>
      <c r="AV55" s="4">
        <v>47.159368000000001</v>
      </c>
      <c r="AW55" s="4">
        <v>-88.489692000000005</v>
      </c>
      <c r="AX55" s="4">
        <v>319.8</v>
      </c>
      <c r="AY55" s="4">
        <v>0</v>
      </c>
      <c r="AZ55" s="4">
        <v>12</v>
      </c>
      <c r="BA55" s="4">
        <v>12</v>
      </c>
      <c r="BB55" s="4" t="s">
        <v>420</v>
      </c>
      <c r="BC55" s="4">
        <v>0.8</v>
      </c>
      <c r="BD55" s="4">
        <v>1.1000000000000001</v>
      </c>
      <c r="BE55" s="4">
        <v>1.3</v>
      </c>
      <c r="BG55" s="4">
        <v>450</v>
      </c>
      <c r="BI55" s="4">
        <v>0.50700000000000001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4">
        <v>0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W55" s="4">
        <v>0</v>
      </c>
      <c r="BX55" s="4">
        <v>2.5399999999999999E-4</v>
      </c>
      <c r="BY55" s="4">
        <v>-5</v>
      </c>
      <c r="BZ55" s="4">
        <v>1.167746</v>
      </c>
      <c r="CA55" s="4">
        <v>6.2069999999999998E-3</v>
      </c>
      <c r="CB55" s="4">
        <v>23.588469</v>
      </c>
    </row>
    <row r="56" spans="1:80">
      <c r="A56" s="2">
        <v>42440</v>
      </c>
      <c r="B56" s="29">
        <v>0.42836944444444441</v>
      </c>
      <c r="C56" s="4">
        <v>-0.02</v>
      </c>
      <c r="D56" s="4">
        <v>0</v>
      </c>
      <c r="E56" s="4" t="s">
        <v>155</v>
      </c>
      <c r="F56" s="4">
        <v>0</v>
      </c>
      <c r="G56" s="4">
        <v>0.1</v>
      </c>
      <c r="H56" s="4">
        <v>2.9</v>
      </c>
      <c r="I56" s="4">
        <v>2.7</v>
      </c>
      <c r="K56" s="4">
        <v>20.7</v>
      </c>
      <c r="L56" s="4">
        <v>1</v>
      </c>
      <c r="M56" s="4">
        <v>1</v>
      </c>
      <c r="N56" s="4">
        <v>0</v>
      </c>
      <c r="O56" s="4">
        <v>0</v>
      </c>
      <c r="P56" s="4">
        <v>0.1</v>
      </c>
      <c r="Q56" s="4">
        <v>2.9</v>
      </c>
      <c r="R56" s="4">
        <v>3</v>
      </c>
      <c r="S56" s="4">
        <v>8.0100000000000005E-2</v>
      </c>
      <c r="T56" s="4">
        <v>2.3224</v>
      </c>
      <c r="U56" s="4">
        <v>2.4</v>
      </c>
      <c r="V56" s="4">
        <v>2.6686999999999999</v>
      </c>
      <c r="Y56" s="4">
        <v>0.8</v>
      </c>
      <c r="Z56" s="4">
        <v>0</v>
      </c>
      <c r="AA56" s="4">
        <v>20.7</v>
      </c>
      <c r="AB56" s="4" t="s">
        <v>382</v>
      </c>
      <c r="AC56" s="4">
        <v>0</v>
      </c>
      <c r="AD56" s="4">
        <v>13.2</v>
      </c>
      <c r="AE56" s="4">
        <v>848</v>
      </c>
      <c r="AF56" s="4">
        <v>868</v>
      </c>
      <c r="AG56" s="4">
        <v>880</v>
      </c>
      <c r="AH56" s="4">
        <v>66</v>
      </c>
      <c r="AI56" s="4">
        <v>22.08</v>
      </c>
      <c r="AJ56" s="4">
        <v>0.51</v>
      </c>
      <c r="AK56" s="4">
        <v>990</v>
      </c>
      <c r="AL56" s="4">
        <v>3</v>
      </c>
      <c r="AM56" s="4">
        <v>0</v>
      </c>
      <c r="AN56" s="4">
        <v>26</v>
      </c>
      <c r="AO56" s="4">
        <v>190.7</v>
      </c>
      <c r="AP56" s="4">
        <v>191</v>
      </c>
      <c r="AQ56" s="4">
        <v>3.2</v>
      </c>
      <c r="AR56" s="4">
        <v>195</v>
      </c>
      <c r="AS56" s="4" t="s">
        <v>155</v>
      </c>
      <c r="AT56" s="4">
        <v>2</v>
      </c>
      <c r="AU56" s="5">
        <v>0.6365277777777778</v>
      </c>
      <c r="AV56" s="4">
        <v>47.159368000000001</v>
      </c>
      <c r="AW56" s="4">
        <v>-88.489692000000005</v>
      </c>
      <c r="AX56" s="4">
        <v>320.10000000000002</v>
      </c>
      <c r="AY56" s="4">
        <v>0</v>
      </c>
      <c r="AZ56" s="4">
        <v>12</v>
      </c>
      <c r="BA56" s="4">
        <v>12</v>
      </c>
      <c r="BB56" s="4" t="s">
        <v>420</v>
      </c>
      <c r="BC56" s="4">
        <v>0.8</v>
      </c>
      <c r="BD56" s="4">
        <v>1.1000000000000001</v>
      </c>
      <c r="BE56" s="4">
        <v>1.3</v>
      </c>
      <c r="BG56" s="4">
        <v>450</v>
      </c>
      <c r="BI56" s="4">
        <v>0.50700000000000001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4"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W56" s="4">
        <v>0</v>
      </c>
      <c r="BX56" s="4">
        <v>-7.4600000000000003E-4</v>
      </c>
      <c r="BY56" s="4">
        <v>-5</v>
      </c>
      <c r="BZ56" s="4">
        <v>1.167254</v>
      </c>
      <c r="CA56" s="4">
        <v>-1.8231000000000001E-2</v>
      </c>
      <c r="CB56" s="4">
        <v>23.578531000000002</v>
      </c>
    </row>
    <row r="57" spans="1:80">
      <c r="A57" s="2">
        <v>42440</v>
      </c>
      <c r="B57" s="29">
        <v>0.42838101851851856</v>
      </c>
      <c r="C57" s="4">
        <v>-0.02</v>
      </c>
      <c r="D57" s="4">
        <v>0</v>
      </c>
      <c r="E57" s="4" t="s">
        <v>155</v>
      </c>
      <c r="F57" s="4">
        <v>0</v>
      </c>
      <c r="G57" s="4">
        <v>0.1</v>
      </c>
      <c r="H57" s="4">
        <v>2.9</v>
      </c>
      <c r="I57" s="4">
        <v>5.4</v>
      </c>
      <c r="K57" s="4">
        <v>20.7</v>
      </c>
      <c r="L57" s="4">
        <v>1</v>
      </c>
      <c r="M57" s="4">
        <v>1</v>
      </c>
      <c r="N57" s="4">
        <v>0</v>
      </c>
      <c r="O57" s="4">
        <v>0</v>
      </c>
      <c r="P57" s="4">
        <v>0.1</v>
      </c>
      <c r="Q57" s="4">
        <v>2.9</v>
      </c>
      <c r="R57" s="4">
        <v>3</v>
      </c>
      <c r="S57" s="4">
        <v>8.0399999999999999E-2</v>
      </c>
      <c r="T57" s="4">
        <v>2.3330000000000002</v>
      </c>
      <c r="U57" s="4">
        <v>2.4</v>
      </c>
      <c r="V57" s="4">
        <v>5.4379999999999997</v>
      </c>
      <c r="Y57" s="4">
        <v>0.8</v>
      </c>
      <c r="Z57" s="4">
        <v>0</v>
      </c>
      <c r="AA57" s="4">
        <v>20.7</v>
      </c>
      <c r="AB57" s="4" t="s">
        <v>382</v>
      </c>
      <c r="AC57" s="4">
        <v>0</v>
      </c>
      <c r="AD57" s="4">
        <v>13.2</v>
      </c>
      <c r="AE57" s="4">
        <v>848</v>
      </c>
      <c r="AF57" s="4">
        <v>868</v>
      </c>
      <c r="AG57" s="4">
        <v>880</v>
      </c>
      <c r="AH57" s="4">
        <v>66</v>
      </c>
      <c r="AI57" s="4">
        <v>23.29</v>
      </c>
      <c r="AJ57" s="4">
        <v>0.53</v>
      </c>
      <c r="AK57" s="4">
        <v>990</v>
      </c>
      <c r="AL57" s="4">
        <v>3.7</v>
      </c>
      <c r="AM57" s="4">
        <v>0</v>
      </c>
      <c r="AN57" s="4">
        <v>26</v>
      </c>
      <c r="AO57" s="4">
        <v>191</v>
      </c>
      <c r="AP57" s="4">
        <v>191</v>
      </c>
      <c r="AQ57" s="4">
        <v>3.2</v>
      </c>
      <c r="AR57" s="4">
        <v>195</v>
      </c>
      <c r="AS57" s="4" t="s">
        <v>155</v>
      </c>
      <c r="AT57" s="4">
        <v>2</v>
      </c>
      <c r="AU57" s="5">
        <v>0.63653935185185184</v>
      </c>
      <c r="AV57" s="4">
        <v>47.159368000000001</v>
      </c>
      <c r="AW57" s="4">
        <v>-88.489692000000005</v>
      </c>
      <c r="AX57" s="4">
        <v>320.3</v>
      </c>
      <c r="AY57" s="4">
        <v>0</v>
      </c>
      <c r="AZ57" s="4">
        <v>12</v>
      </c>
      <c r="BA57" s="4">
        <v>12</v>
      </c>
      <c r="BB57" s="4" t="s">
        <v>420</v>
      </c>
      <c r="BC57" s="4">
        <v>0.8</v>
      </c>
      <c r="BD57" s="4">
        <v>1.1000000000000001</v>
      </c>
      <c r="BE57" s="4">
        <v>1.3</v>
      </c>
      <c r="BG57" s="4">
        <v>450</v>
      </c>
      <c r="BI57" s="4">
        <v>0.53500000000000003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4">
        <v>0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W57" s="4">
        <v>0</v>
      </c>
      <c r="BX57" s="4">
        <v>-1.7459999999999999E-3</v>
      </c>
      <c r="BY57" s="4">
        <v>-5</v>
      </c>
      <c r="BZ57" s="4">
        <v>1.1662539999999999</v>
      </c>
      <c r="CA57" s="4">
        <v>-4.2667999999999998E-2</v>
      </c>
      <c r="CB57" s="4">
        <v>23.558330999999999</v>
      </c>
    </row>
    <row r="58" spans="1:80">
      <c r="A58" s="2">
        <v>42440</v>
      </c>
      <c r="B58" s="29">
        <v>0.4283925925925926</v>
      </c>
      <c r="C58" s="4">
        <v>-0.02</v>
      </c>
      <c r="D58" s="4">
        <v>0</v>
      </c>
      <c r="E58" s="4" t="s">
        <v>155</v>
      </c>
      <c r="F58" s="4">
        <v>0</v>
      </c>
      <c r="G58" s="4">
        <v>0.1</v>
      </c>
      <c r="H58" s="4">
        <v>2.9</v>
      </c>
      <c r="I58" s="4">
        <v>5.7</v>
      </c>
      <c r="K58" s="4">
        <v>20.7</v>
      </c>
      <c r="L58" s="4">
        <v>1</v>
      </c>
      <c r="M58" s="4">
        <v>1</v>
      </c>
      <c r="N58" s="4">
        <v>0</v>
      </c>
      <c r="O58" s="4">
        <v>0</v>
      </c>
      <c r="P58" s="4">
        <v>0.1</v>
      </c>
      <c r="Q58" s="4">
        <v>2.9</v>
      </c>
      <c r="R58" s="4">
        <v>3</v>
      </c>
      <c r="S58" s="4">
        <v>8.0199999999999994E-2</v>
      </c>
      <c r="T58" s="4">
        <v>2.3258999999999999</v>
      </c>
      <c r="U58" s="4">
        <v>2.4</v>
      </c>
      <c r="V58" s="4">
        <v>5.6946000000000003</v>
      </c>
      <c r="Y58" s="4">
        <v>0.8</v>
      </c>
      <c r="Z58" s="4">
        <v>0</v>
      </c>
      <c r="AA58" s="4">
        <v>20.7</v>
      </c>
      <c r="AB58" s="4" t="s">
        <v>382</v>
      </c>
      <c r="AC58" s="4">
        <v>0</v>
      </c>
      <c r="AD58" s="4">
        <v>13.2</v>
      </c>
      <c r="AE58" s="4">
        <v>847</v>
      </c>
      <c r="AF58" s="4">
        <v>868</v>
      </c>
      <c r="AG58" s="4">
        <v>880</v>
      </c>
      <c r="AH58" s="4">
        <v>66</v>
      </c>
      <c r="AI58" s="4">
        <v>22.49</v>
      </c>
      <c r="AJ58" s="4">
        <v>0.52</v>
      </c>
      <c r="AK58" s="4">
        <v>990</v>
      </c>
      <c r="AL58" s="4">
        <v>3.3</v>
      </c>
      <c r="AM58" s="4">
        <v>0</v>
      </c>
      <c r="AN58" s="4">
        <v>26</v>
      </c>
      <c r="AO58" s="4">
        <v>191</v>
      </c>
      <c r="AP58" s="4">
        <v>191</v>
      </c>
      <c r="AQ58" s="4">
        <v>3.2</v>
      </c>
      <c r="AR58" s="4">
        <v>195</v>
      </c>
      <c r="AS58" s="4" t="s">
        <v>155</v>
      </c>
      <c r="AT58" s="4">
        <v>2</v>
      </c>
      <c r="AU58" s="5">
        <v>0.63655092592592599</v>
      </c>
      <c r="AV58" s="4">
        <v>47.159368999999998</v>
      </c>
      <c r="AW58" s="4">
        <v>-88.489692000000005</v>
      </c>
      <c r="AX58" s="4">
        <v>320.5</v>
      </c>
      <c r="AY58" s="4">
        <v>0</v>
      </c>
      <c r="AZ58" s="4">
        <v>12</v>
      </c>
      <c r="BA58" s="4">
        <v>12</v>
      </c>
      <c r="BB58" s="4" t="s">
        <v>420</v>
      </c>
      <c r="BC58" s="4">
        <v>0.8</v>
      </c>
      <c r="BD58" s="4">
        <v>1.1000000000000001</v>
      </c>
      <c r="BE58" s="4">
        <v>1.3</v>
      </c>
      <c r="BG58" s="4">
        <v>450</v>
      </c>
      <c r="BI58" s="4">
        <v>0.51600000000000001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4">
        <v>0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W58" s="4">
        <v>0</v>
      </c>
      <c r="BX58" s="4">
        <v>-2.7460000000000002E-3</v>
      </c>
      <c r="BY58" s="4">
        <v>-5</v>
      </c>
      <c r="BZ58" s="4">
        <v>1.1659999999999999</v>
      </c>
      <c r="CA58" s="4">
        <v>-6.7105999999999999E-2</v>
      </c>
      <c r="CB58" s="4">
        <v>23.5532</v>
      </c>
    </row>
    <row r="59" spans="1:80">
      <c r="A59" s="2">
        <v>42440</v>
      </c>
      <c r="B59" s="29">
        <v>0.4284041666666667</v>
      </c>
      <c r="C59" s="4">
        <v>-0.02</v>
      </c>
      <c r="D59" s="4">
        <v>0</v>
      </c>
      <c r="E59" s="4" t="s">
        <v>155</v>
      </c>
      <c r="F59" s="4">
        <v>0</v>
      </c>
      <c r="G59" s="4">
        <v>0.1</v>
      </c>
      <c r="H59" s="4">
        <v>2.9</v>
      </c>
      <c r="I59" s="4">
        <v>2.5</v>
      </c>
      <c r="K59" s="4">
        <v>20.7</v>
      </c>
      <c r="L59" s="4">
        <v>1</v>
      </c>
      <c r="M59" s="4">
        <v>1</v>
      </c>
      <c r="N59" s="4">
        <v>0</v>
      </c>
      <c r="O59" s="4">
        <v>0</v>
      </c>
      <c r="P59" s="4">
        <v>0.1</v>
      </c>
      <c r="Q59" s="4">
        <v>2.9</v>
      </c>
      <c r="R59" s="4">
        <v>3</v>
      </c>
      <c r="S59" s="4">
        <v>8.0100000000000005E-2</v>
      </c>
      <c r="T59" s="4">
        <v>2.3224</v>
      </c>
      <c r="U59" s="4">
        <v>2.4</v>
      </c>
      <c r="V59" s="4">
        <v>2.5432999999999999</v>
      </c>
      <c r="Y59" s="4">
        <v>0.8</v>
      </c>
      <c r="Z59" s="4">
        <v>0</v>
      </c>
      <c r="AA59" s="4">
        <v>20.7</v>
      </c>
      <c r="AB59" s="4" t="s">
        <v>382</v>
      </c>
      <c r="AC59" s="4">
        <v>0</v>
      </c>
      <c r="AD59" s="4">
        <v>13.1</v>
      </c>
      <c r="AE59" s="4">
        <v>848</v>
      </c>
      <c r="AF59" s="4">
        <v>868</v>
      </c>
      <c r="AG59" s="4">
        <v>877</v>
      </c>
      <c r="AH59" s="4">
        <v>66</v>
      </c>
      <c r="AI59" s="4">
        <v>22.08</v>
      </c>
      <c r="AJ59" s="4">
        <v>0.51</v>
      </c>
      <c r="AK59" s="4">
        <v>990</v>
      </c>
      <c r="AL59" s="4">
        <v>3</v>
      </c>
      <c r="AM59" s="4">
        <v>0</v>
      </c>
      <c r="AN59" s="4">
        <v>26</v>
      </c>
      <c r="AO59" s="4">
        <v>191</v>
      </c>
      <c r="AP59" s="4">
        <v>191</v>
      </c>
      <c r="AQ59" s="4">
        <v>3.2</v>
      </c>
      <c r="AR59" s="4">
        <v>195</v>
      </c>
      <c r="AS59" s="4" t="s">
        <v>155</v>
      </c>
      <c r="AT59" s="4">
        <v>2</v>
      </c>
      <c r="AU59" s="5">
        <v>0.63656250000000003</v>
      </c>
      <c r="AV59" s="4">
        <v>47.159370000000003</v>
      </c>
      <c r="AW59" s="4">
        <v>-88.489692000000005</v>
      </c>
      <c r="AX59" s="4">
        <v>320.60000000000002</v>
      </c>
      <c r="AY59" s="4">
        <v>0</v>
      </c>
      <c r="AZ59" s="4">
        <v>12</v>
      </c>
      <c r="BA59" s="4">
        <v>12</v>
      </c>
      <c r="BB59" s="4" t="s">
        <v>420</v>
      </c>
      <c r="BC59" s="4">
        <v>0.8</v>
      </c>
      <c r="BD59" s="4">
        <v>1.1000000000000001</v>
      </c>
      <c r="BE59" s="4">
        <v>1.3</v>
      </c>
      <c r="BG59" s="4">
        <v>450</v>
      </c>
      <c r="BI59" s="4">
        <v>0.50700000000000001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4">
        <v>0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W59" s="4">
        <v>0</v>
      </c>
      <c r="BX59" s="4">
        <v>-3.0000000000000001E-3</v>
      </c>
      <c r="BY59" s="4">
        <v>-5</v>
      </c>
      <c r="BZ59" s="4">
        <v>1.165254</v>
      </c>
      <c r="CA59" s="4">
        <v>-7.3313000000000003E-2</v>
      </c>
      <c r="CB59" s="4">
        <v>23.538131</v>
      </c>
    </row>
    <row r="60" spans="1:80">
      <c r="A60" s="2">
        <v>42440</v>
      </c>
      <c r="B60" s="29">
        <v>0.42841574074074074</v>
      </c>
      <c r="C60" s="4">
        <v>-0.02</v>
      </c>
      <c r="D60" s="4">
        <v>0</v>
      </c>
      <c r="E60" s="4" t="s">
        <v>155</v>
      </c>
      <c r="F60" s="4">
        <v>0</v>
      </c>
      <c r="G60" s="4">
        <v>0.1</v>
      </c>
      <c r="H60" s="4">
        <v>2.9</v>
      </c>
      <c r="I60" s="4">
        <v>6.2</v>
      </c>
      <c r="K60" s="4">
        <v>20.7</v>
      </c>
      <c r="L60" s="4">
        <v>1</v>
      </c>
      <c r="M60" s="4">
        <v>1</v>
      </c>
      <c r="N60" s="4">
        <v>0</v>
      </c>
      <c r="O60" s="4">
        <v>0</v>
      </c>
      <c r="P60" s="4">
        <v>0.1</v>
      </c>
      <c r="Q60" s="4">
        <v>2.9</v>
      </c>
      <c r="R60" s="4">
        <v>3</v>
      </c>
      <c r="S60" s="4">
        <v>8.0100000000000005E-2</v>
      </c>
      <c r="T60" s="4">
        <v>2.3224</v>
      </c>
      <c r="U60" s="4">
        <v>2.4</v>
      </c>
      <c r="V60" s="4">
        <v>6.1992000000000003</v>
      </c>
      <c r="Y60" s="4">
        <v>0.8</v>
      </c>
      <c r="Z60" s="4">
        <v>0</v>
      </c>
      <c r="AA60" s="4">
        <v>20.7</v>
      </c>
      <c r="AB60" s="4" t="s">
        <v>382</v>
      </c>
      <c r="AC60" s="4">
        <v>0</v>
      </c>
      <c r="AD60" s="4">
        <v>13.2</v>
      </c>
      <c r="AE60" s="4">
        <v>847</v>
      </c>
      <c r="AF60" s="4">
        <v>868</v>
      </c>
      <c r="AG60" s="4">
        <v>877</v>
      </c>
      <c r="AH60" s="4">
        <v>66</v>
      </c>
      <c r="AI60" s="4">
        <v>22.08</v>
      </c>
      <c r="AJ60" s="4">
        <v>0.51</v>
      </c>
      <c r="AK60" s="4">
        <v>990</v>
      </c>
      <c r="AL60" s="4">
        <v>3</v>
      </c>
      <c r="AM60" s="4">
        <v>0</v>
      </c>
      <c r="AN60" s="4">
        <v>26</v>
      </c>
      <c r="AO60" s="4">
        <v>191</v>
      </c>
      <c r="AP60" s="4">
        <v>191</v>
      </c>
      <c r="AQ60" s="4">
        <v>3.2</v>
      </c>
      <c r="AR60" s="4">
        <v>195</v>
      </c>
      <c r="AS60" s="4" t="s">
        <v>155</v>
      </c>
      <c r="AT60" s="4">
        <v>2</v>
      </c>
      <c r="AU60" s="5">
        <v>0.63657407407407407</v>
      </c>
      <c r="AV60" s="4">
        <v>47.159370000000003</v>
      </c>
      <c r="AW60" s="4">
        <v>-88.489692000000005</v>
      </c>
      <c r="AX60" s="4">
        <v>320.7</v>
      </c>
      <c r="AY60" s="4">
        <v>0</v>
      </c>
      <c r="AZ60" s="4">
        <v>12</v>
      </c>
      <c r="BA60" s="4">
        <v>12</v>
      </c>
      <c r="BB60" s="4" t="s">
        <v>420</v>
      </c>
      <c r="BC60" s="4">
        <v>0.8</v>
      </c>
      <c r="BD60" s="4">
        <v>1.1000000000000001</v>
      </c>
      <c r="BE60" s="4">
        <v>1.3</v>
      </c>
      <c r="BG60" s="4">
        <v>450</v>
      </c>
      <c r="BI60" s="4">
        <v>0.50700000000000001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4">
        <v>0</v>
      </c>
      <c r="BP60" s="4">
        <v>0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W60" s="4">
        <v>0</v>
      </c>
      <c r="BX60" s="4">
        <v>1.4760000000000001E-3</v>
      </c>
      <c r="BY60" s="4">
        <v>-5</v>
      </c>
      <c r="BZ60" s="4">
        <v>1.1657459999999999</v>
      </c>
      <c r="CA60" s="4">
        <v>3.6069999999999998E-2</v>
      </c>
      <c r="CB60" s="4">
        <v>23.548069000000002</v>
      </c>
    </row>
    <row r="61" spans="1:80">
      <c r="A61" s="2">
        <v>42440</v>
      </c>
      <c r="B61" s="29">
        <v>0.42842731481481483</v>
      </c>
      <c r="C61" s="4">
        <v>-0.02</v>
      </c>
      <c r="D61" s="4">
        <v>0</v>
      </c>
      <c r="E61" s="4" t="s">
        <v>155</v>
      </c>
      <c r="F61" s="4">
        <v>0</v>
      </c>
      <c r="G61" s="4">
        <v>0</v>
      </c>
      <c r="H61" s="4">
        <v>2.9</v>
      </c>
      <c r="I61" s="4">
        <v>4.8</v>
      </c>
      <c r="K61" s="4">
        <v>20.7</v>
      </c>
      <c r="L61" s="4">
        <v>1</v>
      </c>
      <c r="M61" s="4">
        <v>1</v>
      </c>
      <c r="N61" s="4">
        <v>0</v>
      </c>
      <c r="O61" s="4">
        <v>0</v>
      </c>
      <c r="P61" s="4">
        <v>0</v>
      </c>
      <c r="Q61" s="4">
        <v>2.9</v>
      </c>
      <c r="R61" s="4">
        <v>2.9</v>
      </c>
      <c r="S61" s="4">
        <v>0</v>
      </c>
      <c r="T61" s="4">
        <v>2.3226</v>
      </c>
      <c r="U61" s="4">
        <v>2.2999999999999998</v>
      </c>
      <c r="V61" s="4">
        <v>4.7592999999999996</v>
      </c>
      <c r="Y61" s="4">
        <v>0.8</v>
      </c>
      <c r="Z61" s="4">
        <v>0</v>
      </c>
      <c r="AA61" s="4">
        <v>20.7</v>
      </c>
      <c r="AB61" s="4" t="s">
        <v>382</v>
      </c>
      <c r="AC61" s="4">
        <v>0</v>
      </c>
      <c r="AD61" s="4">
        <v>12.8</v>
      </c>
      <c r="AE61" s="4">
        <v>850</v>
      </c>
      <c r="AF61" s="4">
        <v>869</v>
      </c>
      <c r="AG61" s="4">
        <v>880</v>
      </c>
      <c r="AH61" s="4">
        <v>66</v>
      </c>
      <c r="AI61" s="4">
        <v>22.1</v>
      </c>
      <c r="AJ61" s="4">
        <v>0.51</v>
      </c>
      <c r="AK61" s="4">
        <v>989</v>
      </c>
      <c r="AL61" s="4">
        <v>3</v>
      </c>
      <c r="AM61" s="4">
        <v>0</v>
      </c>
      <c r="AN61" s="4">
        <v>26</v>
      </c>
      <c r="AO61" s="4">
        <v>191</v>
      </c>
      <c r="AP61" s="4">
        <v>191</v>
      </c>
      <c r="AQ61" s="4">
        <v>3.5</v>
      </c>
      <c r="AR61" s="4">
        <v>195</v>
      </c>
      <c r="AS61" s="4" t="s">
        <v>155</v>
      </c>
      <c r="AT61" s="4">
        <v>2</v>
      </c>
      <c r="AU61" s="5">
        <v>0.63658564814814811</v>
      </c>
      <c r="AV61" s="4">
        <v>47.159371</v>
      </c>
      <c r="AW61" s="4">
        <v>-88.489692000000005</v>
      </c>
      <c r="AX61" s="4">
        <v>320.7</v>
      </c>
      <c r="AY61" s="4">
        <v>0</v>
      </c>
      <c r="AZ61" s="4">
        <v>12</v>
      </c>
      <c r="BA61" s="4">
        <v>12</v>
      </c>
      <c r="BB61" s="4" t="s">
        <v>420</v>
      </c>
      <c r="BC61" s="4">
        <v>0.8</v>
      </c>
      <c r="BD61" s="4">
        <v>1.1000000000000001</v>
      </c>
      <c r="BE61" s="4">
        <v>1.3</v>
      </c>
      <c r="BG61" s="4">
        <v>450</v>
      </c>
      <c r="BI61" s="4">
        <v>0.50800000000000001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4">
        <v>0</v>
      </c>
      <c r="BP61" s="4">
        <v>0</v>
      </c>
      <c r="BQ61" s="4">
        <v>0</v>
      </c>
      <c r="BR61" s="4">
        <v>0</v>
      </c>
      <c r="BS61" s="4">
        <v>0</v>
      </c>
      <c r="BT61" s="4">
        <v>0</v>
      </c>
      <c r="BU61" s="4">
        <v>0</v>
      </c>
      <c r="BW61" s="4">
        <v>0</v>
      </c>
      <c r="BX61" s="4">
        <v>1.508E-3</v>
      </c>
      <c r="BY61" s="4">
        <v>-5</v>
      </c>
      <c r="BZ61" s="4">
        <v>1.1667460000000001</v>
      </c>
      <c r="CA61" s="4">
        <v>3.6852000000000003E-2</v>
      </c>
      <c r="CB61" s="4">
        <v>23.568269000000001</v>
      </c>
    </row>
    <row r="62" spans="1:80">
      <c r="A62" s="2">
        <v>42440</v>
      </c>
      <c r="B62" s="29">
        <v>0.42843888888888887</v>
      </c>
      <c r="C62" s="4">
        <v>-0.02</v>
      </c>
      <c r="D62" s="4">
        <v>0</v>
      </c>
      <c r="E62" s="4" t="s">
        <v>155</v>
      </c>
      <c r="F62" s="4">
        <v>0</v>
      </c>
      <c r="G62" s="4">
        <v>0</v>
      </c>
      <c r="H62" s="4">
        <v>2.9</v>
      </c>
      <c r="I62" s="4">
        <v>7.6</v>
      </c>
      <c r="K62" s="4">
        <v>20.6</v>
      </c>
      <c r="L62" s="4">
        <v>1</v>
      </c>
      <c r="M62" s="4">
        <v>1</v>
      </c>
      <c r="N62" s="4">
        <v>0</v>
      </c>
      <c r="O62" s="4">
        <v>0</v>
      </c>
      <c r="P62" s="4">
        <v>0</v>
      </c>
      <c r="Q62" s="4">
        <v>2.9</v>
      </c>
      <c r="R62" s="4">
        <v>2.9</v>
      </c>
      <c r="S62" s="4">
        <v>0</v>
      </c>
      <c r="T62" s="4">
        <v>2.3224999999999998</v>
      </c>
      <c r="U62" s="4">
        <v>2.2999999999999998</v>
      </c>
      <c r="V62" s="4">
        <v>7.5938999999999997</v>
      </c>
      <c r="Y62" s="4">
        <v>0.8</v>
      </c>
      <c r="Z62" s="4">
        <v>0</v>
      </c>
      <c r="AA62" s="4">
        <v>20.6</v>
      </c>
      <c r="AB62" s="4" t="s">
        <v>382</v>
      </c>
      <c r="AC62" s="4">
        <v>0</v>
      </c>
      <c r="AD62" s="4">
        <v>12.9</v>
      </c>
      <c r="AE62" s="4">
        <v>850</v>
      </c>
      <c r="AF62" s="4">
        <v>868</v>
      </c>
      <c r="AG62" s="4">
        <v>880</v>
      </c>
      <c r="AH62" s="4">
        <v>66</v>
      </c>
      <c r="AI62" s="4">
        <v>22.09</v>
      </c>
      <c r="AJ62" s="4">
        <v>0.51</v>
      </c>
      <c r="AK62" s="4">
        <v>990</v>
      </c>
      <c r="AL62" s="4">
        <v>3</v>
      </c>
      <c r="AM62" s="4">
        <v>0</v>
      </c>
      <c r="AN62" s="4">
        <v>26</v>
      </c>
      <c r="AO62" s="4">
        <v>191</v>
      </c>
      <c r="AP62" s="4">
        <v>191</v>
      </c>
      <c r="AQ62" s="4">
        <v>3.5</v>
      </c>
      <c r="AR62" s="4">
        <v>195</v>
      </c>
      <c r="AS62" s="4" t="s">
        <v>155</v>
      </c>
      <c r="AT62" s="4">
        <v>2</v>
      </c>
      <c r="AU62" s="5">
        <v>0.63659722222222215</v>
      </c>
      <c r="AV62" s="4">
        <v>47.159371999999998</v>
      </c>
      <c r="AW62" s="4">
        <v>-88.489692000000005</v>
      </c>
      <c r="AX62" s="4">
        <v>320.7</v>
      </c>
      <c r="AY62" s="4">
        <v>0</v>
      </c>
      <c r="AZ62" s="4">
        <v>12</v>
      </c>
      <c r="BA62" s="4">
        <v>12</v>
      </c>
      <c r="BB62" s="4" t="s">
        <v>420</v>
      </c>
      <c r="BC62" s="4">
        <v>0.8</v>
      </c>
      <c r="BD62" s="4">
        <v>1.1000000000000001</v>
      </c>
      <c r="BE62" s="4">
        <v>1.3</v>
      </c>
      <c r="BG62" s="4">
        <v>450</v>
      </c>
      <c r="BI62" s="4">
        <v>0.50700000000000001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4">
        <v>0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W62" s="4">
        <v>0</v>
      </c>
      <c r="BX62" s="4">
        <v>1E-3</v>
      </c>
      <c r="BY62" s="4">
        <v>-5</v>
      </c>
      <c r="BZ62" s="4">
        <v>1.167746</v>
      </c>
      <c r="CA62" s="4">
        <v>2.4438000000000001E-2</v>
      </c>
      <c r="CB62" s="4">
        <v>23.588469</v>
      </c>
    </row>
    <row r="63" spans="1:80">
      <c r="A63" s="2">
        <v>42440</v>
      </c>
      <c r="B63" s="29">
        <v>0.42845046296296302</v>
      </c>
      <c r="C63" s="4">
        <v>-0.02</v>
      </c>
      <c r="D63" s="4">
        <v>0</v>
      </c>
      <c r="E63" s="4" t="s">
        <v>155</v>
      </c>
      <c r="F63" s="4">
        <v>0</v>
      </c>
      <c r="G63" s="4">
        <v>0</v>
      </c>
      <c r="H63" s="4">
        <v>2.9</v>
      </c>
      <c r="I63" s="4">
        <v>9.4</v>
      </c>
      <c r="K63" s="4">
        <v>20.7</v>
      </c>
      <c r="L63" s="4">
        <v>1</v>
      </c>
      <c r="M63" s="4">
        <v>1</v>
      </c>
      <c r="N63" s="4">
        <v>0</v>
      </c>
      <c r="O63" s="4">
        <v>0</v>
      </c>
      <c r="P63" s="4">
        <v>0</v>
      </c>
      <c r="Q63" s="4">
        <v>2.9</v>
      </c>
      <c r="R63" s="4">
        <v>2.9</v>
      </c>
      <c r="S63" s="4">
        <v>0</v>
      </c>
      <c r="T63" s="4">
        <v>2.3224</v>
      </c>
      <c r="U63" s="4">
        <v>2.2999999999999998</v>
      </c>
      <c r="V63" s="4">
        <v>9.4248999999999992</v>
      </c>
      <c r="Y63" s="4">
        <v>0.8</v>
      </c>
      <c r="Z63" s="4">
        <v>0</v>
      </c>
      <c r="AA63" s="4">
        <v>20.7</v>
      </c>
      <c r="AB63" s="4" t="s">
        <v>382</v>
      </c>
      <c r="AC63" s="4">
        <v>0</v>
      </c>
      <c r="AD63" s="4">
        <v>13.1</v>
      </c>
      <c r="AE63" s="4">
        <v>848</v>
      </c>
      <c r="AF63" s="4">
        <v>868</v>
      </c>
      <c r="AG63" s="4">
        <v>881</v>
      </c>
      <c r="AH63" s="4">
        <v>66</v>
      </c>
      <c r="AI63" s="4">
        <v>22.08</v>
      </c>
      <c r="AJ63" s="4">
        <v>0.51</v>
      </c>
      <c r="AK63" s="4">
        <v>990</v>
      </c>
      <c r="AL63" s="4">
        <v>3</v>
      </c>
      <c r="AM63" s="4">
        <v>0</v>
      </c>
      <c r="AN63" s="4">
        <v>26</v>
      </c>
      <c r="AO63" s="4">
        <v>191</v>
      </c>
      <c r="AP63" s="4">
        <v>191</v>
      </c>
      <c r="AQ63" s="4">
        <v>3.5</v>
      </c>
      <c r="AR63" s="4">
        <v>195</v>
      </c>
      <c r="AS63" s="4" t="s">
        <v>155</v>
      </c>
      <c r="AT63" s="4">
        <v>2</v>
      </c>
      <c r="AU63" s="5">
        <v>0.6366087962962963</v>
      </c>
      <c r="AV63" s="4">
        <v>47.159371999999998</v>
      </c>
      <c r="AW63" s="4">
        <v>-88.489692000000005</v>
      </c>
      <c r="AX63" s="4">
        <v>320.7</v>
      </c>
      <c r="AY63" s="4">
        <v>0</v>
      </c>
      <c r="AZ63" s="4">
        <v>12</v>
      </c>
      <c r="BA63" s="4">
        <v>12</v>
      </c>
      <c r="BB63" s="4" t="s">
        <v>420</v>
      </c>
      <c r="BC63" s="4">
        <v>0.8</v>
      </c>
      <c r="BD63" s="4">
        <v>1.1000000000000001</v>
      </c>
      <c r="BE63" s="4">
        <v>1.3</v>
      </c>
      <c r="BG63" s="4">
        <v>450</v>
      </c>
      <c r="BI63" s="4">
        <v>0.50700000000000001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4">
        <v>0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W63" s="4">
        <v>0</v>
      </c>
      <c r="BX63" s="4">
        <v>2.5399999999999999E-4</v>
      </c>
      <c r="BY63" s="4">
        <v>-5</v>
      </c>
      <c r="BZ63" s="4">
        <v>1.1679999999999999</v>
      </c>
      <c r="CA63" s="4">
        <v>6.2069999999999998E-3</v>
      </c>
      <c r="CB63" s="4">
        <v>23.593599999999999</v>
      </c>
    </row>
    <row r="64" spans="1:80">
      <c r="A64" s="2">
        <v>42440</v>
      </c>
      <c r="B64" s="29">
        <v>0.42846203703703706</v>
      </c>
      <c r="C64" s="4">
        <v>-0.02</v>
      </c>
      <c r="D64" s="4">
        <v>0</v>
      </c>
      <c r="E64" s="4" t="s">
        <v>155</v>
      </c>
      <c r="F64" s="4">
        <v>0</v>
      </c>
      <c r="G64" s="4">
        <v>0</v>
      </c>
      <c r="H64" s="4">
        <v>2.9</v>
      </c>
      <c r="I64" s="4">
        <v>7.4</v>
      </c>
      <c r="K64" s="4">
        <v>20.7</v>
      </c>
      <c r="L64" s="4">
        <v>1</v>
      </c>
      <c r="M64" s="4">
        <v>1</v>
      </c>
      <c r="N64" s="4">
        <v>0</v>
      </c>
      <c r="O64" s="4">
        <v>0</v>
      </c>
      <c r="P64" s="4">
        <v>0</v>
      </c>
      <c r="Q64" s="4">
        <v>2.9</v>
      </c>
      <c r="R64" s="4">
        <v>2.9</v>
      </c>
      <c r="S64" s="4">
        <v>0</v>
      </c>
      <c r="T64" s="4">
        <v>2.3330000000000002</v>
      </c>
      <c r="U64" s="4">
        <v>2.2999999999999998</v>
      </c>
      <c r="V64" s="4">
        <v>7.4279000000000002</v>
      </c>
      <c r="Y64" s="4">
        <v>0.8</v>
      </c>
      <c r="Z64" s="4">
        <v>0</v>
      </c>
      <c r="AA64" s="4">
        <v>20.7</v>
      </c>
      <c r="AB64" s="4" t="s">
        <v>382</v>
      </c>
      <c r="AC64" s="4">
        <v>0</v>
      </c>
      <c r="AD64" s="4">
        <v>13.2</v>
      </c>
      <c r="AE64" s="4">
        <v>847</v>
      </c>
      <c r="AF64" s="4">
        <v>868</v>
      </c>
      <c r="AG64" s="4">
        <v>880</v>
      </c>
      <c r="AH64" s="4">
        <v>66</v>
      </c>
      <c r="AI64" s="4">
        <v>23.29</v>
      </c>
      <c r="AJ64" s="4">
        <v>0.53</v>
      </c>
      <c r="AK64" s="4">
        <v>990</v>
      </c>
      <c r="AL64" s="4">
        <v>3.7</v>
      </c>
      <c r="AM64" s="4">
        <v>0</v>
      </c>
      <c r="AN64" s="4">
        <v>26</v>
      </c>
      <c r="AO64" s="4">
        <v>191</v>
      </c>
      <c r="AP64" s="4">
        <v>191</v>
      </c>
      <c r="AQ64" s="4">
        <v>3.4</v>
      </c>
      <c r="AR64" s="4">
        <v>195</v>
      </c>
      <c r="AS64" s="4" t="s">
        <v>155</v>
      </c>
      <c r="AT64" s="4">
        <v>2</v>
      </c>
      <c r="AU64" s="5">
        <v>0.63662037037037034</v>
      </c>
      <c r="AV64" s="4">
        <v>47.159373000000002</v>
      </c>
      <c r="AW64" s="4">
        <v>-88.489692000000005</v>
      </c>
      <c r="AX64" s="4">
        <v>320.60000000000002</v>
      </c>
      <c r="AY64" s="4">
        <v>0</v>
      </c>
      <c r="AZ64" s="4">
        <v>12</v>
      </c>
      <c r="BA64" s="4">
        <v>12</v>
      </c>
      <c r="BB64" s="4" t="s">
        <v>420</v>
      </c>
      <c r="BC64" s="4">
        <v>0.8</v>
      </c>
      <c r="BD64" s="4">
        <v>1.1000000000000001</v>
      </c>
      <c r="BE64" s="4">
        <v>1.3</v>
      </c>
      <c r="BG64" s="4">
        <v>450</v>
      </c>
      <c r="BI64" s="4">
        <v>0.53500000000000003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4">
        <v>0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W64" s="4">
        <v>0</v>
      </c>
      <c r="BX64" s="4">
        <v>0</v>
      </c>
      <c r="BY64" s="4">
        <v>-5</v>
      </c>
      <c r="BZ64" s="4">
        <v>1.167254</v>
      </c>
      <c r="CA64" s="4">
        <v>0</v>
      </c>
      <c r="CB64" s="4">
        <v>23.578531000000002</v>
      </c>
    </row>
    <row r="65" spans="1:80">
      <c r="A65" s="2">
        <v>42440</v>
      </c>
      <c r="B65" s="29">
        <v>0.4284736111111111</v>
      </c>
      <c r="C65" s="4">
        <v>-0.02</v>
      </c>
      <c r="D65" s="4">
        <v>0</v>
      </c>
      <c r="E65" s="4" t="s">
        <v>155</v>
      </c>
      <c r="F65" s="4">
        <v>0</v>
      </c>
      <c r="G65" s="4">
        <v>0</v>
      </c>
      <c r="H65" s="4">
        <v>2.9</v>
      </c>
      <c r="I65" s="4">
        <v>11</v>
      </c>
      <c r="K65" s="4">
        <v>20.7</v>
      </c>
      <c r="L65" s="4">
        <v>1</v>
      </c>
      <c r="M65" s="4">
        <v>1</v>
      </c>
      <c r="N65" s="4">
        <v>0</v>
      </c>
      <c r="O65" s="4">
        <v>0</v>
      </c>
      <c r="P65" s="4">
        <v>3.1699999999999999E-2</v>
      </c>
      <c r="Q65" s="4">
        <v>2.9</v>
      </c>
      <c r="R65" s="4">
        <v>2.9</v>
      </c>
      <c r="S65" s="4">
        <v>2.5399999999999999E-2</v>
      </c>
      <c r="T65" s="4">
        <v>2.3260000000000001</v>
      </c>
      <c r="U65" s="4">
        <v>2.4</v>
      </c>
      <c r="V65" s="4">
        <v>11</v>
      </c>
      <c r="Y65" s="4">
        <v>0.8</v>
      </c>
      <c r="Z65" s="4">
        <v>0</v>
      </c>
      <c r="AA65" s="4">
        <v>20.7</v>
      </c>
      <c r="AB65" s="4" t="s">
        <v>382</v>
      </c>
      <c r="AC65" s="4">
        <v>0</v>
      </c>
      <c r="AD65" s="4">
        <v>13.3</v>
      </c>
      <c r="AE65" s="4">
        <v>846</v>
      </c>
      <c r="AF65" s="4">
        <v>868</v>
      </c>
      <c r="AG65" s="4">
        <v>879</v>
      </c>
      <c r="AH65" s="4">
        <v>66</v>
      </c>
      <c r="AI65" s="4">
        <v>22.49</v>
      </c>
      <c r="AJ65" s="4">
        <v>0.52</v>
      </c>
      <c r="AK65" s="4">
        <v>990</v>
      </c>
      <c r="AL65" s="4">
        <v>3.3</v>
      </c>
      <c r="AM65" s="4">
        <v>0</v>
      </c>
      <c r="AN65" s="4">
        <v>26</v>
      </c>
      <c r="AO65" s="4">
        <v>191</v>
      </c>
      <c r="AP65" s="4">
        <v>191</v>
      </c>
      <c r="AQ65" s="4">
        <v>3.3</v>
      </c>
      <c r="AR65" s="4">
        <v>195</v>
      </c>
      <c r="AS65" s="4" t="s">
        <v>155</v>
      </c>
      <c r="AT65" s="4">
        <v>2</v>
      </c>
      <c r="AU65" s="5">
        <v>0.63663194444444449</v>
      </c>
      <c r="AV65" s="4">
        <v>47.159373000000002</v>
      </c>
      <c r="AW65" s="4">
        <v>-88.489692000000005</v>
      </c>
      <c r="AX65" s="4">
        <v>320.5</v>
      </c>
      <c r="AY65" s="4">
        <v>0</v>
      </c>
      <c r="AZ65" s="4">
        <v>12</v>
      </c>
      <c r="BA65" s="4">
        <v>12</v>
      </c>
      <c r="BB65" s="4" t="s">
        <v>420</v>
      </c>
      <c r="BC65" s="4">
        <v>0.8</v>
      </c>
      <c r="BD65" s="4">
        <v>1.1000000000000001</v>
      </c>
      <c r="BE65" s="4">
        <v>1.3</v>
      </c>
      <c r="BG65" s="4">
        <v>450</v>
      </c>
      <c r="BI65" s="4">
        <v>0.51700000000000002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4"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W65" s="4">
        <v>0</v>
      </c>
      <c r="BX65" s="4">
        <v>0</v>
      </c>
      <c r="BY65" s="4">
        <v>-5</v>
      </c>
      <c r="BZ65" s="4">
        <v>1.1684909999999999</v>
      </c>
      <c r="CA65" s="4">
        <v>0</v>
      </c>
      <c r="CB65" s="4">
        <v>23.603508000000001</v>
      </c>
    </row>
    <row r="66" spans="1:80">
      <c r="A66" s="2">
        <v>42440</v>
      </c>
      <c r="B66" s="29">
        <v>0.42848518518518519</v>
      </c>
      <c r="C66" s="4">
        <v>-0.02</v>
      </c>
      <c r="D66" s="4">
        <v>0</v>
      </c>
      <c r="E66" s="4" t="s">
        <v>155</v>
      </c>
      <c r="F66" s="4">
        <v>0</v>
      </c>
      <c r="G66" s="4">
        <v>0.1</v>
      </c>
      <c r="H66" s="4">
        <v>2.9</v>
      </c>
      <c r="I66" s="4">
        <v>7.8</v>
      </c>
      <c r="K66" s="4">
        <v>20.7</v>
      </c>
      <c r="L66" s="4">
        <v>1</v>
      </c>
      <c r="M66" s="4">
        <v>1</v>
      </c>
      <c r="N66" s="4">
        <v>0</v>
      </c>
      <c r="O66" s="4">
        <v>0</v>
      </c>
      <c r="P66" s="4">
        <v>0.1</v>
      </c>
      <c r="Q66" s="4">
        <v>2.9</v>
      </c>
      <c r="R66" s="4">
        <v>3</v>
      </c>
      <c r="S66" s="4">
        <v>8.0500000000000002E-2</v>
      </c>
      <c r="T66" s="4">
        <v>2.3331</v>
      </c>
      <c r="U66" s="4">
        <v>2.4</v>
      </c>
      <c r="V66" s="4">
        <v>7.8018999999999998</v>
      </c>
      <c r="Y66" s="4">
        <v>0.8</v>
      </c>
      <c r="Z66" s="4">
        <v>0</v>
      </c>
      <c r="AA66" s="4">
        <v>20.7</v>
      </c>
      <c r="AB66" s="4" t="s">
        <v>382</v>
      </c>
      <c r="AC66" s="4">
        <v>0</v>
      </c>
      <c r="AD66" s="4">
        <v>13</v>
      </c>
      <c r="AE66" s="4">
        <v>848</v>
      </c>
      <c r="AF66" s="4">
        <v>868</v>
      </c>
      <c r="AG66" s="4">
        <v>880</v>
      </c>
      <c r="AH66" s="4">
        <v>66</v>
      </c>
      <c r="AI66" s="4">
        <v>23.31</v>
      </c>
      <c r="AJ66" s="4">
        <v>0.54</v>
      </c>
      <c r="AK66" s="4">
        <v>989</v>
      </c>
      <c r="AL66" s="4">
        <v>3.7</v>
      </c>
      <c r="AM66" s="4">
        <v>0</v>
      </c>
      <c r="AN66" s="4">
        <v>26</v>
      </c>
      <c r="AO66" s="4">
        <v>191</v>
      </c>
      <c r="AP66" s="4">
        <v>191.7</v>
      </c>
      <c r="AQ66" s="4">
        <v>3.6</v>
      </c>
      <c r="AR66" s="4">
        <v>195</v>
      </c>
      <c r="AS66" s="4" t="s">
        <v>155</v>
      </c>
      <c r="AT66" s="4">
        <v>2</v>
      </c>
      <c r="AU66" s="5">
        <v>0.63664351851851853</v>
      </c>
      <c r="AV66" s="4">
        <v>47.159373000000002</v>
      </c>
      <c r="AW66" s="4">
        <v>-88.489692000000005</v>
      </c>
      <c r="AX66" s="4">
        <v>320.39999999999998</v>
      </c>
      <c r="AY66" s="4">
        <v>0</v>
      </c>
      <c r="AZ66" s="4">
        <v>12</v>
      </c>
      <c r="BA66" s="4">
        <v>12</v>
      </c>
      <c r="BB66" s="4" t="s">
        <v>420</v>
      </c>
      <c r="BC66" s="4">
        <v>0.8</v>
      </c>
      <c r="BD66" s="4">
        <v>1.1000000000000001</v>
      </c>
      <c r="BE66" s="4">
        <v>1.3</v>
      </c>
      <c r="BG66" s="4">
        <v>450</v>
      </c>
      <c r="BI66" s="4">
        <v>0.53500000000000003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4"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W66" s="4">
        <v>0</v>
      </c>
      <c r="BX66" s="4">
        <v>0</v>
      </c>
      <c r="BY66" s="4">
        <v>-5</v>
      </c>
      <c r="BZ66" s="4">
        <v>1.169</v>
      </c>
      <c r="CA66" s="4">
        <v>0</v>
      </c>
      <c r="CB66" s="4">
        <v>23.613800000000001</v>
      </c>
    </row>
    <row r="67" spans="1:80">
      <c r="A67" s="2">
        <v>42440</v>
      </c>
      <c r="B67" s="29">
        <v>0.42849675925925923</v>
      </c>
      <c r="C67" s="4">
        <v>-0.02</v>
      </c>
      <c r="D67" s="4">
        <v>0</v>
      </c>
      <c r="E67" s="4" t="s">
        <v>155</v>
      </c>
      <c r="F67" s="4">
        <v>0</v>
      </c>
      <c r="G67" s="4">
        <v>0.1</v>
      </c>
      <c r="H67" s="4">
        <v>2.9</v>
      </c>
      <c r="I67" s="4">
        <v>8.5</v>
      </c>
      <c r="K67" s="4">
        <v>20.7</v>
      </c>
      <c r="L67" s="4">
        <v>1</v>
      </c>
      <c r="M67" s="4">
        <v>1</v>
      </c>
      <c r="N67" s="4">
        <v>0</v>
      </c>
      <c r="O67" s="4">
        <v>0</v>
      </c>
      <c r="P67" s="4">
        <v>0.1</v>
      </c>
      <c r="Q67" s="4">
        <v>2.9</v>
      </c>
      <c r="R67" s="4">
        <v>3</v>
      </c>
      <c r="S67" s="4">
        <v>8.0199999999999994E-2</v>
      </c>
      <c r="T67" s="4">
        <v>2.3260000000000001</v>
      </c>
      <c r="U67" s="4">
        <v>2.4</v>
      </c>
      <c r="V67" s="4">
        <v>8.5405999999999995</v>
      </c>
      <c r="Y67" s="4">
        <v>0.8</v>
      </c>
      <c r="Z67" s="4">
        <v>0</v>
      </c>
      <c r="AA67" s="4">
        <v>20.7</v>
      </c>
      <c r="AB67" s="4" t="s">
        <v>382</v>
      </c>
      <c r="AC67" s="4">
        <v>0</v>
      </c>
      <c r="AD67" s="4">
        <v>12.8</v>
      </c>
      <c r="AE67" s="4">
        <v>850</v>
      </c>
      <c r="AF67" s="4">
        <v>868</v>
      </c>
      <c r="AG67" s="4">
        <v>882</v>
      </c>
      <c r="AH67" s="4">
        <v>66</v>
      </c>
      <c r="AI67" s="4">
        <v>22.49</v>
      </c>
      <c r="AJ67" s="4">
        <v>0.52</v>
      </c>
      <c r="AK67" s="4">
        <v>990</v>
      </c>
      <c r="AL67" s="4">
        <v>3.3</v>
      </c>
      <c r="AM67" s="4">
        <v>0</v>
      </c>
      <c r="AN67" s="4">
        <v>26</v>
      </c>
      <c r="AO67" s="4">
        <v>191</v>
      </c>
      <c r="AP67" s="4">
        <v>191.3</v>
      </c>
      <c r="AQ67" s="4">
        <v>3.7</v>
      </c>
      <c r="AR67" s="4">
        <v>195</v>
      </c>
      <c r="AS67" s="4" t="s">
        <v>155</v>
      </c>
      <c r="AT67" s="4">
        <v>2</v>
      </c>
      <c r="AU67" s="5">
        <v>0.63664351851851853</v>
      </c>
      <c r="AV67" s="4">
        <v>47.159373000000002</v>
      </c>
      <c r="AW67" s="4">
        <v>-88.489692000000005</v>
      </c>
      <c r="AX67" s="4">
        <v>320</v>
      </c>
      <c r="AY67" s="4">
        <v>0</v>
      </c>
      <c r="AZ67" s="4">
        <v>12</v>
      </c>
      <c r="BA67" s="4">
        <v>12</v>
      </c>
      <c r="BB67" s="4" t="s">
        <v>420</v>
      </c>
      <c r="BC67" s="4">
        <v>0.8</v>
      </c>
      <c r="BD67" s="4">
        <v>1.1000000000000001</v>
      </c>
      <c r="BE67" s="4">
        <v>1.3</v>
      </c>
      <c r="BG67" s="4">
        <v>450</v>
      </c>
      <c r="BI67" s="4">
        <v>0.51700000000000002</v>
      </c>
      <c r="BJ67" s="4">
        <v>0</v>
      </c>
      <c r="BK67" s="4">
        <v>0</v>
      </c>
      <c r="BL67" s="4">
        <v>0</v>
      </c>
      <c r="BM67" s="4">
        <v>0</v>
      </c>
      <c r="BN67" s="4">
        <v>0</v>
      </c>
      <c r="BO67" s="4">
        <v>0</v>
      </c>
      <c r="BP67" s="4">
        <v>0</v>
      </c>
      <c r="BQ67" s="4">
        <v>0</v>
      </c>
      <c r="BR67" s="4">
        <v>0</v>
      </c>
      <c r="BS67" s="4">
        <v>0</v>
      </c>
      <c r="BT67" s="4">
        <v>0</v>
      </c>
      <c r="BU67" s="4">
        <v>0</v>
      </c>
      <c r="BW67" s="4">
        <v>0</v>
      </c>
      <c r="BX67" s="4">
        <v>7.4600000000000003E-4</v>
      </c>
      <c r="BY67" s="4">
        <v>-5</v>
      </c>
      <c r="BZ67" s="4">
        <v>1.169</v>
      </c>
      <c r="CA67" s="4">
        <v>1.8231000000000001E-2</v>
      </c>
      <c r="CB67" s="4">
        <v>23.613800000000001</v>
      </c>
    </row>
    <row r="68" spans="1:80">
      <c r="A68" s="2">
        <v>42440</v>
      </c>
      <c r="B68" s="29">
        <v>0.42850833333333332</v>
      </c>
      <c r="C68" s="4">
        <v>-0.02</v>
      </c>
      <c r="D68" s="4">
        <v>0</v>
      </c>
      <c r="E68" s="4" t="s">
        <v>155</v>
      </c>
      <c r="F68" s="4">
        <v>0</v>
      </c>
      <c r="G68" s="4">
        <v>0.1</v>
      </c>
      <c r="H68" s="4">
        <v>2.9</v>
      </c>
      <c r="I68" s="4">
        <v>10.4</v>
      </c>
      <c r="K68" s="4">
        <v>20.7</v>
      </c>
      <c r="L68" s="4">
        <v>1</v>
      </c>
      <c r="M68" s="4">
        <v>1</v>
      </c>
      <c r="N68" s="4">
        <v>0</v>
      </c>
      <c r="O68" s="4">
        <v>0</v>
      </c>
      <c r="P68" s="4">
        <v>0.1</v>
      </c>
      <c r="Q68" s="4">
        <v>2.9</v>
      </c>
      <c r="R68" s="4">
        <v>3</v>
      </c>
      <c r="S68" s="4">
        <v>8.0100000000000005E-2</v>
      </c>
      <c r="T68" s="4">
        <v>2.3224</v>
      </c>
      <c r="U68" s="4">
        <v>2.4</v>
      </c>
      <c r="V68" s="4">
        <v>10.397600000000001</v>
      </c>
      <c r="Y68" s="4">
        <v>0.8</v>
      </c>
      <c r="Z68" s="4">
        <v>0</v>
      </c>
      <c r="AA68" s="4">
        <v>20.7</v>
      </c>
      <c r="AB68" s="4" t="s">
        <v>382</v>
      </c>
      <c r="AC68" s="4">
        <v>0</v>
      </c>
      <c r="AD68" s="4">
        <v>12.8</v>
      </c>
      <c r="AE68" s="4">
        <v>850</v>
      </c>
      <c r="AF68" s="4">
        <v>868</v>
      </c>
      <c r="AG68" s="4">
        <v>882</v>
      </c>
      <c r="AH68" s="4">
        <v>66</v>
      </c>
      <c r="AI68" s="4">
        <v>22.08</v>
      </c>
      <c r="AJ68" s="4">
        <v>0.51</v>
      </c>
      <c r="AK68" s="4">
        <v>990</v>
      </c>
      <c r="AL68" s="4">
        <v>3</v>
      </c>
      <c r="AM68" s="4">
        <v>0</v>
      </c>
      <c r="AN68" s="4">
        <v>26</v>
      </c>
      <c r="AO68" s="4">
        <v>191.7</v>
      </c>
      <c r="AP68" s="4">
        <v>191</v>
      </c>
      <c r="AQ68" s="4">
        <v>3.7</v>
      </c>
      <c r="AR68" s="4">
        <v>195</v>
      </c>
      <c r="AS68" s="4" t="s">
        <v>155</v>
      </c>
      <c r="AT68" s="4">
        <v>2</v>
      </c>
      <c r="AU68" s="5">
        <v>0.6366666666666666</v>
      </c>
      <c r="AV68" s="4">
        <v>47.159373000000002</v>
      </c>
      <c r="AW68" s="4">
        <v>-88.489692000000005</v>
      </c>
      <c r="AX68" s="4">
        <v>319.7</v>
      </c>
      <c r="AY68" s="4">
        <v>0</v>
      </c>
      <c r="AZ68" s="4">
        <v>12</v>
      </c>
      <c r="BA68" s="4">
        <v>12</v>
      </c>
      <c r="BB68" s="4" t="s">
        <v>420</v>
      </c>
      <c r="BC68" s="4">
        <v>0.8</v>
      </c>
      <c r="BD68" s="4">
        <v>1.1000000000000001</v>
      </c>
      <c r="BE68" s="4">
        <v>1.3</v>
      </c>
      <c r="BG68" s="4">
        <v>450</v>
      </c>
      <c r="BI68" s="4">
        <v>0.50700000000000001</v>
      </c>
      <c r="BJ68" s="4">
        <v>0</v>
      </c>
      <c r="BK68" s="4">
        <v>0</v>
      </c>
      <c r="BL68" s="4">
        <v>0</v>
      </c>
      <c r="BM68" s="4">
        <v>0</v>
      </c>
      <c r="BN68" s="4">
        <v>0</v>
      </c>
      <c r="BO68" s="4">
        <v>0</v>
      </c>
      <c r="BP68" s="4">
        <v>0</v>
      </c>
      <c r="BQ68" s="4">
        <v>0</v>
      </c>
      <c r="BR68" s="4">
        <v>0</v>
      </c>
      <c r="BS68" s="4">
        <v>0</v>
      </c>
      <c r="BT68" s="4">
        <v>0</v>
      </c>
      <c r="BU68" s="4">
        <v>0</v>
      </c>
      <c r="BW68" s="4">
        <v>0</v>
      </c>
      <c r="BX68" s="4">
        <v>1.7459999999999999E-3</v>
      </c>
      <c r="BY68" s="4">
        <v>-5</v>
      </c>
      <c r="BZ68" s="4">
        <v>1.169746</v>
      </c>
      <c r="CA68" s="4">
        <v>4.2667999999999998E-2</v>
      </c>
      <c r="CB68" s="4">
        <v>23.628869000000002</v>
      </c>
    </row>
    <row r="69" spans="1:80">
      <c r="A69" s="2">
        <v>42440</v>
      </c>
      <c r="B69" s="29">
        <v>0.42851990740740736</v>
      </c>
      <c r="C69" s="4">
        <v>-0.02</v>
      </c>
      <c r="D69" s="4">
        <v>0</v>
      </c>
      <c r="E69" s="4" t="s">
        <v>155</v>
      </c>
      <c r="F69" s="4">
        <v>0</v>
      </c>
      <c r="G69" s="4">
        <v>0.1</v>
      </c>
      <c r="H69" s="4">
        <v>2.9</v>
      </c>
      <c r="I69" s="4">
        <v>6</v>
      </c>
      <c r="K69" s="4">
        <v>20.7</v>
      </c>
      <c r="L69" s="4">
        <v>1</v>
      </c>
      <c r="M69" s="4">
        <v>1</v>
      </c>
      <c r="N69" s="4">
        <v>0</v>
      </c>
      <c r="O69" s="4">
        <v>0</v>
      </c>
      <c r="P69" s="4">
        <v>6.7599999999999993E-2</v>
      </c>
      <c r="Q69" s="4">
        <v>2.9</v>
      </c>
      <c r="R69" s="4">
        <v>3</v>
      </c>
      <c r="S69" s="4">
        <v>5.4100000000000002E-2</v>
      </c>
      <c r="T69" s="4">
        <v>2.3224</v>
      </c>
      <c r="U69" s="4">
        <v>2.4</v>
      </c>
      <c r="V69" s="4">
        <v>6</v>
      </c>
      <c r="Y69" s="4">
        <v>0.8</v>
      </c>
      <c r="Z69" s="4">
        <v>0</v>
      </c>
      <c r="AA69" s="4">
        <v>20.7</v>
      </c>
      <c r="AB69" s="4" t="s">
        <v>382</v>
      </c>
      <c r="AC69" s="4">
        <v>0</v>
      </c>
      <c r="AD69" s="4">
        <v>12.7</v>
      </c>
      <c r="AE69" s="4">
        <v>851</v>
      </c>
      <c r="AF69" s="4">
        <v>868</v>
      </c>
      <c r="AG69" s="4">
        <v>882</v>
      </c>
      <c r="AH69" s="4">
        <v>66</v>
      </c>
      <c r="AI69" s="4">
        <v>22.08</v>
      </c>
      <c r="AJ69" s="4">
        <v>0.51</v>
      </c>
      <c r="AK69" s="4">
        <v>990</v>
      </c>
      <c r="AL69" s="4">
        <v>3</v>
      </c>
      <c r="AM69" s="4">
        <v>0</v>
      </c>
      <c r="AN69" s="4">
        <v>26</v>
      </c>
      <c r="AO69" s="4">
        <v>192</v>
      </c>
      <c r="AP69" s="4">
        <v>191</v>
      </c>
      <c r="AQ69" s="4">
        <v>3.8</v>
      </c>
      <c r="AR69" s="4">
        <v>195</v>
      </c>
      <c r="AS69" s="4" t="s">
        <v>155</v>
      </c>
      <c r="AT69" s="4">
        <v>2</v>
      </c>
      <c r="AU69" s="5">
        <v>0.63667824074074075</v>
      </c>
      <c r="AV69" s="4">
        <v>47.159374</v>
      </c>
      <c r="AW69" s="4">
        <v>-88.489692000000005</v>
      </c>
      <c r="AX69" s="4">
        <v>319.5</v>
      </c>
      <c r="AY69" s="4">
        <v>0</v>
      </c>
      <c r="AZ69" s="4">
        <v>12</v>
      </c>
      <c r="BA69" s="4">
        <v>12</v>
      </c>
      <c r="BB69" s="4" t="s">
        <v>420</v>
      </c>
      <c r="BC69" s="4">
        <v>0.8</v>
      </c>
      <c r="BD69" s="4">
        <v>1.1000000000000001</v>
      </c>
      <c r="BE69" s="4">
        <v>1.3</v>
      </c>
      <c r="BG69" s="4">
        <v>450</v>
      </c>
      <c r="BI69" s="4">
        <v>0.50700000000000001</v>
      </c>
      <c r="BJ69" s="4">
        <v>0</v>
      </c>
      <c r="BK69" s="4">
        <v>0</v>
      </c>
      <c r="BL69" s="4">
        <v>0</v>
      </c>
      <c r="BM69" s="4">
        <v>0</v>
      </c>
      <c r="BN69" s="4">
        <v>0</v>
      </c>
      <c r="BO69" s="4">
        <v>0</v>
      </c>
      <c r="BP69" s="4">
        <v>0</v>
      </c>
      <c r="BQ69" s="4">
        <v>0</v>
      </c>
      <c r="BR69" s="4">
        <v>0</v>
      </c>
      <c r="BS69" s="4">
        <v>0</v>
      </c>
      <c r="BT69" s="4">
        <v>0</v>
      </c>
      <c r="BU69" s="4">
        <v>0</v>
      </c>
      <c r="BW69" s="4">
        <v>0</v>
      </c>
      <c r="BX69" s="4">
        <v>1.2539999999999999E-3</v>
      </c>
      <c r="BY69" s="4">
        <v>-5</v>
      </c>
      <c r="BZ69" s="4">
        <v>1.169254</v>
      </c>
      <c r="CA69" s="4">
        <v>3.0644999999999999E-2</v>
      </c>
      <c r="CB69" s="4">
        <v>23.618931</v>
      </c>
    </row>
    <row r="70" spans="1:80">
      <c r="A70" s="2">
        <v>42440</v>
      </c>
      <c r="B70" s="29">
        <v>0.42853148148148151</v>
      </c>
      <c r="C70" s="4">
        <v>-0.02</v>
      </c>
      <c r="D70" s="4">
        <v>0</v>
      </c>
      <c r="E70" s="4" t="s">
        <v>155</v>
      </c>
      <c r="F70" s="4">
        <v>0</v>
      </c>
      <c r="G70" s="4">
        <v>0</v>
      </c>
      <c r="H70" s="4">
        <v>2.9</v>
      </c>
      <c r="I70" s="4">
        <v>10.199999999999999</v>
      </c>
      <c r="K70" s="4">
        <v>20.7</v>
      </c>
      <c r="L70" s="4">
        <v>1</v>
      </c>
      <c r="M70" s="4">
        <v>1</v>
      </c>
      <c r="N70" s="4">
        <v>0</v>
      </c>
      <c r="O70" s="4">
        <v>0</v>
      </c>
      <c r="P70" s="4">
        <v>0</v>
      </c>
      <c r="Q70" s="4">
        <v>2.9</v>
      </c>
      <c r="R70" s="4">
        <v>2.9</v>
      </c>
      <c r="S70" s="4">
        <v>0</v>
      </c>
      <c r="T70" s="4">
        <v>2.3224</v>
      </c>
      <c r="U70" s="4">
        <v>2.2999999999999998</v>
      </c>
      <c r="V70" s="4">
        <v>10.1759</v>
      </c>
      <c r="Y70" s="4">
        <v>0.8</v>
      </c>
      <c r="Z70" s="4">
        <v>0</v>
      </c>
      <c r="AA70" s="4">
        <v>20.7</v>
      </c>
      <c r="AB70" s="4" t="s">
        <v>382</v>
      </c>
      <c r="AC70" s="4">
        <v>0</v>
      </c>
      <c r="AD70" s="4">
        <v>12.8</v>
      </c>
      <c r="AE70" s="4">
        <v>851</v>
      </c>
      <c r="AF70" s="4">
        <v>868</v>
      </c>
      <c r="AG70" s="4">
        <v>883</v>
      </c>
      <c r="AH70" s="4">
        <v>66</v>
      </c>
      <c r="AI70" s="4">
        <v>22.08</v>
      </c>
      <c r="AJ70" s="4">
        <v>0.51</v>
      </c>
      <c r="AK70" s="4">
        <v>990</v>
      </c>
      <c r="AL70" s="4">
        <v>3</v>
      </c>
      <c r="AM70" s="4">
        <v>0</v>
      </c>
      <c r="AN70" s="4">
        <v>26</v>
      </c>
      <c r="AO70" s="4">
        <v>192</v>
      </c>
      <c r="AP70" s="4">
        <v>191.7</v>
      </c>
      <c r="AQ70" s="4">
        <v>3.8</v>
      </c>
      <c r="AR70" s="4">
        <v>195</v>
      </c>
      <c r="AS70" s="4" t="s">
        <v>155</v>
      </c>
      <c r="AT70" s="4">
        <v>2</v>
      </c>
      <c r="AU70" s="5">
        <v>0.63668981481481479</v>
      </c>
      <c r="AV70" s="4">
        <v>47.159374999999997</v>
      </c>
      <c r="AW70" s="4">
        <v>-88.489692000000005</v>
      </c>
      <c r="AX70" s="4">
        <v>319.2</v>
      </c>
      <c r="AY70" s="4">
        <v>0</v>
      </c>
      <c r="AZ70" s="4">
        <v>12</v>
      </c>
      <c r="BA70" s="4">
        <v>12</v>
      </c>
      <c r="BB70" s="4" t="s">
        <v>420</v>
      </c>
      <c r="BC70" s="4">
        <v>0.8</v>
      </c>
      <c r="BD70" s="4">
        <v>1.1000000000000001</v>
      </c>
      <c r="BE70" s="4">
        <v>1.3</v>
      </c>
      <c r="BG70" s="4">
        <v>450</v>
      </c>
      <c r="BI70" s="4">
        <v>0.50700000000000001</v>
      </c>
      <c r="BJ70" s="4">
        <v>0</v>
      </c>
      <c r="BK70" s="4">
        <v>0</v>
      </c>
      <c r="BL70" s="4">
        <v>0</v>
      </c>
      <c r="BM70" s="4">
        <v>0</v>
      </c>
      <c r="BN70" s="4">
        <v>0</v>
      </c>
      <c r="BO70" s="4">
        <v>0</v>
      </c>
      <c r="BP70" s="4">
        <v>0</v>
      </c>
      <c r="BQ70" s="4">
        <v>0</v>
      </c>
      <c r="BR70" s="4">
        <v>0</v>
      </c>
      <c r="BS70" s="4">
        <v>0</v>
      </c>
      <c r="BT70" s="4">
        <v>0</v>
      </c>
      <c r="BU70" s="4">
        <v>0</v>
      </c>
      <c r="BW70" s="4">
        <v>0</v>
      </c>
      <c r="BX70" s="4">
        <v>1.7459999999999999E-3</v>
      </c>
      <c r="BY70" s="4">
        <v>-5</v>
      </c>
      <c r="BZ70" s="4">
        <v>1.169746</v>
      </c>
      <c r="CA70" s="4">
        <v>4.2667999999999998E-2</v>
      </c>
      <c r="CB70" s="4">
        <v>23.628869000000002</v>
      </c>
    </row>
    <row r="71" spans="1:80">
      <c r="A71" s="2">
        <v>42440</v>
      </c>
      <c r="B71" s="29">
        <v>0.42854305555555555</v>
      </c>
      <c r="C71" s="4">
        <v>-0.02</v>
      </c>
      <c r="D71" s="4">
        <v>0</v>
      </c>
      <c r="E71" s="4" t="s">
        <v>155</v>
      </c>
      <c r="F71" s="4">
        <v>0</v>
      </c>
      <c r="G71" s="4">
        <v>0</v>
      </c>
      <c r="H71" s="4">
        <v>2.9</v>
      </c>
      <c r="I71" s="4">
        <v>6.6</v>
      </c>
      <c r="K71" s="4">
        <v>20.7</v>
      </c>
      <c r="L71" s="4">
        <v>1</v>
      </c>
      <c r="M71" s="4">
        <v>1</v>
      </c>
      <c r="N71" s="4">
        <v>0</v>
      </c>
      <c r="O71" s="4">
        <v>0</v>
      </c>
      <c r="P71" s="4">
        <v>0</v>
      </c>
      <c r="Q71" s="4">
        <v>2.9</v>
      </c>
      <c r="R71" s="4">
        <v>2.9</v>
      </c>
      <c r="S71" s="4">
        <v>0</v>
      </c>
      <c r="T71" s="4">
        <v>2.3226</v>
      </c>
      <c r="U71" s="4">
        <v>2.2999999999999998</v>
      </c>
      <c r="V71" s="4">
        <v>6.6287000000000003</v>
      </c>
      <c r="Y71" s="4">
        <v>0.80200000000000005</v>
      </c>
      <c r="Z71" s="4">
        <v>0</v>
      </c>
      <c r="AA71" s="4">
        <v>20.7</v>
      </c>
      <c r="AB71" s="4" t="s">
        <v>382</v>
      </c>
      <c r="AC71" s="4">
        <v>0</v>
      </c>
      <c r="AD71" s="4">
        <v>12.7</v>
      </c>
      <c r="AE71" s="4">
        <v>851</v>
      </c>
      <c r="AF71" s="4">
        <v>868</v>
      </c>
      <c r="AG71" s="4">
        <v>883</v>
      </c>
      <c r="AH71" s="4">
        <v>66</v>
      </c>
      <c r="AI71" s="4">
        <v>22.1</v>
      </c>
      <c r="AJ71" s="4">
        <v>0.51</v>
      </c>
      <c r="AK71" s="4">
        <v>989</v>
      </c>
      <c r="AL71" s="4">
        <v>3</v>
      </c>
      <c r="AM71" s="4">
        <v>0</v>
      </c>
      <c r="AN71" s="4">
        <v>26</v>
      </c>
      <c r="AO71" s="4">
        <v>192</v>
      </c>
      <c r="AP71" s="4">
        <v>192</v>
      </c>
      <c r="AQ71" s="4">
        <v>3.8</v>
      </c>
      <c r="AR71" s="4">
        <v>195</v>
      </c>
      <c r="AS71" s="4" t="s">
        <v>155</v>
      </c>
      <c r="AT71" s="4">
        <v>2</v>
      </c>
      <c r="AU71" s="5">
        <v>0.63670138888888894</v>
      </c>
      <c r="AV71" s="4">
        <v>47.159374999999997</v>
      </c>
      <c r="AW71" s="4">
        <v>-88.489692000000005</v>
      </c>
      <c r="AX71" s="4">
        <v>318.8</v>
      </c>
      <c r="AY71" s="4">
        <v>0</v>
      </c>
      <c r="AZ71" s="4">
        <v>12</v>
      </c>
      <c r="BA71" s="4">
        <v>12</v>
      </c>
      <c r="BB71" s="4" t="s">
        <v>420</v>
      </c>
      <c r="BC71" s="4">
        <v>0.8</v>
      </c>
      <c r="BD71" s="4">
        <v>1.1000000000000001</v>
      </c>
      <c r="BE71" s="4">
        <v>1.3</v>
      </c>
      <c r="BG71" s="4">
        <v>450</v>
      </c>
      <c r="BI71" s="4">
        <v>0.50800000000000001</v>
      </c>
      <c r="BJ71" s="4">
        <v>0</v>
      </c>
      <c r="BK71" s="4">
        <v>0</v>
      </c>
      <c r="BL71" s="4">
        <v>0</v>
      </c>
      <c r="BM71" s="4">
        <v>0</v>
      </c>
      <c r="BN71" s="4">
        <v>0</v>
      </c>
      <c r="BO71" s="4">
        <v>0</v>
      </c>
      <c r="BP71" s="4">
        <v>0</v>
      </c>
      <c r="BQ71" s="4">
        <v>0</v>
      </c>
      <c r="BR71" s="4">
        <v>0</v>
      </c>
      <c r="BS71" s="4">
        <v>0</v>
      </c>
      <c r="BT71" s="4">
        <v>0</v>
      </c>
      <c r="BU71" s="4">
        <v>0</v>
      </c>
      <c r="BW71" s="4">
        <v>0</v>
      </c>
      <c r="BX71" s="4">
        <v>5.0799999999999999E-4</v>
      </c>
      <c r="BY71" s="4">
        <v>-5</v>
      </c>
      <c r="BZ71" s="4">
        <v>1.1685080000000001</v>
      </c>
      <c r="CA71" s="4">
        <v>1.2414E-2</v>
      </c>
      <c r="CB71" s="4">
        <v>23.603861999999999</v>
      </c>
    </row>
    <row r="72" spans="1:80">
      <c r="A72" s="2">
        <v>42440</v>
      </c>
      <c r="B72" s="29">
        <v>0.42855462962962965</v>
      </c>
      <c r="C72" s="4">
        <v>-0.02</v>
      </c>
      <c r="D72" s="4">
        <v>0</v>
      </c>
      <c r="E72" s="4" t="s">
        <v>155</v>
      </c>
      <c r="F72" s="4">
        <v>0</v>
      </c>
      <c r="G72" s="4">
        <v>0</v>
      </c>
      <c r="H72" s="4">
        <v>2.9</v>
      </c>
      <c r="I72" s="4">
        <v>6.7</v>
      </c>
      <c r="K72" s="4">
        <v>20.7</v>
      </c>
      <c r="L72" s="4">
        <v>1</v>
      </c>
      <c r="M72" s="4">
        <v>1</v>
      </c>
      <c r="N72" s="4">
        <v>0</v>
      </c>
      <c r="O72" s="4">
        <v>0</v>
      </c>
      <c r="P72" s="4">
        <v>0</v>
      </c>
      <c r="Q72" s="4">
        <v>2.9</v>
      </c>
      <c r="R72" s="4">
        <v>2.9</v>
      </c>
      <c r="S72" s="4">
        <v>0</v>
      </c>
      <c r="T72" s="4">
        <v>2.3226</v>
      </c>
      <c r="U72" s="4">
        <v>2.2999999999999998</v>
      </c>
      <c r="V72" s="4">
        <v>6.7392000000000003</v>
      </c>
      <c r="Y72" s="4">
        <v>0.88300000000000001</v>
      </c>
      <c r="Z72" s="4">
        <v>0</v>
      </c>
      <c r="AA72" s="4">
        <v>20.7</v>
      </c>
      <c r="AB72" s="4" t="s">
        <v>382</v>
      </c>
      <c r="AC72" s="4">
        <v>0</v>
      </c>
      <c r="AD72" s="4">
        <v>12.7</v>
      </c>
      <c r="AE72" s="4">
        <v>851</v>
      </c>
      <c r="AF72" s="4">
        <v>868</v>
      </c>
      <c r="AG72" s="4">
        <v>884</v>
      </c>
      <c r="AH72" s="4">
        <v>66</v>
      </c>
      <c r="AI72" s="4">
        <v>22.11</v>
      </c>
      <c r="AJ72" s="4">
        <v>0.51</v>
      </c>
      <c r="AK72" s="4">
        <v>989</v>
      </c>
      <c r="AL72" s="4">
        <v>3</v>
      </c>
      <c r="AM72" s="4">
        <v>0</v>
      </c>
      <c r="AN72" s="4">
        <v>26</v>
      </c>
      <c r="AO72" s="4">
        <v>192</v>
      </c>
      <c r="AP72" s="4">
        <v>192</v>
      </c>
      <c r="AQ72" s="4">
        <v>3.9</v>
      </c>
      <c r="AR72" s="4">
        <v>195</v>
      </c>
      <c r="AS72" s="4" t="s">
        <v>155</v>
      </c>
      <c r="AT72" s="4">
        <v>2</v>
      </c>
      <c r="AU72" s="5">
        <v>0.63671296296296298</v>
      </c>
      <c r="AV72" s="4">
        <v>47.159374999999997</v>
      </c>
      <c r="AW72" s="4">
        <v>-88.489692000000005</v>
      </c>
      <c r="AX72" s="4">
        <v>318.5</v>
      </c>
      <c r="AY72" s="4">
        <v>0</v>
      </c>
      <c r="AZ72" s="4">
        <v>12</v>
      </c>
      <c r="BA72" s="4">
        <v>12</v>
      </c>
      <c r="BB72" s="4" t="s">
        <v>420</v>
      </c>
      <c r="BC72" s="4">
        <v>0.8</v>
      </c>
      <c r="BD72" s="4">
        <v>1.1000000000000001</v>
      </c>
      <c r="BE72" s="4">
        <v>1.3</v>
      </c>
      <c r="BG72" s="4">
        <v>450</v>
      </c>
      <c r="BI72" s="4">
        <v>0.50800000000000001</v>
      </c>
      <c r="BJ72" s="4">
        <v>0</v>
      </c>
      <c r="BK72" s="4">
        <v>0</v>
      </c>
      <c r="BL72" s="4">
        <v>0</v>
      </c>
      <c r="BM72" s="4">
        <v>0</v>
      </c>
      <c r="BN72" s="4">
        <v>0</v>
      </c>
      <c r="BO72" s="4">
        <v>0</v>
      </c>
      <c r="BP72" s="4">
        <v>0</v>
      </c>
      <c r="BQ72" s="4">
        <v>0</v>
      </c>
      <c r="BR72" s="4">
        <v>0</v>
      </c>
      <c r="BS72" s="4">
        <v>0</v>
      </c>
      <c r="BT72" s="4">
        <v>0</v>
      </c>
      <c r="BU72" s="4">
        <v>0</v>
      </c>
      <c r="BW72" s="4">
        <v>0</v>
      </c>
      <c r="BX72" s="4">
        <v>2.238E-3</v>
      </c>
      <c r="BY72" s="4">
        <v>-5</v>
      </c>
      <c r="BZ72" s="4">
        <v>1.1687460000000001</v>
      </c>
      <c r="CA72" s="4">
        <v>5.4690999999999997E-2</v>
      </c>
      <c r="CB72" s="4">
        <v>23.608668999999999</v>
      </c>
    </row>
    <row r="73" spans="1:80">
      <c r="A73" s="2">
        <v>42440</v>
      </c>
      <c r="B73" s="29">
        <v>0.42856620370370369</v>
      </c>
      <c r="C73" s="4">
        <v>-0.02</v>
      </c>
      <c r="D73" s="4">
        <v>0</v>
      </c>
      <c r="E73" s="4" t="s">
        <v>155</v>
      </c>
      <c r="F73" s="4">
        <v>0</v>
      </c>
      <c r="G73" s="4">
        <v>0</v>
      </c>
      <c r="H73" s="4">
        <v>2.9</v>
      </c>
      <c r="I73" s="4">
        <v>10.199999999999999</v>
      </c>
      <c r="K73" s="4">
        <v>20.7</v>
      </c>
      <c r="L73" s="4">
        <v>1</v>
      </c>
      <c r="M73" s="4">
        <v>1</v>
      </c>
      <c r="N73" s="4">
        <v>0</v>
      </c>
      <c r="O73" s="4">
        <v>0</v>
      </c>
      <c r="P73" s="4">
        <v>0</v>
      </c>
      <c r="Q73" s="4">
        <v>2.9</v>
      </c>
      <c r="R73" s="4">
        <v>2.9</v>
      </c>
      <c r="S73" s="4">
        <v>0</v>
      </c>
      <c r="T73" s="4">
        <v>2.3224999999999998</v>
      </c>
      <c r="U73" s="4">
        <v>2.2999999999999998</v>
      </c>
      <c r="V73" s="4">
        <v>10.216200000000001</v>
      </c>
      <c r="Y73" s="4">
        <v>0.9</v>
      </c>
      <c r="Z73" s="4">
        <v>0</v>
      </c>
      <c r="AA73" s="4">
        <v>20.7</v>
      </c>
      <c r="AB73" s="4" t="s">
        <v>382</v>
      </c>
      <c r="AC73" s="4">
        <v>0</v>
      </c>
      <c r="AD73" s="4">
        <v>12.8</v>
      </c>
      <c r="AE73" s="4">
        <v>850</v>
      </c>
      <c r="AF73" s="4">
        <v>867</v>
      </c>
      <c r="AG73" s="4">
        <v>884</v>
      </c>
      <c r="AH73" s="4">
        <v>66</v>
      </c>
      <c r="AI73" s="4">
        <v>22.09</v>
      </c>
      <c r="AJ73" s="4">
        <v>0.51</v>
      </c>
      <c r="AK73" s="4">
        <v>990</v>
      </c>
      <c r="AL73" s="4">
        <v>3</v>
      </c>
      <c r="AM73" s="4">
        <v>0</v>
      </c>
      <c r="AN73" s="4">
        <v>26</v>
      </c>
      <c r="AO73" s="4">
        <v>192</v>
      </c>
      <c r="AP73" s="4">
        <v>192</v>
      </c>
      <c r="AQ73" s="4">
        <v>3.8</v>
      </c>
      <c r="AR73" s="4">
        <v>195</v>
      </c>
      <c r="AS73" s="4" t="s">
        <v>155</v>
      </c>
      <c r="AT73" s="4">
        <v>2</v>
      </c>
      <c r="AU73" s="5">
        <v>0.63672453703703702</v>
      </c>
      <c r="AV73" s="4">
        <v>47.159374999999997</v>
      </c>
      <c r="AW73" s="4">
        <v>-88.489692000000005</v>
      </c>
      <c r="AX73" s="4">
        <v>318.10000000000002</v>
      </c>
      <c r="AY73" s="4">
        <v>0</v>
      </c>
      <c r="AZ73" s="4">
        <v>12</v>
      </c>
      <c r="BA73" s="4">
        <v>12</v>
      </c>
      <c r="BB73" s="4" t="s">
        <v>420</v>
      </c>
      <c r="BC73" s="4">
        <v>0.8</v>
      </c>
      <c r="BD73" s="4">
        <v>1.1000000000000001</v>
      </c>
      <c r="BE73" s="4">
        <v>1.3</v>
      </c>
      <c r="BG73" s="4">
        <v>450</v>
      </c>
      <c r="BI73" s="4">
        <v>0.50700000000000001</v>
      </c>
      <c r="BJ73" s="4">
        <v>0</v>
      </c>
      <c r="BK73" s="4">
        <v>0</v>
      </c>
      <c r="BL73" s="4">
        <v>0</v>
      </c>
      <c r="BM73" s="4">
        <v>0</v>
      </c>
      <c r="BN73" s="4">
        <v>0</v>
      </c>
      <c r="BO73" s="4">
        <v>0</v>
      </c>
      <c r="BP73" s="4">
        <v>0</v>
      </c>
      <c r="BQ73" s="4">
        <v>0</v>
      </c>
      <c r="BR73" s="4">
        <v>0</v>
      </c>
      <c r="BS73" s="4">
        <v>0</v>
      </c>
      <c r="BT73" s="4">
        <v>0</v>
      </c>
      <c r="BU73" s="4">
        <v>0</v>
      </c>
      <c r="BW73" s="4">
        <v>0</v>
      </c>
      <c r="BX73" s="4">
        <v>2.2539999999999999E-3</v>
      </c>
      <c r="BY73" s="4">
        <v>-5</v>
      </c>
      <c r="BZ73" s="4">
        <v>1.1682539999999999</v>
      </c>
      <c r="CA73" s="4">
        <v>5.5081999999999999E-2</v>
      </c>
      <c r="CB73" s="4">
        <v>23.598731000000001</v>
      </c>
    </row>
    <row r="74" spans="1:80">
      <c r="A74" s="2">
        <v>42440</v>
      </c>
      <c r="B74" s="29">
        <v>0.42857777777777778</v>
      </c>
      <c r="C74" s="4">
        <v>-0.02</v>
      </c>
      <c r="D74" s="4">
        <v>0</v>
      </c>
      <c r="E74" s="4" t="s">
        <v>155</v>
      </c>
      <c r="F74" s="4">
        <v>0</v>
      </c>
      <c r="G74" s="4">
        <v>0</v>
      </c>
      <c r="H74" s="4">
        <v>2.9</v>
      </c>
      <c r="I74" s="4">
        <v>5.2</v>
      </c>
      <c r="K74" s="4">
        <v>20.7</v>
      </c>
      <c r="L74" s="4">
        <v>1</v>
      </c>
      <c r="M74" s="4">
        <v>1</v>
      </c>
      <c r="N74" s="4">
        <v>0</v>
      </c>
      <c r="O74" s="4">
        <v>0</v>
      </c>
      <c r="P74" s="4">
        <v>0</v>
      </c>
      <c r="Q74" s="4">
        <v>2.9</v>
      </c>
      <c r="R74" s="4">
        <v>2.9</v>
      </c>
      <c r="S74" s="4">
        <v>0</v>
      </c>
      <c r="T74" s="4">
        <v>2.3226</v>
      </c>
      <c r="U74" s="4">
        <v>2.2999999999999998</v>
      </c>
      <c r="V74" s="4">
        <v>5.1825000000000001</v>
      </c>
      <c r="Y74" s="4">
        <v>0.9</v>
      </c>
      <c r="Z74" s="4">
        <v>0</v>
      </c>
      <c r="AA74" s="4">
        <v>20.7</v>
      </c>
      <c r="AB74" s="4" t="s">
        <v>382</v>
      </c>
      <c r="AC74" s="4">
        <v>0</v>
      </c>
      <c r="AD74" s="4">
        <v>12.7</v>
      </c>
      <c r="AE74" s="4">
        <v>851</v>
      </c>
      <c r="AF74" s="4">
        <v>868</v>
      </c>
      <c r="AG74" s="4">
        <v>883</v>
      </c>
      <c r="AH74" s="4">
        <v>66</v>
      </c>
      <c r="AI74" s="4">
        <v>22.1</v>
      </c>
      <c r="AJ74" s="4">
        <v>0.51</v>
      </c>
      <c r="AK74" s="4">
        <v>989</v>
      </c>
      <c r="AL74" s="4">
        <v>3</v>
      </c>
      <c r="AM74" s="4">
        <v>0</v>
      </c>
      <c r="AN74" s="4">
        <v>26</v>
      </c>
      <c r="AO74" s="4">
        <v>192</v>
      </c>
      <c r="AP74" s="4">
        <v>192</v>
      </c>
      <c r="AQ74" s="4">
        <v>3.8</v>
      </c>
      <c r="AR74" s="4">
        <v>195</v>
      </c>
      <c r="AS74" s="4" t="s">
        <v>155</v>
      </c>
      <c r="AT74" s="4">
        <v>2</v>
      </c>
      <c r="AU74" s="5">
        <v>0.63673611111111106</v>
      </c>
      <c r="AV74" s="4">
        <v>47.159374999999997</v>
      </c>
      <c r="AW74" s="4">
        <v>-88.489693000000003</v>
      </c>
      <c r="AX74" s="4">
        <v>317.7</v>
      </c>
      <c r="AY74" s="4">
        <v>0</v>
      </c>
      <c r="AZ74" s="4">
        <v>12</v>
      </c>
      <c r="BA74" s="4">
        <v>12</v>
      </c>
      <c r="BB74" s="4" t="s">
        <v>420</v>
      </c>
      <c r="BC74" s="4">
        <v>0.8</v>
      </c>
      <c r="BD74" s="4">
        <v>1.1000000000000001</v>
      </c>
      <c r="BE74" s="4">
        <v>1.3</v>
      </c>
      <c r="BG74" s="4">
        <v>450</v>
      </c>
      <c r="BI74" s="4">
        <v>0.50800000000000001</v>
      </c>
      <c r="BJ74" s="4">
        <v>0</v>
      </c>
      <c r="BK74" s="4">
        <v>0</v>
      </c>
      <c r="BL74" s="4">
        <v>0</v>
      </c>
      <c r="BM74" s="4">
        <v>0</v>
      </c>
      <c r="BN74" s="4">
        <v>0</v>
      </c>
      <c r="BO74" s="4">
        <v>0</v>
      </c>
      <c r="BP74" s="4">
        <v>0</v>
      </c>
      <c r="BQ74" s="4">
        <v>0</v>
      </c>
      <c r="BR74" s="4">
        <v>0</v>
      </c>
      <c r="BS74" s="4">
        <v>0</v>
      </c>
      <c r="BT74" s="4">
        <v>0</v>
      </c>
      <c r="BU74" s="4">
        <v>0</v>
      </c>
      <c r="BW74" s="4">
        <v>0</v>
      </c>
      <c r="BX74" s="4">
        <v>-2.3800000000000001E-4</v>
      </c>
      <c r="BY74" s="4">
        <v>-5</v>
      </c>
      <c r="BZ74" s="4">
        <v>1.167254</v>
      </c>
      <c r="CA74" s="4">
        <v>-5.816E-3</v>
      </c>
      <c r="CB74" s="4">
        <v>23.578531000000002</v>
      </c>
    </row>
    <row r="75" spans="1:80">
      <c r="A75" s="2">
        <v>42440</v>
      </c>
      <c r="B75" s="29">
        <v>0.42858935185185182</v>
      </c>
      <c r="C75" s="4">
        <v>-0.02</v>
      </c>
      <c r="D75" s="4">
        <v>0</v>
      </c>
      <c r="E75" s="4" t="s">
        <v>155</v>
      </c>
      <c r="F75" s="4">
        <v>0</v>
      </c>
      <c r="G75" s="4">
        <v>0</v>
      </c>
      <c r="H75" s="4">
        <v>2.9</v>
      </c>
      <c r="I75" s="4">
        <v>8.8000000000000007</v>
      </c>
      <c r="K75" s="4">
        <v>20.7</v>
      </c>
      <c r="L75" s="4">
        <v>1</v>
      </c>
      <c r="M75" s="4">
        <v>1</v>
      </c>
      <c r="N75" s="4">
        <v>0</v>
      </c>
      <c r="O75" s="4">
        <v>0</v>
      </c>
      <c r="P75" s="4">
        <v>0</v>
      </c>
      <c r="Q75" s="4">
        <v>2.9</v>
      </c>
      <c r="R75" s="4">
        <v>2.9</v>
      </c>
      <c r="S75" s="4">
        <v>0</v>
      </c>
      <c r="T75" s="4">
        <v>2.3224999999999998</v>
      </c>
      <c r="U75" s="4">
        <v>2.2999999999999998</v>
      </c>
      <c r="V75" s="4">
        <v>8.8253000000000004</v>
      </c>
      <c r="Y75" s="4">
        <v>0.9</v>
      </c>
      <c r="Z75" s="4">
        <v>0</v>
      </c>
      <c r="AA75" s="4">
        <v>20.7</v>
      </c>
      <c r="AB75" s="4" t="s">
        <v>382</v>
      </c>
      <c r="AC75" s="4">
        <v>0</v>
      </c>
      <c r="AD75" s="4">
        <v>12.7</v>
      </c>
      <c r="AE75" s="4">
        <v>851</v>
      </c>
      <c r="AF75" s="4">
        <v>868</v>
      </c>
      <c r="AG75" s="4">
        <v>882</v>
      </c>
      <c r="AH75" s="4">
        <v>66</v>
      </c>
      <c r="AI75" s="4">
        <v>22.09</v>
      </c>
      <c r="AJ75" s="4">
        <v>0.51</v>
      </c>
      <c r="AK75" s="4">
        <v>990</v>
      </c>
      <c r="AL75" s="4">
        <v>3</v>
      </c>
      <c r="AM75" s="4">
        <v>0</v>
      </c>
      <c r="AN75" s="4">
        <v>26</v>
      </c>
      <c r="AO75" s="4">
        <v>192</v>
      </c>
      <c r="AP75" s="4">
        <v>192</v>
      </c>
      <c r="AQ75" s="4">
        <v>3.9</v>
      </c>
      <c r="AR75" s="4">
        <v>195</v>
      </c>
      <c r="AS75" s="4" t="s">
        <v>155</v>
      </c>
      <c r="AT75" s="4">
        <v>2</v>
      </c>
      <c r="AU75" s="5">
        <v>0.63674768518518521</v>
      </c>
      <c r="AV75" s="4">
        <v>47.159374999999997</v>
      </c>
      <c r="AW75" s="4">
        <v>-88.489693000000003</v>
      </c>
      <c r="AX75" s="4">
        <v>317.39999999999998</v>
      </c>
      <c r="AY75" s="4">
        <v>0</v>
      </c>
      <c r="AZ75" s="4">
        <v>12</v>
      </c>
      <c r="BA75" s="4">
        <v>12</v>
      </c>
      <c r="BB75" s="4" t="s">
        <v>420</v>
      </c>
      <c r="BC75" s="4">
        <v>0.8</v>
      </c>
      <c r="BD75" s="4">
        <v>1.1000000000000001</v>
      </c>
      <c r="BE75" s="4">
        <v>1.3</v>
      </c>
      <c r="BG75" s="4">
        <v>450</v>
      </c>
      <c r="BI75" s="4">
        <v>0.50700000000000001</v>
      </c>
      <c r="BJ75" s="4">
        <v>0</v>
      </c>
      <c r="BK75" s="4">
        <v>0</v>
      </c>
      <c r="BL75" s="4">
        <v>0</v>
      </c>
      <c r="BM75" s="4">
        <v>0</v>
      </c>
      <c r="BN75" s="4">
        <v>0</v>
      </c>
      <c r="BO75" s="4">
        <v>0</v>
      </c>
      <c r="BP75" s="4">
        <v>0</v>
      </c>
      <c r="BQ75" s="4">
        <v>0</v>
      </c>
      <c r="BR75" s="4">
        <v>0</v>
      </c>
      <c r="BS75" s="4">
        <v>0</v>
      </c>
      <c r="BT75" s="4">
        <v>0</v>
      </c>
      <c r="BU75" s="4">
        <v>0</v>
      </c>
      <c r="BW75" s="4">
        <v>0</v>
      </c>
      <c r="BX75" s="4">
        <v>1.238E-3</v>
      </c>
      <c r="BY75" s="4">
        <v>-5</v>
      </c>
      <c r="BZ75" s="4">
        <v>1.167746</v>
      </c>
      <c r="CA75" s="4">
        <v>3.0252999999999999E-2</v>
      </c>
      <c r="CB75" s="4">
        <v>23.588469</v>
      </c>
    </row>
    <row r="76" spans="1:80">
      <c r="A76" s="2">
        <v>42440</v>
      </c>
      <c r="B76" s="29">
        <v>0.42860092592592597</v>
      </c>
      <c r="C76" s="4">
        <v>-0.02</v>
      </c>
      <c r="D76" s="4">
        <v>0</v>
      </c>
      <c r="E76" s="4" t="s">
        <v>155</v>
      </c>
      <c r="F76" s="4">
        <v>0</v>
      </c>
      <c r="G76" s="4">
        <v>0</v>
      </c>
      <c r="H76" s="4">
        <v>2.9</v>
      </c>
      <c r="I76" s="4">
        <v>6.8</v>
      </c>
      <c r="K76" s="4">
        <v>20.7</v>
      </c>
      <c r="L76" s="4">
        <v>1</v>
      </c>
      <c r="M76" s="4">
        <v>1</v>
      </c>
      <c r="N76" s="4">
        <v>0</v>
      </c>
      <c r="O76" s="4">
        <v>0</v>
      </c>
      <c r="P76" s="4">
        <v>0</v>
      </c>
      <c r="Q76" s="4">
        <v>2.9</v>
      </c>
      <c r="R76" s="4">
        <v>2.9</v>
      </c>
      <c r="S76" s="4">
        <v>0</v>
      </c>
      <c r="T76" s="4">
        <v>2.3331</v>
      </c>
      <c r="U76" s="4">
        <v>2.2999999999999998</v>
      </c>
      <c r="V76" s="4">
        <v>6.8101000000000003</v>
      </c>
      <c r="Y76" s="4">
        <v>0.9</v>
      </c>
      <c r="Z76" s="4">
        <v>0</v>
      </c>
      <c r="AA76" s="4">
        <v>20.7</v>
      </c>
      <c r="AB76" s="4" t="s">
        <v>382</v>
      </c>
      <c r="AC76" s="4">
        <v>0</v>
      </c>
      <c r="AD76" s="4">
        <v>12.7</v>
      </c>
      <c r="AE76" s="4">
        <v>851</v>
      </c>
      <c r="AF76" s="4">
        <v>868</v>
      </c>
      <c r="AG76" s="4">
        <v>881</v>
      </c>
      <c r="AH76" s="4">
        <v>66</v>
      </c>
      <c r="AI76" s="4">
        <v>23.31</v>
      </c>
      <c r="AJ76" s="4">
        <v>0.54</v>
      </c>
      <c r="AK76" s="4">
        <v>989</v>
      </c>
      <c r="AL76" s="4">
        <v>3.7</v>
      </c>
      <c r="AM76" s="4">
        <v>0</v>
      </c>
      <c r="AN76" s="4">
        <v>26</v>
      </c>
      <c r="AO76" s="4">
        <v>192</v>
      </c>
      <c r="AP76" s="4">
        <v>191.3</v>
      </c>
      <c r="AQ76" s="4">
        <v>3.8</v>
      </c>
      <c r="AR76" s="4">
        <v>195</v>
      </c>
      <c r="AS76" s="4" t="s">
        <v>155</v>
      </c>
      <c r="AT76" s="4">
        <v>2</v>
      </c>
      <c r="AU76" s="5">
        <v>0.63675925925925925</v>
      </c>
      <c r="AV76" s="4">
        <v>47.159374999999997</v>
      </c>
      <c r="AW76" s="4">
        <v>-88.489693000000003</v>
      </c>
      <c r="AX76" s="4">
        <v>316.89999999999998</v>
      </c>
      <c r="AY76" s="4">
        <v>0</v>
      </c>
      <c r="AZ76" s="4">
        <v>12</v>
      </c>
      <c r="BA76" s="4">
        <v>12</v>
      </c>
      <c r="BB76" s="4" t="s">
        <v>420</v>
      </c>
      <c r="BC76" s="4">
        <v>0.8</v>
      </c>
      <c r="BD76" s="4">
        <v>1.1000000000000001</v>
      </c>
      <c r="BE76" s="4">
        <v>1.3</v>
      </c>
      <c r="BG76" s="4">
        <v>450</v>
      </c>
      <c r="BI76" s="4">
        <v>0.53500000000000003</v>
      </c>
      <c r="BJ76" s="4">
        <v>0</v>
      </c>
      <c r="BK76" s="4">
        <v>0</v>
      </c>
      <c r="BL76" s="4">
        <v>0</v>
      </c>
      <c r="BM76" s="4">
        <v>0</v>
      </c>
      <c r="BN76" s="4">
        <v>0</v>
      </c>
      <c r="BO76" s="4">
        <v>0</v>
      </c>
      <c r="BP76" s="4">
        <v>0</v>
      </c>
      <c r="BQ76" s="4">
        <v>0</v>
      </c>
      <c r="BR76" s="4">
        <v>0</v>
      </c>
      <c r="BS76" s="4">
        <v>0</v>
      </c>
      <c r="BT76" s="4">
        <v>0</v>
      </c>
      <c r="BU76" s="4">
        <v>0</v>
      </c>
      <c r="BW76" s="4">
        <v>0</v>
      </c>
      <c r="BX76" s="4">
        <v>1.2539999999999999E-3</v>
      </c>
      <c r="BY76" s="4">
        <v>-5</v>
      </c>
      <c r="BZ76" s="4">
        <v>1.1679999999999999</v>
      </c>
      <c r="CA76" s="4">
        <v>3.0644999999999999E-2</v>
      </c>
      <c r="CB76" s="4">
        <v>23.593599999999999</v>
      </c>
    </row>
    <row r="77" spans="1:80">
      <c r="A77" s="2">
        <v>42440</v>
      </c>
      <c r="B77" s="29">
        <v>0.42861250000000001</v>
      </c>
      <c r="C77" s="4">
        <v>-0.02</v>
      </c>
      <c r="D77" s="4">
        <v>0</v>
      </c>
      <c r="E77" s="4" t="s">
        <v>155</v>
      </c>
      <c r="F77" s="4">
        <v>0</v>
      </c>
      <c r="G77" s="4">
        <v>0</v>
      </c>
      <c r="H77" s="4">
        <v>2.9</v>
      </c>
      <c r="I77" s="4">
        <v>5.8</v>
      </c>
      <c r="K77" s="4">
        <v>20.7</v>
      </c>
      <c r="L77" s="4">
        <v>1</v>
      </c>
      <c r="M77" s="4">
        <v>1</v>
      </c>
      <c r="N77" s="4">
        <v>0</v>
      </c>
      <c r="O77" s="4">
        <v>0</v>
      </c>
      <c r="P77" s="4">
        <v>0</v>
      </c>
      <c r="Q77" s="4">
        <v>2.9</v>
      </c>
      <c r="R77" s="4">
        <v>2.9</v>
      </c>
      <c r="S77" s="4">
        <v>0</v>
      </c>
      <c r="T77" s="4">
        <v>2.3260999999999998</v>
      </c>
      <c r="U77" s="4">
        <v>2.2999999999999998</v>
      </c>
      <c r="V77" s="4">
        <v>5.8490000000000002</v>
      </c>
      <c r="Y77" s="4">
        <v>0.9</v>
      </c>
      <c r="Z77" s="4">
        <v>0</v>
      </c>
      <c r="AA77" s="4">
        <v>20.7</v>
      </c>
      <c r="AB77" s="4" t="s">
        <v>382</v>
      </c>
      <c r="AC77" s="4">
        <v>0</v>
      </c>
      <c r="AD77" s="4">
        <v>12.7</v>
      </c>
      <c r="AE77" s="4">
        <v>852</v>
      </c>
      <c r="AF77" s="4">
        <v>868</v>
      </c>
      <c r="AG77" s="4">
        <v>882</v>
      </c>
      <c r="AH77" s="4">
        <v>66</v>
      </c>
      <c r="AI77" s="4">
        <v>22.51</v>
      </c>
      <c r="AJ77" s="4">
        <v>0.52</v>
      </c>
      <c r="AK77" s="4">
        <v>989</v>
      </c>
      <c r="AL77" s="4">
        <v>3.3</v>
      </c>
      <c r="AM77" s="4">
        <v>0</v>
      </c>
      <c r="AN77" s="4">
        <v>26</v>
      </c>
      <c r="AO77" s="4">
        <v>192</v>
      </c>
      <c r="AP77" s="4">
        <v>191</v>
      </c>
      <c r="AQ77" s="4">
        <v>3.7</v>
      </c>
      <c r="AR77" s="4">
        <v>195</v>
      </c>
      <c r="AS77" s="4" t="s">
        <v>155</v>
      </c>
      <c r="AT77" s="4">
        <v>2</v>
      </c>
      <c r="AU77" s="5">
        <v>0.6367708333333334</v>
      </c>
      <c r="AV77" s="4">
        <v>47.159374999999997</v>
      </c>
      <c r="AW77" s="4">
        <v>-88.489693000000003</v>
      </c>
      <c r="AX77" s="4">
        <v>316.39999999999998</v>
      </c>
      <c r="AY77" s="4">
        <v>0</v>
      </c>
      <c r="AZ77" s="4">
        <v>12</v>
      </c>
      <c r="BA77" s="4">
        <v>12</v>
      </c>
      <c r="BB77" s="4" t="s">
        <v>420</v>
      </c>
      <c r="BC77" s="4">
        <v>0.8</v>
      </c>
      <c r="BD77" s="4">
        <v>1.1000000000000001</v>
      </c>
      <c r="BE77" s="4">
        <v>1.3737999999999999</v>
      </c>
      <c r="BG77" s="4">
        <v>450</v>
      </c>
      <c r="BI77" s="4">
        <v>0.51700000000000002</v>
      </c>
      <c r="BJ77" s="4">
        <v>0</v>
      </c>
      <c r="BK77" s="4">
        <v>0</v>
      </c>
      <c r="BL77" s="4">
        <v>0</v>
      </c>
      <c r="BM77" s="4">
        <v>0</v>
      </c>
      <c r="BN77" s="4">
        <v>0</v>
      </c>
      <c r="BO77" s="4">
        <v>0</v>
      </c>
      <c r="BP77" s="4">
        <v>0</v>
      </c>
      <c r="BQ77" s="4">
        <v>0</v>
      </c>
      <c r="BR77" s="4">
        <v>0</v>
      </c>
      <c r="BS77" s="4">
        <v>0</v>
      </c>
      <c r="BT77" s="4">
        <v>0</v>
      </c>
      <c r="BU77" s="4">
        <v>0</v>
      </c>
      <c r="BW77" s="4">
        <v>0</v>
      </c>
      <c r="BX77" s="4">
        <v>-4.9200000000000003E-4</v>
      </c>
      <c r="BY77" s="4">
        <v>-5</v>
      </c>
      <c r="BZ77" s="4">
        <v>1.167254</v>
      </c>
      <c r="CA77" s="4">
        <v>-1.2023000000000001E-2</v>
      </c>
      <c r="CB77" s="4">
        <v>23.578531000000002</v>
      </c>
    </row>
    <row r="78" spans="1:80">
      <c r="A78" s="2">
        <v>42440</v>
      </c>
      <c r="B78" s="29">
        <v>0.4286240740740741</v>
      </c>
      <c r="C78" s="4">
        <v>-0.02</v>
      </c>
      <c r="D78" s="4">
        <v>0</v>
      </c>
      <c r="E78" s="4" t="s">
        <v>155</v>
      </c>
      <c r="F78" s="4">
        <v>0</v>
      </c>
      <c r="G78" s="4">
        <v>0</v>
      </c>
      <c r="H78" s="4">
        <v>2.9</v>
      </c>
      <c r="I78" s="4">
        <v>10.4</v>
      </c>
      <c r="K78" s="4">
        <v>20.7</v>
      </c>
      <c r="L78" s="4">
        <v>1</v>
      </c>
      <c r="M78" s="4">
        <v>1</v>
      </c>
      <c r="N78" s="4">
        <v>0</v>
      </c>
      <c r="O78" s="4">
        <v>0</v>
      </c>
      <c r="P78" s="4">
        <v>0</v>
      </c>
      <c r="Q78" s="4">
        <v>2.9</v>
      </c>
      <c r="R78" s="4">
        <v>2.9</v>
      </c>
      <c r="S78" s="4">
        <v>0</v>
      </c>
      <c r="T78" s="4">
        <v>2.3330000000000002</v>
      </c>
      <c r="U78" s="4">
        <v>2.2999999999999998</v>
      </c>
      <c r="V78" s="4">
        <v>10.442399999999999</v>
      </c>
      <c r="Y78" s="4">
        <v>0.9</v>
      </c>
      <c r="Z78" s="4">
        <v>0</v>
      </c>
      <c r="AA78" s="4">
        <v>20.7</v>
      </c>
      <c r="AB78" s="4" t="s">
        <v>382</v>
      </c>
      <c r="AC78" s="4">
        <v>0</v>
      </c>
      <c r="AD78" s="4">
        <v>12.8</v>
      </c>
      <c r="AE78" s="4">
        <v>851</v>
      </c>
      <c r="AF78" s="4">
        <v>868</v>
      </c>
      <c r="AG78" s="4">
        <v>884</v>
      </c>
      <c r="AH78" s="4">
        <v>66</v>
      </c>
      <c r="AI78" s="4">
        <v>23.29</v>
      </c>
      <c r="AJ78" s="4">
        <v>0.54</v>
      </c>
      <c r="AK78" s="4">
        <v>990</v>
      </c>
      <c r="AL78" s="4">
        <v>3.7</v>
      </c>
      <c r="AM78" s="4">
        <v>0</v>
      </c>
      <c r="AN78" s="4">
        <v>26</v>
      </c>
      <c r="AO78" s="4">
        <v>192</v>
      </c>
      <c r="AP78" s="4">
        <v>191.7</v>
      </c>
      <c r="AQ78" s="4">
        <v>3.6</v>
      </c>
      <c r="AR78" s="4">
        <v>195</v>
      </c>
      <c r="AS78" s="4" t="s">
        <v>155</v>
      </c>
      <c r="AT78" s="4">
        <v>2</v>
      </c>
      <c r="AU78" s="5">
        <v>0.63678240740740744</v>
      </c>
      <c r="AV78" s="4">
        <v>47.159374999999997</v>
      </c>
      <c r="AW78" s="4">
        <v>-88.489694</v>
      </c>
      <c r="AX78" s="4">
        <v>315.89999999999998</v>
      </c>
      <c r="AY78" s="4">
        <v>0</v>
      </c>
      <c r="AZ78" s="4">
        <v>12</v>
      </c>
      <c r="BA78" s="4">
        <v>12</v>
      </c>
      <c r="BB78" s="4" t="s">
        <v>420</v>
      </c>
      <c r="BC78" s="4">
        <v>0.8</v>
      </c>
      <c r="BD78" s="4">
        <v>1.1000000000000001</v>
      </c>
      <c r="BE78" s="4">
        <v>1.4</v>
      </c>
      <c r="BG78" s="4">
        <v>450</v>
      </c>
      <c r="BI78" s="4">
        <v>0.53500000000000003</v>
      </c>
      <c r="BJ78" s="4">
        <v>0</v>
      </c>
      <c r="BK78" s="4">
        <v>0</v>
      </c>
      <c r="BL78" s="4">
        <v>0</v>
      </c>
      <c r="BM78" s="4">
        <v>0</v>
      </c>
      <c r="BN78" s="4">
        <v>0</v>
      </c>
      <c r="BO78" s="4">
        <v>0</v>
      </c>
      <c r="BP78" s="4">
        <v>0</v>
      </c>
      <c r="BQ78" s="4">
        <v>0</v>
      </c>
      <c r="BR78" s="4">
        <v>0</v>
      </c>
      <c r="BS78" s="4">
        <v>0</v>
      </c>
      <c r="BT78" s="4">
        <v>0</v>
      </c>
      <c r="BU78" s="4">
        <v>0</v>
      </c>
      <c r="BW78" s="4">
        <v>0</v>
      </c>
      <c r="BX78" s="4">
        <v>-2.5399999999999999E-4</v>
      </c>
      <c r="BY78" s="4">
        <v>-5</v>
      </c>
      <c r="BZ78" s="4">
        <v>1.167746</v>
      </c>
      <c r="CA78" s="4">
        <v>-6.2069999999999998E-3</v>
      </c>
      <c r="CB78" s="4">
        <v>23.588469</v>
      </c>
    </row>
    <row r="79" spans="1:80">
      <c r="A79" s="2">
        <v>42440</v>
      </c>
      <c r="B79" s="29">
        <v>0.42863564814814814</v>
      </c>
      <c r="C79" s="4">
        <v>-0.02</v>
      </c>
      <c r="D79" s="4">
        <v>0</v>
      </c>
      <c r="E79" s="4" t="s">
        <v>155</v>
      </c>
      <c r="F79" s="4">
        <v>0</v>
      </c>
      <c r="G79" s="4">
        <v>0</v>
      </c>
      <c r="H79" s="4">
        <v>2.9</v>
      </c>
      <c r="I79" s="4">
        <v>6.2</v>
      </c>
      <c r="K79" s="4">
        <v>20.7</v>
      </c>
      <c r="L79" s="4">
        <v>1</v>
      </c>
      <c r="M79" s="4">
        <v>1</v>
      </c>
      <c r="N79" s="4">
        <v>0</v>
      </c>
      <c r="O79" s="4">
        <v>0</v>
      </c>
      <c r="P79" s="4">
        <v>0</v>
      </c>
      <c r="Q79" s="4">
        <v>2.9</v>
      </c>
      <c r="R79" s="4">
        <v>2.9</v>
      </c>
      <c r="S79" s="4">
        <v>0</v>
      </c>
      <c r="T79" s="4">
        <v>2.3239000000000001</v>
      </c>
      <c r="U79" s="4">
        <v>2.2999999999999998</v>
      </c>
      <c r="V79" s="4">
        <v>6.2336999999999998</v>
      </c>
      <c r="Y79" s="4">
        <v>0.9</v>
      </c>
      <c r="Z79" s="4">
        <v>0</v>
      </c>
      <c r="AA79" s="4">
        <v>20.7</v>
      </c>
      <c r="AB79" s="4" t="s">
        <v>382</v>
      </c>
      <c r="AC79" s="4">
        <v>0</v>
      </c>
      <c r="AD79" s="4">
        <v>12.7</v>
      </c>
      <c r="AE79" s="4">
        <v>852</v>
      </c>
      <c r="AF79" s="4">
        <v>868</v>
      </c>
      <c r="AG79" s="4">
        <v>884</v>
      </c>
      <c r="AH79" s="4">
        <v>65.3</v>
      </c>
      <c r="AI79" s="4">
        <v>22.25</v>
      </c>
      <c r="AJ79" s="4">
        <v>0.51</v>
      </c>
      <c r="AK79" s="4">
        <v>989</v>
      </c>
      <c r="AL79" s="4">
        <v>3.3</v>
      </c>
      <c r="AM79" s="4">
        <v>0</v>
      </c>
      <c r="AN79" s="4">
        <v>26</v>
      </c>
      <c r="AO79" s="4">
        <v>192</v>
      </c>
      <c r="AP79" s="4">
        <v>192</v>
      </c>
      <c r="AQ79" s="4">
        <v>3.7</v>
      </c>
      <c r="AR79" s="4">
        <v>195</v>
      </c>
      <c r="AS79" s="4" t="s">
        <v>155</v>
      </c>
      <c r="AT79" s="4">
        <v>2</v>
      </c>
      <c r="AU79" s="5">
        <v>0.63679398148148147</v>
      </c>
      <c r="AV79" s="4">
        <v>47.159374999999997</v>
      </c>
      <c r="AW79" s="4">
        <v>-88.489694999999998</v>
      </c>
      <c r="AX79" s="4">
        <v>315.60000000000002</v>
      </c>
      <c r="AY79" s="4">
        <v>0</v>
      </c>
      <c r="AZ79" s="4">
        <v>12</v>
      </c>
      <c r="BA79" s="4">
        <v>12</v>
      </c>
      <c r="BB79" s="4" t="s">
        <v>420</v>
      </c>
      <c r="BC79" s="4">
        <v>0.8</v>
      </c>
      <c r="BD79" s="4">
        <v>1.1000000000000001</v>
      </c>
      <c r="BE79" s="4">
        <v>1.3262</v>
      </c>
      <c r="BG79" s="4">
        <v>450</v>
      </c>
      <c r="BI79" s="4">
        <v>0.51100000000000001</v>
      </c>
      <c r="BJ79" s="4">
        <v>0</v>
      </c>
      <c r="BK79" s="4">
        <v>0</v>
      </c>
      <c r="BL79" s="4">
        <v>0</v>
      </c>
      <c r="BM79" s="4">
        <v>0</v>
      </c>
      <c r="BN79" s="4">
        <v>0</v>
      </c>
      <c r="BO79" s="4">
        <v>0</v>
      </c>
      <c r="BP79" s="4">
        <v>0</v>
      </c>
      <c r="BQ79" s="4">
        <v>0</v>
      </c>
      <c r="BR79" s="4">
        <v>0</v>
      </c>
      <c r="BS79" s="4">
        <v>0</v>
      </c>
      <c r="BT79" s="4">
        <v>0</v>
      </c>
      <c r="BU79" s="4">
        <v>0</v>
      </c>
      <c r="BW79" s="4">
        <v>0</v>
      </c>
      <c r="BX79" s="4">
        <v>1.4920000000000001E-3</v>
      </c>
      <c r="BY79" s="4">
        <v>-5</v>
      </c>
      <c r="BZ79" s="4">
        <v>1.1679999999999999</v>
      </c>
      <c r="CA79" s="4">
        <v>3.6461E-2</v>
      </c>
      <c r="CB79" s="4">
        <v>23.593599999999999</v>
      </c>
    </row>
    <row r="80" spans="1:80">
      <c r="A80" s="2">
        <v>42440</v>
      </c>
      <c r="B80" s="29">
        <v>0.42864722222222224</v>
      </c>
      <c r="C80" s="4">
        <v>-0.02</v>
      </c>
      <c r="D80" s="4">
        <v>0</v>
      </c>
      <c r="E80" s="4" t="s">
        <v>155</v>
      </c>
      <c r="F80" s="4">
        <v>0</v>
      </c>
      <c r="G80" s="4">
        <v>0</v>
      </c>
      <c r="H80" s="4">
        <v>2.9</v>
      </c>
      <c r="I80" s="4">
        <v>9.3000000000000007</v>
      </c>
      <c r="K80" s="4">
        <v>20.7</v>
      </c>
      <c r="L80" s="4">
        <v>1</v>
      </c>
      <c r="M80" s="4">
        <v>1</v>
      </c>
      <c r="N80" s="4">
        <v>0</v>
      </c>
      <c r="O80" s="4">
        <v>0</v>
      </c>
      <c r="P80" s="4">
        <v>0</v>
      </c>
      <c r="Q80" s="4">
        <v>2.9</v>
      </c>
      <c r="R80" s="4">
        <v>2.9</v>
      </c>
      <c r="S80" s="4">
        <v>0</v>
      </c>
      <c r="T80" s="4">
        <v>2.3197000000000001</v>
      </c>
      <c r="U80" s="4">
        <v>2.2999999999999998</v>
      </c>
      <c r="V80" s="4">
        <v>9.3135999999999992</v>
      </c>
      <c r="Y80" s="4">
        <v>0.9</v>
      </c>
      <c r="Z80" s="4">
        <v>0</v>
      </c>
      <c r="AA80" s="4">
        <v>20.7</v>
      </c>
      <c r="AB80" s="4" t="s">
        <v>382</v>
      </c>
      <c r="AC80" s="4">
        <v>0</v>
      </c>
      <c r="AD80" s="4">
        <v>12.7</v>
      </c>
      <c r="AE80" s="4">
        <v>851</v>
      </c>
      <c r="AF80" s="4">
        <v>868</v>
      </c>
      <c r="AG80" s="4">
        <v>883</v>
      </c>
      <c r="AH80" s="4">
        <v>65</v>
      </c>
      <c r="AI80" s="4">
        <v>21.77</v>
      </c>
      <c r="AJ80" s="4">
        <v>0.5</v>
      </c>
      <c r="AK80" s="4">
        <v>989</v>
      </c>
      <c r="AL80" s="4">
        <v>3</v>
      </c>
      <c r="AM80" s="4">
        <v>0</v>
      </c>
      <c r="AN80" s="4">
        <v>26</v>
      </c>
      <c r="AO80" s="4">
        <v>192</v>
      </c>
      <c r="AP80" s="4">
        <v>192</v>
      </c>
      <c r="AQ80" s="4">
        <v>3.7</v>
      </c>
      <c r="AR80" s="4">
        <v>195</v>
      </c>
      <c r="AS80" s="4" t="s">
        <v>155</v>
      </c>
      <c r="AT80" s="4">
        <v>2</v>
      </c>
      <c r="AU80" s="5">
        <v>0.63680555555555551</v>
      </c>
      <c r="AV80" s="4">
        <v>47.159374</v>
      </c>
      <c r="AW80" s="4">
        <v>-88.489694999999998</v>
      </c>
      <c r="AX80" s="4">
        <v>315.39999999999998</v>
      </c>
      <c r="AY80" s="4">
        <v>0</v>
      </c>
      <c r="AZ80" s="4">
        <v>12</v>
      </c>
      <c r="BA80" s="4">
        <v>12</v>
      </c>
      <c r="BB80" s="4" t="s">
        <v>420</v>
      </c>
      <c r="BC80" s="4">
        <v>0.8</v>
      </c>
      <c r="BD80" s="4">
        <v>1.1000000000000001</v>
      </c>
      <c r="BE80" s="4">
        <v>1.3</v>
      </c>
      <c r="BG80" s="4">
        <v>450</v>
      </c>
      <c r="BI80" s="4">
        <v>0.5</v>
      </c>
      <c r="BJ80" s="4">
        <v>0</v>
      </c>
      <c r="BK80" s="4">
        <v>0</v>
      </c>
      <c r="BL80" s="4">
        <v>0</v>
      </c>
      <c r="BM80" s="4">
        <v>0</v>
      </c>
      <c r="BN80" s="4">
        <v>0</v>
      </c>
      <c r="BO80" s="4">
        <v>0</v>
      </c>
      <c r="BP80" s="4">
        <v>0</v>
      </c>
      <c r="BQ80" s="4">
        <v>0</v>
      </c>
      <c r="BR80" s="4">
        <v>0</v>
      </c>
      <c r="BS80" s="4">
        <v>0</v>
      </c>
      <c r="BT80" s="4">
        <v>0</v>
      </c>
      <c r="BU80" s="4">
        <v>0</v>
      </c>
      <c r="BW80" s="4">
        <v>0</v>
      </c>
      <c r="BX80" s="4">
        <v>2E-3</v>
      </c>
      <c r="BY80" s="4">
        <v>-5</v>
      </c>
      <c r="BZ80" s="4">
        <v>1.1679999999999999</v>
      </c>
      <c r="CA80" s="4">
        <v>4.8875000000000002E-2</v>
      </c>
      <c r="CB80" s="4">
        <v>23.593599999999999</v>
      </c>
    </row>
    <row r="81" spans="1:80">
      <c r="A81" s="2">
        <v>42440</v>
      </c>
      <c r="B81" s="29">
        <v>0.42865879629629627</v>
      </c>
      <c r="C81" s="4">
        <v>-0.02</v>
      </c>
      <c r="D81" s="4">
        <v>0</v>
      </c>
      <c r="E81" s="4" t="s">
        <v>155</v>
      </c>
      <c r="F81" s="4">
        <v>0</v>
      </c>
      <c r="G81" s="4">
        <v>-0.1</v>
      </c>
      <c r="H81" s="4">
        <v>2.9</v>
      </c>
      <c r="I81" s="4">
        <v>7.6</v>
      </c>
      <c r="K81" s="4">
        <v>20.7</v>
      </c>
      <c r="L81" s="4">
        <v>1</v>
      </c>
      <c r="M81" s="4">
        <v>1</v>
      </c>
      <c r="N81" s="4">
        <v>0</v>
      </c>
      <c r="O81" s="4">
        <v>0</v>
      </c>
      <c r="P81" s="4">
        <v>0</v>
      </c>
      <c r="Q81" s="4">
        <v>2.9</v>
      </c>
      <c r="R81" s="4">
        <v>2.9</v>
      </c>
      <c r="S81" s="4">
        <v>0</v>
      </c>
      <c r="T81" s="4">
        <v>2.3197000000000001</v>
      </c>
      <c r="U81" s="4">
        <v>2.2999999999999998</v>
      </c>
      <c r="V81" s="4">
        <v>7.6371000000000002</v>
      </c>
      <c r="Y81" s="4">
        <v>0.9</v>
      </c>
      <c r="Z81" s="4">
        <v>0</v>
      </c>
      <c r="AA81" s="4">
        <v>20.7</v>
      </c>
      <c r="AB81" s="4" t="s">
        <v>382</v>
      </c>
      <c r="AC81" s="4">
        <v>0</v>
      </c>
      <c r="AD81" s="4">
        <v>12.7</v>
      </c>
      <c r="AE81" s="4">
        <v>852</v>
      </c>
      <c r="AF81" s="4">
        <v>867</v>
      </c>
      <c r="AG81" s="4">
        <v>882</v>
      </c>
      <c r="AH81" s="4">
        <v>65</v>
      </c>
      <c r="AI81" s="4">
        <v>21.77</v>
      </c>
      <c r="AJ81" s="4">
        <v>0.5</v>
      </c>
      <c r="AK81" s="4">
        <v>989</v>
      </c>
      <c r="AL81" s="4">
        <v>3</v>
      </c>
      <c r="AM81" s="4">
        <v>0</v>
      </c>
      <c r="AN81" s="4">
        <v>26</v>
      </c>
      <c r="AO81" s="4">
        <v>192</v>
      </c>
      <c r="AP81" s="4">
        <v>191.3</v>
      </c>
      <c r="AQ81" s="4">
        <v>3.7</v>
      </c>
      <c r="AR81" s="4">
        <v>195</v>
      </c>
      <c r="AS81" s="4" t="s">
        <v>155</v>
      </c>
      <c r="AT81" s="4">
        <v>2</v>
      </c>
      <c r="AU81" s="5">
        <v>0.63681712962962966</v>
      </c>
      <c r="AV81" s="4">
        <v>47.159373000000002</v>
      </c>
      <c r="AW81" s="4">
        <v>-88.489695999999995</v>
      </c>
      <c r="AX81" s="4">
        <v>315</v>
      </c>
      <c r="AY81" s="4">
        <v>0</v>
      </c>
      <c r="AZ81" s="4">
        <v>12</v>
      </c>
      <c r="BA81" s="4">
        <v>12</v>
      </c>
      <c r="BB81" s="4" t="s">
        <v>420</v>
      </c>
      <c r="BC81" s="4">
        <v>0.8</v>
      </c>
      <c r="BD81" s="4">
        <v>1.1000000000000001</v>
      </c>
      <c r="BE81" s="4">
        <v>1.3</v>
      </c>
      <c r="BG81" s="4">
        <v>450</v>
      </c>
      <c r="BI81" s="4">
        <v>0.5</v>
      </c>
      <c r="BJ81" s="4">
        <v>0</v>
      </c>
      <c r="BK81" s="4">
        <v>0</v>
      </c>
      <c r="BL81" s="4">
        <v>0</v>
      </c>
      <c r="BM81" s="4">
        <v>0</v>
      </c>
      <c r="BN81" s="4">
        <v>0</v>
      </c>
      <c r="BO81" s="4">
        <v>0</v>
      </c>
      <c r="BP81" s="4">
        <v>0</v>
      </c>
      <c r="BQ81" s="4">
        <v>0</v>
      </c>
      <c r="BR81" s="4">
        <v>0</v>
      </c>
      <c r="BS81" s="4">
        <v>0</v>
      </c>
      <c r="BT81" s="4">
        <v>0</v>
      </c>
      <c r="BU81" s="4">
        <v>0</v>
      </c>
      <c r="BW81" s="4">
        <v>0</v>
      </c>
      <c r="BX81" s="4">
        <v>2.2121999999999999E-2</v>
      </c>
      <c r="BY81" s="4">
        <v>-5</v>
      </c>
      <c r="BZ81" s="4">
        <v>1.1687449999999999</v>
      </c>
      <c r="CA81" s="4">
        <v>0.54060399999999997</v>
      </c>
      <c r="CB81" s="4">
        <v>23.608654000000001</v>
      </c>
    </row>
    <row r="82" spans="1:80">
      <c r="A82" s="2">
        <v>42440</v>
      </c>
      <c r="B82" s="29">
        <v>0.42867037037037042</v>
      </c>
      <c r="C82" s="4">
        <v>-0.02</v>
      </c>
      <c r="D82" s="4">
        <v>0</v>
      </c>
      <c r="E82" s="4" t="s">
        <v>155</v>
      </c>
      <c r="F82" s="4">
        <v>0</v>
      </c>
      <c r="G82" s="4">
        <v>-0.1</v>
      </c>
      <c r="H82" s="4">
        <v>2.9</v>
      </c>
      <c r="I82" s="4">
        <v>4.8</v>
      </c>
      <c r="K82" s="4">
        <v>20.7</v>
      </c>
      <c r="L82" s="4">
        <v>1</v>
      </c>
      <c r="M82" s="4">
        <v>1</v>
      </c>
      <c r="N82" s="4">
        <v>0</v>
      </c>
      <c r="O82" s="4">
        <v>0</v>
      </c>
      <c r="P82" s="4">
        <v>0</v>
      </c>
      <c r="Q82" s="4">
        <v>2.9</v>
      </c>
      <c r="R82" s="4">
        <v>2.9</v>
      </c>
      <c r="S82" s="4">
        <v>0</v>
      </c>
      <c r="T82" s="4">
        <v>2.3197000000000001</v>
      </c>
      <c r="U82" s="4">
        <v>2.2999999999999998</v>
      </c>
      <c r="V82" s="4">
        <v>4.8433000000000002</v>
      </c>
      <c r="Y82" s="4">
        <v>0.9</v>
      </c>
      <c r="Z82" s="4">
        <v>0</v>
      </c>
      <c r="AA82" s="4">
        <v>20.7</v>
      </c>
      <c r="AB82" s="4" t="s">
        <v>382</v>
      </c>
      <c r="AC82" s="4">
        <v>0</v>
      </c>
      <c r="AD82" s="4">
        <v>12.6</v>
      </c>
      <c r="AE82" s="4">
        <v>852</v>
      </c>
      <c r="AF82" s="4">
        <v>868</v>
      </c>
      <c r="AG82" s="4">
        <v>882</v>
      </c>
      <c r="AH82" s="4">
        <v>65</v>
      </c>
      <c r="AI82" s="4">
        <v>21.77</v>
      </c>
      <c r="AJ82" s="4">
        <v>0.5</v>
      </c>
      <c r="AK82" s="4">
        <v>989</v>
      </c>
      <c r="AL82" s="4">
        <v>3</v>
      </c>
      <c r="AM82" s="4">
        <v>0</v>
      </c>
      <c r="AN82" s="4">
        <v>26</v>
      </c>
      <c r="AO82" s="4">
        <v>192</v>
      </c>
      <c r="AP82" s="4">
        <v>191</v>
      </c>
      <c r="AQ82" s="4">
        <v>3.8</v>
      </c>
      <c r="AR82" s="4">
        <v>195</v>
      </c>
      <c r="AS82" s="4" t="s">
        <v>155</v>
      </c>
      <c r="AT82" s="4">
        <v>2</v>
      </c>
      <c r="AU82" s="5">
        <v>0.6368287037037037</v>
      </c>
      <c r="AV82" s="4">
        <v>47.159373000000002</v>
      </c>
      <c r="AW82" s="4">
        <v>-88.489697000000007</v>
      </c>
      <c r="AX82" s="4">
        <v>314.3</v>
      </c>
      <c r="AY82" s="4">
        <v>0</v>
      </c>
      <c r="AZ82" s="4">
        <v>12</v>
      </c>
      <c r="BA82" s="4">
        <v>12</v>
      </c>
      <c r="BB82" s="4" t="s">
        <v>420</v>
      </c>
      <c r="BC82" s="4">
        <v>0.8</v>
      </c>
      <c r="BD82" s="4">
        <v>1.1000000000000001</v>
      </c>
      <c r="BE82" s="4">
        <v>1.3</v>
      </c>
      <c r="BG82" s="4">
        <v>450</v>
      </c>
      <c r="BI82" s="4">
        <v>0.5</v>
      </c>
      <c r="BJ82" s="4">
        <v>0</v>
      </c>
      <c r="BK82" s="4">
        <v>0</v>
      </c>
      <c r="BL82" s="4">
        <v>0</v>
      </c>
      <c r="BM82" s="4">
        <v>0</v>
      </c>
      <c r="BN82" s="4">
        <v>0</v>
      </c>
      <c r="BO82" s="4">
        <v>0</v>
      </c>
      <c r="BP82" s="4">
        <v>0</v>
      </c>
      <c r="BQ82" s="4">
        <v>0</v>
      </c>
      <c r="BR82" s="4">
        <v>0</v>
      </c>
      <c r="BS82" s="4">
        <v>0</v>
      </c>
      <c r="BT82" s="4">
        <v>0</v>
      </c>
      <c r="BU82" s="4">
        <v>0</v>
      </c>
      <c r="BW82" s="4">
        <v>0</v>
      </c>
      <c r="BX82" s="4">
        <v>3.0491000000000001E-2</v>
      </c>
      <c r="BY82" s="4">
        <v>-5</v>
      </c>
      <c r="BZ82" s="4">
        <v>1.169746</v>
      </c>
      <c r="CA82" s="4">
        <v>0.74513600000000002</v>
      </c>
      <c r="CB82" s="4">
        <v>23.628864</v>
      </c>
    </row>
    <row r="83" spans="1:80">
      <c r="A83" s="2">
        <v>42440</v>
      </c>
      <c r="B83" s="29">
        <v>0.42868194444444446</v>
      </c>
      <c r="C83" s="4">
        <v>-0.02</v>
      </c>
      <c r="D83" s="4">
        <v>0</v>
      </c>
      <c r="E83" s="4" t="s">
        <v>155</v>
      </c>
      <c r="F83" s="4">
        <v>0</v>
      </c>
      <c r="G83" s="4">
        <v>-0.1</v>
      </c>
      <c r="H83" s="4">
        <v>2.9</v>
      </c>
      <c r="I83" s="4">
        <v>9.6999999999999993</v>
      </c>
      <c r="K83" s="4">
        <v>20.7</v>
      </c>
      <c r="L83" s="4">
        <v>1</v>
      </c>
      <c r="M83" s="4">
        <v>1</v>
      </c>
      <c r="N83" s="4">
        <v>0</v>
      </c>
      <c r="O83" s="4">
        <v>0</v>
      </c>
      <c r="P83" s="4">
        <v>0</v>
      </c>
      <c r="Q83" s="4">
        <v>2.9</v>
      </c>
      <c r="R83" s="4">
        <v>2.9</v>
      </c>
      <c r="S83" s="4">
        <v>0</v>
      </c>
      <c r="T83" s="4">
        <v>2.3300999999999998</v>
      </c>
      <c r="U83" s="4">
        <v>2.2999999999999998</v>
      </c>
      <c r="V83" s="4">
        <v>9.6583000000000006</v>
      </c>
      <c r="Y83" s="4">
        <v>0.9</v>
      </c>
      <c r="Z83" s="4">
        <v>0</v>
      </c>
      <c r="AA83" s="4">
        <v>20.7</v>
      </c>
      <c r="AB83" s="4" t="s">
        <v>382</v>
      </c>
      <c r="AC83" s="4">
        <v>0</v>
      </c>
      <c r="AD83" s="4">
        <v>12.7</v>
      </c>
      <c r="AE83" s="4">
        <v>851</v>
      </c>
      <c r="AF83" s="4">
        <v>868</v>
      </c>
      <c r="AG83" s="4">
        <v>881</v>
      </c>
      <c r="AH83" s="4">
        <v>65</v>
      </c>
      <c r="AI83" s="4">
        <v>22.96</v>
      </c>
      <c r="AJ83" s="4">
        <v>0.53</v>
      </c>
      <c r="AK83" s="4">
        <v>989</v>
      </c>
      <c r="AL83" s="4">
        <v>3.7</v>
      </c>
      <c r="AM83" s="4">
        <v>0</v>
      </c>
      <c r="AN83" s="4">
        <v>26</v>
      </c>
      <c r="AO83" s="4">
        <v>192</v>
      </c>
      <c r="AP83" s="4">
        <v>191</v>
      </c>
      <c r="AQ83" s="4">
        <v>3.9</v>
      </c>
      <c r="AR83" s="4">
        <v>195</v>
      </c>
      <c r="AS83" s="4" t="s">
        <v>155</v>
      </c>
      <c r="AT83" s="4">
        <v>2</v>
      </c>
      <c r="AU83" s="5">
        <v>0.63684027777777785</v>
      </c>
      <c r="AV83" s="4">
        <v>47.159373000000002</v>
      </c>
      <c r="AW83" s="4">
        <v>-88.489697000000007</v>
      </c>
      <c r="AX83" s="4">
        <v>313.5</v>
      </c>
      <c r="AY83" s="4">
        <v>0</v>
      </c>
      <c r="AZ83" s="4">
        <v>12</v>
      </c>
      <c r="BA83" s="4">
        <v>12</v>
      </c>
      <c r="BB83" s="4" t="s">
        <v>420</v>
      </c>
      <c r="BC83" s="4">
        <v>0.8</v>
      </c>
      <c r="BD83" s="4">
        <v>1.1000000000000001</v>
      </c>
      <c r="BE83" s="4">
        <v>1.3</v>
      </c>
      <c r="BG83" s="4">
        <v>450</v>
      </c>
      <c r="BI83" s="4">
        <v>0.52700000000000002</v>
      </c>
      <c r="BJ83" s="4">
        <v>0</v>
      </c>
      <c r="BK83" s="4">
        <v>0</v>
      </c>
      <c r="BL83" s="4">
        <v>0</v>
      </c>
      <c r="BM83" s="4">
        <v>0</v>
      </c>
      <c r="BN83" s="4">
        <v>0</v>
      </c>
      <c r="BO83" s="4">
        <v>0</v>
      </c>
      <c r="BP83" s="4">
        <v>0</v>
      </c>
      <c r="BQ83" s="4">
        <v>0</v>
      </c>
      <c r="BR83" s="4">
        <v>0</v>
      </c>
      <c r="BS83" s="4">
        <v>0</v>
      </c>
      <c r="BT83" s="4">
        <v>0</v>
      </c>
      <c r="BU83" s="4">
        <v>0</v>
      </c>
      <c r="BW83" s="4">
        <v>0</v>
      </c>
      <c r="BX83" s="4">
        <v>1.2037119999999999</v>
      </c>
      <c r="BY83" s="4">
        <v>-5</v>
      </c>
      <c r="BZ83" s="4">
        <v>1.1707460000000001</v>
      </c>
      <c r="CA83" s="4">
        <v>29.415713</v>
      </c>
      <c r="CB83" s="4">
        <v>23.649069000000001</v>
      </c>
    </row>
    <row r="84" spans="1:80">
      <c r="A84" s="2">
        <v>42440</v>
      </c>
      <c r="B84" s="29">
        <v>0.4286935185185185</v>
      </c>
      <c r="C84" s="4">
        <v>-0.02</v>
      </c>
      <c r="D84" s="4">
        <v>0</v>
      </c>
      <c r="E84" s="4" t="s">
        <v>155</v>
      </c>
      <c r="F84" s="4">
        <v>0</v>
      </c>
      <c r="G84" s="4">
        <v>-0.1</v>
      </c>
      <c r="H84" s="4">
        <v>2.9</v>
      </c>
      <c r="I84" s="4">
        <v>5.8</v>
      </c>
      <c r="K84" s="4">
        <v>20.7</v>
      </c>
      <c r="L84" s="4">
        <v>1</v>
      </c>
      <c r="M84" s="4">
        <v>1</v>
      </c>
      <c r="N84" s="4">
        <v>0</v>
      </c>
      <c r="O84" s="4">
        <v>0</v>
      </c>
      <c r="P84" s="4">
        <v>0</v>
      </c>
      <c r="Q84" s="4">
        <v>2.9</v>
      </c>
      <c r="R84" s="4">
        <v>2.9</v>
      </c>
      <c r="S84" s="4">
        <v>0</v>
      </c>
      <c r="T84" s="4">
        <v>2.3336999999999999</v>
      </c>
      <c r="U84" s="4">
        <v>2.2999999999999998</v>
      </c>
      <c r="V84" s="4">
        <v>5.8135000000000003</v>
      </c>
      <c r="Y84" s="4">
        <v>0.9</v>
      </c>
      <c r="Z84" s="4">
        <v>0</v>
      </c>
      <c r="AA84" s="4">
        <v>20.7</v>
      </c>
      <c r="AB84" s="4" t="s">
        <v>382</v>
      </c>
      <c r="AC84" s="4">
        <v>0</v>
      </c>
      <c r="AD84" s="4">
        <v>12.7</v>
      </c>
      <c r="AE84" s="4">
        <v>852</v>
      </c>
      <c r="AF84" s="4">
        <v>868</v>
      </c>
      <c r="AG84" s="4">
        <v>882</v>
      </c>
      <c r="AH84" s="4">
        <v>65</v>
      </c>
      <c r="AI84" s="4">
        <v>23.37</v>
      </c>
      <c r="AJ84" s="4">
        <v>0.54</v>
      </c>
      <c r="AK84" s="4">
        <v>989</v>
      </c>
      <c r="AL84" s="4">
        <v>4</v>
      </c>
      <c r="AM84" s="4">
        <v>0</v>
      </c>
      <c r="AN84" s="4">
        <v>26</v>
      </c>
      <c r="AO84" s="4">
        <v>192</v>
      </c>
      <c r="AP84" s="4">
        <v>191</v>
      </c>
      <c r="AQ84" s="4">
        <v>3.8</v>
      </c>
      <c r="AR84" s="4">
        <v>195</v>
      </c>
      <c r="AS84" s="4" t="s">
        <v>155</v>
      </c>
      <c r="AT84" s="4">
        <v>2</v>
      </c>
      <c r="AU84" s="5">
        <v>0.63685185185185189</v>
      </c>
      <c r="AV84" s="4">
        <v>47.159371999999998</v>
      </c>
      <c r="AW84" s="4">
        <v>-88.489698000000004</v>
      </c>
      <c r="AX84" s="4">
        <v>313.10000000000002</v>
      </c>
      <c r="AY84" s="4">
        <v>0</v>
      </c>
      <c r="AZ84" s="4">
        <v>12</v>
      </c>
      <c r="BA84" s="4">
        <v>12</v>
      </c>
      <c r="BB84" s="4" t="s">
        <v>420</v>
      </c>
      <c r="BC84" s="4">
        <v>0.8</v>
      </c>
      <c r="BD84" s="4">
        <v>1.1000000000000001</v>
      </c>
      <c r="BE84" s="4">
        <v>1.3</v>
      </c>
      <c r="BG84" s="4">
        <v>450</v>
      </c>
      <c r="BI84" s="4">
        <v>0.53700000000000003</v>
      </c>
      <c r="BJ84" s="4">
        <v>0</v>
      </c>
      <c r="BK84" s="4">
        <v>0</v>
      </c>
      <c r="BL84" s="4">
        <v>0</v>
      </c>
      <c r="BM84" s="4">
        <v>0</v>
      </c>
      <c r="BN84" s="4">
        <v>0</v>
      </c>
      <c r="BO84" s="4">
        <v>0</v>
      </c>
      <c r="BP84" s="4">
        <v>0</v>
      </c>
      <c r="BQ84" s="4">
        <v>0</v>
      </c>
      <c r="BR84" s="4">
        <v>0</v>
      </c>
      <c r="BS84" s="4">
        <v>0</v>
      </c>
      <c r="BT84" s="4">
        <v>0</v>
      </c>
      <c r="BU84" s="4">
        <v>0</v>
      </c>
      <c r="BW84" s="4">
        <v>0</v>
      </c>
      <c r="BX84" s="4">
        <v>3.2143600000000001</v>
      </c>
      <c r="BY84" s="4">
        <v>-5</v>
      </c>
      <c r="BZ84" s="4">
        <v>1.1687620000000001</v>
      </c>
      <c r="CA84" s="4">
        <v>78.550922</v>
      </c>
      <c r="CB84" s="4">
        <v>23.608992000000001</v>
      </c>
    </row>
    <row r="85" spans="1:80">
      <c r="A85" s="2">
        <v>42440</v>
      </c>
      <c r="B85" s="29">
        <v>0.4287050925925926</v>
      </c>
      <c r="C85" s="4">
        <v>-0.02</v>
      </c>
      <c r="D85" s="4">
        <v>0</v>
      </c>
      <c r="E85" s="4" t="s">
        <v>155</v>
      </c>
      <c r="F85" s="4">
        <v>0</v>
      </c>
      <c r="G85" s="4">
        <v>-0.1</v>
      </c>
      <c r="H85" s="4">
        <v>2.9</v>
      </c>
      <c r="I85" s="4">
        <v>9.1999999999999993</v>
      </c>
      <c r="K85" s="4">
        <v>20.7</v>
      </c>
      <c r="L85" s="4">
        <v>1</v>
      </c>
      <c r="M85" s="4">
        <v>1</v>
      </c>
      <c r="N85" s="4">
        <v>0</v>
      </c>
      <c r="O85" s="4">
        <v>0</v>
      </c>
      <c r="P85" s="4">
        <v>0</v>
      </c>
      <c r="Q85" s="4">
        <v>2.9</v>
      </c>
      <c r="R85" s="4">
        <v>2.9</v>
      </c>
      <c r="S85" s="4">
        <v>0</v>
      </c>
      <c r="T85" s="4">
        <v>2.3336999999999999</v>
      </c>
      <c r="U85" s="4">
        <v>2.2999999999999998</v>
      </c>
      <c r="V85" s="4">
        <v>9.2079000000000004</v>
      </c>
      <c r="Y85" s="4">
        <v>0.9</v>
      </c>
      <c r="Z85" s="4">
        <v>0</v>
      </c>
      <c r="AA85" s="4">
        <v>20.7</v>
      </c>
      <c r="AB85" s="4" t="s">
        <v>382</v>
      </c>
      <c r="AC85" s="4">
        <v>0</v>
      </c>
      <c r="AD85" s="4">
        <v>12.7</v>
      </c>
      <c r="AE85" s="4">
        <v>852</v>
      </c>
      <c r="AF85" s="4">
        <v>868</v>
      </c>
      <c r="AG85" s="4">
        <v>884</v>
      </c>
      <c r="AH85" s="4">
        <v>65</v>
      </c>
      <c r="AI85" s="4">
        <v>23.37</v>
      </c>
      <c r="AJ85" s="4">
        <v>0.54</v>
      </c>
      <c r="AK85" s="4">
        <v>989</v>
      </c>
      <c r="AL85" s="4">
        <v>4</v>
      </c>
      <c r="AM85" s="4">
        <v>0</v>
      </c>
      <c r="AN85" s="4">
        <v>26</v>
      </c>
      <c r="AO85" s="4">
        <v>192</v>
      </c>
      <c r="AP85" s="4">
        <v>191</v>
      </c>
      <c r="AQ85" s="4">
        <v>3.9</v>
      </c>
      <c r="AR85" s="4">
        <v>195</v>
      </c>
      <c r="AS85" s="4" t="s">
        <v>155</v>
      </c>
      <c r="AT85" s="4">
        <v>2</v>
      </c>
      <c r="AU85" s="5">
        <v>0.63686342592592593</v>
      </c>
      <c r="AV85" s="4">
        <v>47.159371999999998</v>
      </c>
      <c r="AW85" s="4">
        <v>-88.489698000000004</v>
      </c>
      <c r="AX85" s="4">
        <v>312.89999999999998</v>
      </c>
      <c r="AY85" s="4">
        <v>0</v>
      </c>
      <c r="AZ85" s="4">
        <v>12</v>
      </c>
      <c r="BA85" s="4">
        <v>12</v>
      </c>
      <c r="BB85" s="4" t="s">
        <v>420</v>
      </c>
      <c r="BC85" s="4">
        <v>0.8</v>
      </c>
      <c r="BD85" s="4">
        <v>1.1000000000000001</v>
      </c>
      <c r="BE85" s="4">
        <v>1.3</v>
      </c>
      <c r="BG85" s="4">
        <v>450</v>
      </c>
      <c r="BI85" s="4">
        <v>0.53700000000000003</v>
      </c>
      <c r="BJ85" s="4">
        <v>0</v>
      </c>
      <c r="BK85" s="4">
        <v>0</v>
      </c>
      <c r="BL85" s="4">
        <v>0</v>
      </c>
      <c r="BM85" s="4">
        <v>0</v>
      </c>
      <c r="BN85" s="4">
        <v>0</v>
      </c>
      <c r="BO85" s="4">
        <v>0</v>
      </c>
      <c r="BP85" s="4">
        <v>0</v>
      </c>
      <c r="BQ85" s="4">
        <v>0</v>
      </c>
      <c r="BR85" s="4">
        <v>0</v>
      </c>
      <c r="BS85" s="4">
        <v>0</v>
      </c>
      <c r="BT85" s="4">
        <v>0</v>
      </c>
      <c r="BU85" s="4">
        <v>0</v>
      </c>
      <c r="BW85" s="4">
        <v>0</v>
      </c>
      <c r="BX85" s="4">
        <v>2.2031139999999998</v>
      </c>
      <c r="BY85" s="4">
        <v>-5</v>
      </c>
      <c r="BZ85" s="4">
        <v>1.163524</v>
      </c>
      <c r="CA85" s="4">
        <v>53.838597999999998</v>
      </c>
      <c r="CB85" s="4">
        <v>23.503184999999998</v>
      </c>
    </row>
    <row r="86" spans="1:80">
      <c r="A86" s="2">
        <v>42440</v>
      </c>
      <c r="B86" s="29">
        <v>0.42871666666666663</v>
      </c>
      <c r="C86" s="4">
        <v>-0.02</v>
      </c>
      <c r="D86" s="4">
        <v>0</v>
      </c>
      <c r="E86" s="4" t="s">
        <v>155</v>
      </c>
      <c r="F86" s="4">
        <v>0</v>
      </c>
      <c r="G86" s="4">
        <v>-0.1</v>
      </c>
      <c r="H86" s="4">
        <v>2.9</v>
      </c>
      <c r="I86" s="4">
        <v>8.9</v>
      </c>
      <c r="K86" s="4">
        <v>20.7</v>
      </c>
      <c r="L86" s="4">
        <v>1</v>
      </c>
      <c r="M86" s="4">
        <v>1</v>
      </c>
      <c r="N86" s="4">
        <v>0</v>
      </c>
      <c r="O86" s="4">
        <v>0</v>
      </c>
      <c r="P86" s="4">
        <v>0</v>
      </c>
      <c r="Q86" s="4">
        <v>2.9</v>
      </c>
      <c r="R86" s="4">
        <v>2.9</v>
      </c>
      <c r="S86" s="4">
        <v>0</v>
      </c>
      <c r="T86" s="4">
        <v>2.3336999999999999</v>
      </c>
      <c r="U86" s="4">
        <v>2.2999999999999998</v>
      </c>
      <c r="V86" s="4">
        <v>8.9213000000000005</v>
      </c>
      <c r="Y86" s="4">
        <v>0.9</v>
      </c>
      <c r="Z86" s="4">
        <v>0</v>
      </c>
      <c r="AA86" s="4">
        <v>20.7</v>
      </c>
      <c r="AB86" s="4" t="s">
        <v>382</v>
      </c>
      <c r="AC86" s="4">
        <v>0</v>
      </c>
      <c r="AD86" s="4">
        <v>12.7</v>
      </c>
      <c r="AE86" s="4">
        <v>851</v>
      </c>
      <c r="AF86" s="4">
        <v>867</v>
      </c>
      <c r="AG86" s="4">
        <v>884</v>
      </c>
      <c r="AH86" s="4">
        <v>65</v>
      </c>
      <c r="AI86" s="4">
        <v>23.37</v>
      </c>
      <c r="AJ86" s="4">
        <v>0.54</v>
      </c>
      <c r="AK86" s="4">
        <v>989</v>
      </c>
      <c r="AL86" s="4">
        <v>4</v>
      </c>
      <c r="AM86" s="4">
        <v>0</v>
      </c>
      <c r="AN86" s="4">
        <v>26</v>
      </c>
      <c r="AO86" s="4">
        <v>192</v>
      </c>
      <c r="AP86" s="4">
        <v>191</v>
      </c>
      <c r="AQ86" s="4">
        <v>3.8</v>
      </c>
      <c r="AR86" s="4">
        <v>195</v>
      </c>
      <c r="AS86" s="4" t="s">
        <v>155</v>
      </c>
      <c r="AT86" s="4">
        <v>2</v>
      </c>
      <c r="AU86" s="5">
        <v>0.63687499999999997</v>
      </c>
      <c r="AV86" s="4">
        <v>47.159371999999998</v>
      </c>
      <c r="AW86" s="4">
        <v>-88.489698000000004</v>
      </c>
      <c r="AX86" s="4">
        <v>312.8</v>
      </c>
      <c r="AY86" s="4">
        <v>0</v>
      </c>
      <c r="AZ86" s="4">
        <v>12</v>
      </c>
      <c r="BA86" s="4">
        <v>12</v>
      </c>
      <c r="BB86" s="4" t="s">
        <v>420</v>
      </c>
      <c r="BC86" s="4">
        <v>0.8</v>
      </c>
      <c r="BD86" s="4">
        <v>1.1000000000000001</v>
      </c>
      <c r="BE86" s="4">
        <v>1.3</v>
      </c>
      <c r="BG86" s="4">
        <v>450</v>
      </c>
      <c r="BI86" s="4">
        <v>0.53700000000000003</v>
      </c>
      <c r="BJ86" s="4">
        <v>0</v>
      </c>
      <c r="BK86" s="4">
        <v>0</v>
      </c>
      <c r="BL86" s="4">
        <v>0</v>
      </c>
      <c r="BM86" s="4">
        <v>0</v>
      </c>
      <c r="BN86" s="4">
        <v>0</v>
      </c>
      <c r="BO86" s="4">
        <v>0</v>
      </c>
      <c r="BP86" s="4">
        <v>0</v>
      </c>
      <c r="BQ86" s="4">
        <v>0</v>
      </c>
      <c r="BR86" s="4">
        <v>0</v>
      </c>
      <c r="BS86" s="4">
        <v>0</v>
      </c>
      <c r="BT86" s="4">
        <v>0</v>
      </c>
      <c r="BU86" s="4">
        <v>0</v>
      </c>
      <c r="BW86" s="4">
        <v>0</v>
      </c>
      <c r="BX86" s="4">
        <v>1.5198160000000001</v>
      </c>
      <c r="BY86" s="4">
        <v>-5</v>
      </c>
      <c r="BZ86" s="4">
        <v>1.155286</v>
      </c>
      <c r="CA86" s="4">
        <v>37.140504</v>
      </c>
      <c r="CB86" s="4">
        <v>23.336777000000001</v>
      </c>
    </row>
    <row r="87" spans="1:80">
      <c r="A87" s="2">
        <v>42440</v>
      </c>
      <c r="B87" s="29">
        <v>0.42872824074074073</v>
      </c>
      <c r="C87" s="4">
        <v>-0.02</v>
      </c>
      <c r="D87" s="4">
        <v>0</v>
      </c>
      <c r="E87" s="4" t="s">
        <v>155</v>
      </c>
      <c r="F87" s="4">
        <v>0</v>
      </c>
      <c r="G87" s="4">
        <v>-0.1</v>
      </c>
      <c r="H87" s="4">
        <v>2.9</v>
      </c>
      <c r="I87" s="4">
        <v>5.4</v>
      </c>
      <c r="K87" s="4">
        <v>20.7</v>
      </c>
      <c r="L87" s="4">
        <v>1</v>
      </c>
      <c r="M87" s="4">
        <v>1</v>
      </c>
      <c r="N87" s="4">
        <v>0</v>
      </c>
      <c r="O87" s="4">
        <v>0</v>
      </c>
      <c r="P87" s="4">
        <v>0</v>
      </c>
      <c r="Q87" s="4">
        <v>2.9</v>
      </c>
      <c r="R87" s="4">
        <v>2.9</v>
      </c>
      <c r="S87" s="4">
        <v>0</v>
      </c>
      <c r="T87" s="4">
        <v>2.3336999999999999</v>
      </c>
      <c r="U87" s="4">
        <v>2.2999999999999998</v>
      </c>
      <c r="V87" s="4">
        <v>5.3676000000000004</v>
      </c>
      <c r="Y87" s="4">
        <v>0.9</v>
      </c>
      <c r="Z87" s="4">
        <v>0</v>
      </c>
      <c r="AA87" s="4">
        <v>20.7</v>
      </c>
      <c r="AB87" s="4" t="s">
        <v>382</v>
      </c>
      <c r="AC87" s="4">
        <v>0</v>
      </c>
      <c r="AD87" s="4">
        <v>12.6</v>
      </c>
      <c r="AE87" s="4">
        <v>852</v>
      </c>
      <c r="AF87" s="4">
        <v>868</v>
      </c>
      <c r="AG87" s="4">
        <v>884</v>
      </c>
      <c r="AH87" s="4">
        <v>65</v>
      </c>
      <c r="AI87" s="4">
        <v>23.37</v>
      </c>
      <c r="AJ87" s="4">
        <v>0.54</v>
      </c>
      <c r="AK87" s="4">
        <v>989</v>
      </c>
      <c r="AL87" s="4">
        <v>4</v>
      </c>
      <c r="AM87" s="4">
        <v>0</v>
      </c>
      <c r="AN87" s="4">
        <v>26</v>
      </c>
      <c r="AO87" s="4">
        <v>192</v>
      </c>
      <c r="AP87" s="4">
        <v>191</v>
      </c>
      <c r="AQ87" s="4">
        <v>3.8</v>
      </c>
      <c r="AR87" s="4">
        <v>195</v>
      </c>
      <c r="AS87" s="4" t="s">
        <v>155</v>
      </c>
      <c r="AT87" s="4">
        <v>2</v>
      </c>
      <c r="AU87" s="5">
        <v>0.63687499999999997</v>
      </c>
      <c r="AV87" s="4">
        <v>47.159371</v>
      </c>
      <c r="AW87" s="4">
        <v>-88.489699000000002</v>
      </c>
      <c r="AX87" s="4">
        <v>312.10000000000002</v>
      </c>
      <c r="AY87" s="4">
        <v>0</v>
      </c>
      <c r="AZ87" s="4">
        <v>12</v>
      </c>
      <c r="BA87" s="4">
        <v>12</v>
      </c>
      <c r="BB87" s="4" t="s">
        <v>420</v>
      </c>
      <c r="BC87" s="4">
        <v>0.8</v>
      </c>
      <c r="BD87" s="4">
        <v>1.1000000000000001</v>
      </c>
      <c r="BE87" s="4">
        <v>1.3737999999999999</v>
      </c>
      <c r="BG87" s="4">
        <v>450</v>
      </c>
      <c r="BI87" s="4">
        <v>0.53700000000000003</v>
      </c>
      <c r="BJ87" s="4">
        <v>0</v>
      </c>
      <c r="BK87" s="4">
        <v>0</v>
      </c>
      <c r="BL87" s="4">
        <v>0</v>
      </c>
      <c r="BM87" s="4">
        <v>0</v>
      </c>
      <c r="BN87" s="4">
        <v>0</v>
      </c>
      <c r="BO87" s="4">
        <v>0</v>
      </c>
      <c r="BP87" s="4">
        <v>0</v>
      </c>
      <c r="BQ87" s="4">
        <v>0</v>
      </c>
      <c r="BR87" s="4">
        <v>0</v>
      </c>
      <c r="BS87" s="4">
        <v>0</v>
      </c>
      <c r="BT87" s="4">
        <v>0</v>
      </c>
      <c r="BU87" s="4">
        <v>0</v>
      </c>
      <c r="BW87" s="4">
        <v>0</v>
      </c>
      <c r="BX87" s="4">
        <v>0.89208799999999999</v>
      </c>
      <c r="BY87" s="4">
        <v>-5</v>
      </c>
      <c r="BZ87" s="4">
        <v>1.144048</v>
      </c>
      <c r="CA87" s="4">
        <v>21.8004</v>
      </c>
      <c r="CB87" s="4">
        <v>23.109770000000001</v>
      </c>
    </row>
    <row r="88" spans="1:80">
      <c r="A88" s="2">
        <v>42440</v>
      </c>
      <c r="B88" s="29">
        <v>0.42873981481481477</v>
      </c>
      <c r="C88" s="4">
        <v>-0.02</v>
      </c>
      <c r="D88" s="4">
        <v>0</v>
      </c>
      <c r="E88" s="4" t="s">
        <v>155</v>
      </c>
      <c r="F88" s="4">
        <v>0</v>
      </c>
      <c r="G88" s="4">
        <v>-0.1</v>
      </c>
      <c r="H88" s="4">
        <v>2.9</v>
      </c>
      <c r="I88" s="4">
        <v>9.8000000000000007</v>
      </c>
      <c r="K88" s="4">
        <v>20.7</v>
      </c>
      <c r="L88" s="4">
        <v>1</v>
      </c>
      <c r="M88" s="4">
        <v>1</v>
      </c>
      <c r="N88" s="4">
        <v>0</v>
      </c>
      <c r="O88" s="4">
        <v>0</v>
      </c>
      <c r="P88" s="4">
        <v>0</v>
      </c>
      <c r="Q88" s="4">
        <v>2.9</v>
      </c>
      <c r="R88" s="4">
        <v>2.9</v>
      </c>
      <c r="S88" s="4">
        <v>0</v>
      </c>
      <c r="T88" s="4">
        <v>2.3336999999999999</v>
      </c>
      <c r="U88" s="4">
        <v>2.2999999999999998</v>
      </c>
      <c r="V88" s="4">
        <v>9.7888999999999999</v>
      </c>
      <c r="Y88" s="4">
        <v>0.9</v>
      </c>
      <c r="Z88" s="4">
        <v>0</v>
      </c>
      <c r="AA88" s="4">
        <v>20.7</v>
      </c>
      <c r="AB88" s="4" t="s">
        <v>382</v>
      </c>
      <c r="AC88" s="4">
        <v>0</v>
      </c>
      <c r="AD88" s="4">
        <v>12.7</v>
      </c>
      <c r="AE88" s="4">
        <v>852</v>
      </c>
      <c r="AF88" s="4">
        <v>867</v>
      </c>
      <c r="AG88" s="4">
        <v>882</v>
      </c>
      <c r="AH88" s="4">
        <v>65</v>
      </c>
      <c r="AI88" s="4">
        <v>23.37</v>
      </c>
      <c r="AJ88" s="4">
        <v>0.54</v>
      </c>
      <c r="AK88" s="4">
        <v>989</v>
      </c>
      <c r="AL88" s="4">
        <v>4</v>
      </c>
      <c r="AM88" s="4">
        <v>0</v>
      </c>
      <c r="AN88" s="4">
        <v>26</v>
      </c>
      <c r="AO88" s="4">
        <v>192</v>
      </c>
      <c r="AP88" s="4">
        <v>191</v>
      </c>
      <c r="AQ88" s="4">
        <v>3.8</v>
      </c>
      <c r="AR88" s="4">
        <v>195</v>
      </c>
      <c r="AS88" s="4" t="s">
        <v>155</v>
      </c>
      <c r="AT88" s="4">
        <v>2</v>
      </c>
      <c r="AU88" s="5">
        <v>0.63689814814814816</v>
      </c>
      <c r="AV88" s="4">
        <v>47.159370000000003</v>
      </c>
      <c r="AW88" s="4">
        <v>-88.489699999999999</v>
      </c>
      <c r="AX88" s="4">
        <v>311.7</v>
      </c>
      <c r="AY88" s="4">
        <v>0</v>
      </c>
      <c r="AZ88" s="4">
        <v>12</v>
      </c>
      <c r="BA88" s="4">
        <v>12</v>
      </c>
      <c r="BB88" s="4" t="s">
        <v>420</v>
      </c>
      <c r="BC88" s="4">
        <v>0.8</v>
      </c>
      <c r="BD88" s="4">
        <v>1.1000000000000001</v>
      </c>
      <c r="BE88" s="4">
        <v>1.4</v>
      </c>
      <c r="BG88" s="4">
        <v>450</v>
      </c>
      <c r="BI88" s="4">
        <v>0.53700000000000003</v>
      </c>
      <c r="BJ88" s="4">
        <v>0</v>
      </c>
      <c r="BK88" s="4">
        <v>0</v>
      </c>
      <c r="BL88" s="4">
        <v>0</v>
      </c>
      <c r="BM88" s="4">
        <v>0</v>
      </c>
      <c r="BN88" s="4">
        <v>0</v>
      </c>
      <c r="BO88" s="4">
        <v>0</v>
      </c>
      <c r="BP88" s="4">
        <v>0</v>
      </c>
      <c r="BQ88" s="4">
        <v>0</v>
      </c>
      <c r="BR88" s="4">
        <v>0</v>
      </c>
      <c r="BS88" s="4">
        <v>0</v>
      </c>
      <c r="BT88" s="4">
        <v>0</v>
      </c>
      <c r="BU88" s="4">
        <v>0</v>
      </c>
      <c r="BW88" s="4">
        <v>0</v>
      </c>
      <c r="BX88" s="4">
        <v>0.38566400000000001</v>
      </c>
      <c r="BY88" s="4">
        <v>-5</v>
      </c>
      <c r="BZ88" s="4">
        <v>1.135032</v>
      </c>
      <c r="CA88" s="4">
        <v>9.4246639999999999</v>
      </c>
      <c r="CB88" s="4">
        <v>22.927645999999999</v>
      </c>
    </row>
    <row r="89" spans="1:80">
      <c r="A89" s="2">
        <v>42440</v>
      </c>
      <c r="B89" s="29">
        <v>0.42875138888888892</v>
      </c>
      <c r="C89" s="4">
        <v>-0.02</v>
      </c>
      <c r="D89" s="4">
        <v>0</v>
      </c>
      <c r="E89" s="4" t="s">
        <v>155</v>
      </c>
      <c r="F89" s="4">
        <v>0</v>
      </c>
      <c r="G89" s="4">
        <v>-0.1</v>
      </c>
      <c r="H89" s="4">
        <v>2.9</v>
      </c>
      <c r="I89" s="4">
        <v>5.6</v>
      </c>
      <c r="K89" s="4">
        <v>20.7</v>
      </c>
      <c r="L89" s="4">
        <v>1</v>
      </c>
      <c r="M89" s="4">
        <v>1</v>
      </c>
      <c r="N89" s="4">
        <v>0</v>
      </c>
      <c r="O89" s="4">
        <v>0</v>
      </c>
      <c r="P89" s="4">
        <v>0</v>
      </c>
      <c r="Q89" s="4">
        <v>2.9</v>
      </c>
      <c r="R89" s="4">
        <v>2.9</v>
      </c>
      <c r="S89" s="4">
        <v>0</v>
      </c>
      <c r="T89" s="4">
        <v>2.3336999999999999</v>
      </c>
      <c r="U89" s="4">
        <v>2.2999999999999998</v>
      </c>
      <c r="V89" s="4">
        <v>5.6493000000000002</v>
      </c>
      <c r="Y89" s="4">
        <v>0.9</v>
      </c>
      <c r="Z89" s="4">
        <v>0</v>
      </c>
      <c r="AA89" s="4">
        <v>20.7</v>
      </c>
      <c r="AB89" s="4" t="s">
        <v>382</v>
      </c>
      <c r="AC89" s="4">
        <v>0</v>
      </c>
      <c r="AD89" s="4">
        <v>12.6</v>
      </c>
      <c r="AE89" s="4">
        <v>851</v>
      </c>
      <c r="AF89" s="4">
        <v>868</v>
      </c>
      <c r="AG89" s="4">
        <v>882</v>
      </c>
      <c r="AH89" s="4">
        <v>65</v>
      </c>
      <c r="AI89" s="4">
        <v>23.37</v>
      </c>
      <c r="AJ89" s="4">
        <v>0.54</v>
      </c>
      <c r="AK89" s="4">
        <v>989</v>
      </c>
      <c r="AL89" s="4">
        <v>4</v>
      </c>
      <c r="AM89" s="4">
        <v>0</v>
      </c>
      <c r="AN89" s="4">
        <v>26</v>
      </c>
      <c r="AO89" s="4">
        <v>192</v>
      </c>
      <c r="AP89" s="4">
        <v>191.7</v>
      </c>
      <c r="AQ89" s="4">
        <v>3.9</v>
      </c>
      <c r="AR89" s="4">
        <v>195</v>
      </c>
      <c r="AS89" s="4" t="s">
        <v>155</v>
      </c>
      <c r="AT89" s="4">
        <v>2</v>
      </c>
      <c r="AU89" s="5">
        <v>0.6369097222222222</v>
      </c>
      <c r="AV89" s="4">
        <v>47.159370000000003</v>
      </c>
      <c r="AW89" s="4">
        <v>-88.489699999999999</v>
      </c>
      <c r="AX89" s="4">
        <v>311.7</v>
      </c>
      <c r="AY89" s="4">
        <v>0</v>
      </c>
      <c r="AZ89" s="4">
        <v>12</v>
      </c>
      <c r="BA89" s="4">
        <v>12</v>
      </c>
      <c r="BB89" s="4" t="s">
        <v>420</v>
      </c>
      <c r="BC89" s="4">
        <v>0.8</v>
      </c>
      <c r="BD89" s="4">
        <v>1.1000000000000001</v>
      </c>
      <c r="BE89" s="4">
        <v>1.4</v>
      </c>
      <c r="BG89" s="4">
        <v>450</v>
      </c>
      <c r="BI89" s="4">
        <v>0.53700000000000003</v>
      </c>
      <c r="BJ89" s="4">
        <v>0</v>
      </c>
      <c r="BK89" s="4">
        <v>0</v>
      </c>
      <c r="BL89" s="4">
        <v>0</v>
      </c>
      <c r="BM89" s="4">
        <v>0</v>
      </c>
      <c r="BN89" s="4">
        <v>0</v>
      </c>
      <c r="BO89" s="4">
        <v>0</v>
      </c>
      <c r="BP89" s="4">
        <v>0</v>
      </c>
      <c r="BQ89" s="4">
        <v>0</v>
      </c>
      <c r="BR89" s="4">
        <v>0</v>
      </c>
      <c r="BS89" s="4">
        <v>0</v>
      </c>
      <c r="BT89" s="4">
        <v>0</v>
      </c>
      <c r="BU89" s="4">
        <v>0</v>
      </c>
      <c r="BW89" s="4">
        <v>0</v>
      </c>
      <c r="BX89" s="4">
        <v>0.16660800000000001</v>
      </c>
      <c r="BY89" s="4">
        <v>-5</v>
      </c>
      <c r="BZ89" s="4">
        <v>1.1240479999999999</v>
      </c>
      <c r="CA89" s="4">
        <v>4.0714829999999997</v>
      </c>
      <c r="CB89" s="4">
        <v>22.705770000000001</v>
      </c>
    </row>
    <row r="90" spans="1:80">
      <c r="A90" s="2">
        <v>42440</v>
      </c>
      <c r="B90" s="29">
        <v>0.42876296296296296</v>
      </c>
      <c r="C90" s="4">
        <v>-0.02</v>
      </c>
      <c r="D90" s="4">
        <v>0</v>
      </c>
      <c r="E90" s="4" t="s">
        <v>155</v>
      </c>
      <c r="F90" s="4">
        <v>0</v>
      </c>
      <c r="G90" s="4">
        <v>-0.1</v>
      </c>
      <c r="H90" s="4">
        <v>2.9</v>
      </c>
      <c r="I90" s="4">
        <v>7.4</v>
      </c>
      <c r="K90" s="4">
        <v>20.7</v>
      </c>
      <c r="L90" s="4">
        <v>1</v>
      </c>
      <c r="M90" s="4">
        <v>1</v>
      </c>
      <c r="N90" s="4">
        <v>0</v>
      </c>
      <c r="O90" s="4">
        <v>0</v>
      </c>
      <c r="P90" s="4">
        <v>0</v>
      </c>
      <c r="Q90" s="4">
        <v>2.9</v>
      </c>
      <c r="R90" s="4">
        <v>2.9</v>
      </c>
      <c r="S90" s="4">
        <v>0</v>
      </c>
      <c r="T90" s="4">
        <v>2.3336999999999999</v>
      </c>
      <c r="U90" s="4">
        <v>2.2999999999999998</v>
      </c>
      <c r="V90" s="4">
        <v>7.3983999999999996</v>
      </c>
      <c r="Y90" s="4">
        <v>0.9</v>
      </c>
      <c r="Z90" s="4">
        <v>0</v>
      </c>
      <c r="AA90" s="4">
        <v>20.7</v>
      </c>
      <c r="AB90" s="4" t="s">
        <v>382</v>
      </c>
      <c r="AC90" s="4">
        <v>0</v>
      </c>
      <c r="AD90" s="4">
        <v>12.6</v>
      </c>
      <c r="AE90" s="4">
        <v>852</v>
      </c>
      <c r="AF90" s="4">
        <v>868</v>
      </c>
      <c r="AG90" s="4">
        <v>884</v>
      </c>
      <c r="AH90" s="4">
        <v>65</v>
      </c>
      <c r="AI90" s="4">
        <v>23.37</v>
      </c>
      <c r="AJ90" s="4">
        <v>0.54</v>
      </c>
      <c r="AK90" s="4">
        <v>989</v>
      </c>
      <c r="AL90" s="4">
        <v>4</v>
      </c>
      <c r="AM90" s="4">
        <v>0</v>
      </c>
      <c r="AN90" s="4">
        <v>26</v>
      </c>
      <c r="AO90" s="4">
        <v>192</v>
      </c>
      <c r="AP90" s="4">
        <v>192</v>
      </c>
      <c r="AQ90" s="4">
        <v>3.9</v>
      </c>
      <c r="AR90" s="4">
        <v>195</v>
      </c>
      <c r="AS90" s="4" t="s">
        <v>155</v>
      </c>
      <c r="AT90" s="4">
        <v>2</v>
      </c>
      <c r="AU90" s="5">
        <v>0.63692129629629635</v>
      </c>
      <c r="AV90" s="4">
        <v>47.159370000000003</v>
      </c>
      <c r="AW90" s="4">
        <v>-88.489699999999999</v>
      </c>
      <c r="AX90" s="4">
        <v>311.60000000000002</v>
      </c>
      <c r="AY90" s="4">
        <v>0</v>
      </c>
      <c r="AZ90" s="4">
        <v>12</v>
      </c>
      <c r="BA90" s="4">
        <v>12</v>
      </c>
      <c r="BB90" s="4" t="s">
        <v>420</v>
      </c>
      <c r="BC90" s="4">
        <v>0.8</v>
      </c>
      <c r="BD90" s="4">
        <v>1.1000000000000001</v>
      </c>
      <c r="BE90" s="4">
        <v>1.4</v>
      </c>
      <c r="BG90" s="4">
        <v>450</v>
      </c>
      <c r="BI90" s="4">
        <v>0.53700000000000003</v>
      </c>
      <c r="BJ90" s="4">
        <v>0</v>
      </c>
      <c r="BK90" s="4">
        <v>0</v>
      </c>
      <c r="BL90" s="4">
        <v>0</v>
      </c>
      <c r="BM90" s="4">
        <v>0</v>
      </c>
      <c r="BN90" s="4">
        <v>0</v>
      </c>
      <c r="BO90" s="4">
        <v>0</v>
      </c>
      <c r="BP90" s="4">
        <v>0</v>
      </c>
      <c r="BQ90" s="4">
        <v>0</v>
      </c>
      <c r="BR90" s="4">
        <v>0</v>
      </c>
      <c r="BS90" s="4">
        <v>0</v>
      </c>
      <c r="BT90" s="4">
        <v>0</v>
      </c>
      <c r="BU90" s="4">
        <v>0</v>
      </c>
      <c r="BW90" s="4">
        <v>0</v>
      </c>
      <c r="BX90" s="4">
        <v>9.0700000000000003E-2</v>
      </c>
      <c r="BY90" s="4">
        <v>-5</v>
      </c>
      <c r="BZ90" s="4">
        <v>1.11354</v>
      </c>
      <c r="CA90" s="4">
        <v>2.2164809999999999</v>
      </c>
      <c r="CB90" s="4">
        <v>22.493507999999999</v>
      </c>
    </row>
    <row r="91" spans="1:80">
      <c r="A91" s="2">
        <v>42440</v>
      </c>
      <c r="B91" s="29">
        <v>0.42877453703703705</v>
      </c>
      <c r="C91" s="4">
        <v>-0.02</v>
      </c>
      <c r="D91" s="4">
        <v>0</v>
      </c>
      <c r="E91" s="4" t="s">
        <v>155</v>
      </c>
      <c r="F91" s="4">
        <v>0</v>
      </c>
      <c r="G91" s="4">
        <v>-0.1</v>
      </c>
      <c r="H91" s="4">
        <v>2.9</v>
      </c>
      <c r="I91" s="4">
        <v>7.7</v>
      </c>
      <c r="K91" s="4">
        <v>20.7</v>
      </c>
      <c r="L91" s="4">
        <v>1</v>
      </c>
      <c r="M91" s="4">
        <v>1</v>
      </c>
      <c r="N91" s="4">
        <v>0</v>
      </c>
      <c r="O91" s="4">
        <v>0</v>
      </c>
      <c r="P91" s="4">
        <v>0</v>
      </c>
      <c r="Q91" s="4">
        <v>2.9</v>
      </c>
      <c r="R91" s="4">
        <v>2.9</v>
      </c>
      <c r="S91" s="4">
        <v>0</v>
      </c>
      <c r="T91" s="4">
        <v>2.3336999999999999</v>
      </c>
      <c r="U91" s="4">
        <v>2.2999999999999998</v>
      </c>
      <c r="V91" s="4">
        <v>7.7218999999999998</v>
      </c>
      <c r="Y91" s="4">
        <v>0.9</v>
      </c>
      <c r="Z91" s="4">
        <v>0</v>
      </c>
      <c r="AA91" s="4">
        <v>20.7</v>
      </c>
      <c r="AB91" s="4" t="s">
        <v>382</v>
      </c>
      <c r="AC91" s="4">
        <v>0</v>
      </c>
      <c r="AD91" s="4">
        <v>12.6</v>
      </c>
      <c r="AE91" s="4">
        <v>851</v>
      </c>
      <c r="AF91" s="4">
        <v>867</v>
      </c>
      <c r="AG91" s="4">
        <v>883</v>
      </c>
      <c r="AH91" s="4">
        <v>65</v>
      </c>
      <c r="AI91" s="4">
        <v>23.37</v>
      </c>
      <c r="AJ91" s="4">
        <v>0.54</v>
      </c>
      <c r="AK91" s="4">
        <v>989</v>
      </c>
      <c r="AL91" s="4">
        <v>4</v>
      </c>
      <c r="AM91" s="4">
        <v>0</v>
      </c>
      <c r="AN91" s="4">
        <v>26</v>
      </c>
      <c r="AO91" s="4">
        <v>192</v>
      </c>
      <c r="AP91" s="4">
        <v>191.3</v>
      </c>
      <c r="AQ91" s="4">
        <v>3.8</v>
      </c>
      <c r="AR91" s="4">
        <v>195</v>
      </c>
      <c r="AS91" s="4" t="s">
        <v>155</v>
      </c>
      <c r="AT91" s="4">
        <v>2</v>
      </c>
      <c r="AU91" s="5">
        <v>0.63693287037037039</v>
      </c>
      <c r="AV91" s="4">
        <v>47.159368999999998</v>
      </c>
      <c r="AW91" s="4">
        <v>-88.489700999999997</v>
      </c>
      <c r="AX91" s="4">
        <v>311.60000000000002</v>
      </c>
      <c r="AY91" s="4">
        <v>0</v>
      </c>
      <c r="AZ91" s="4">
        <v>12</v>
      </c>
      <c r="BA91" s="4">
        <v>12</v>
      </c>
      <c r="BB91" s="4" t="s">
        <v>420</v>
      </c>
      <c r="BC91" s="4">
        <v>0.8</v>
      </c>
      <c r="BD91" s="4">
        <v>1.1000000000000001</v>
      </c>
      <c r="BE91" s="4">
        <v>1.4</v>
      </c>
      <c r="BG91" s="4">
        <v>450</v>
      </c>
      <c r="BI91" s="4">
        <v>0.53700000000000003</v>
      </c>
      <c r="BJ91" s="4">
        <v>0</v>
      </c>
      <c r="BK91" s="4">
        <v>0</v>
      </c>
      <c r="BL91" s="4">
        <v>0</v>
      </c>
      <c r="BM91" s="4">
        <v>0</v>
      </c>
      <c r="BN91" s="4">
        <v>0</v>
      </c>
      <c r="BO91" s="4">
        <v>0</v>
      </c>
      <c r="BP91" s="4">
        <v>0</v>
      </c>
      <c r="BQ91" s="4">
        <v>0</v>
      </c>
      <c r="BR91" s="4">
        <v>0</v>
      </c>
      <c r="BS91" s="4">
        <v>0</v>
      </c>
      <c r="BT91" s="4">
        <v>0</v>
      </c>
      <c r="BU91" s="4">
        <v>0</v>
      </c>
      <c r="BW91" s="4">
        <v>0</v>
      </c>
      <c r="BX91" s="4">
        <v>6.3825999999999994E-2</v>
      </c>
      <c r="BY91" s="4">
        <v>-5</v>
      </c>
      <c r="BZ91" s="4">
        <v>1.105032</v>
      </c>
      <c r="CA91" s="4">
        <v>1.5597479999999999</v>
      </c>
      <c r="CB91" s="4">
        <v>22.321646000000001</v>
      </c>
    </row>
    <row r="92" spans="1:80">
      <c r="A92" s="2">
        <v>42440</v>
      </c>
      <c r="B92" s="29">
        <v>0.42878611111111109</v>
      </c>
      <c r="C92" s="4">
        <v>-0.02</v>
      </c>
      <c r="D92" s="4">
        <v>0</v>
      </c>
      <c r="E92" s="4" t="s">
        <v>155</v>
      </c>
      <c r="F92" s="4">
        <v>0</v>
      </c>
      <c r="G92" s="4">
        <v>-0.1</v>
      </c>
      <c r="H92" s="4">
        <v>2.9</v>
      </c>
      <c r="I92" s="4">
        <v>2</v>
      </c>
      <c r="K92" s="4">
        <v>20.7</v>
      </c>
      <c r="L92" s="4">
        <v>1</v>
      </c>
      <c r="M92" s="4">
        <v>1</v>
      </c>
      <c r="N92" s="4">
        <v>0</v>
      </c>
      <c r="O92" s="4">
        <v>0</v>
      </c>
      <c r="P92" s="4">
        <v>0</v>
      </c>
      <c r="Q92" s="4">
        <v>2.9</v>
      </c>
      <c r="R92" s="4">
        <v>2.9</v>
      </c>
      <c r="S92" s="4">
        <v>0</v>
      </c>
      <c r="T92" s="4">
        <v>2.3336999999999999</v>
      </c>
      <c r="U92" s="4">
        <v>2.2999999999999998</v>
      </c>
      <c r="V92" s="4">
        <v>2</v>
      </c>
      <c r="Y92" s="4">
        <v>0.9</v>
      </c>
      <c r="Z92" s="4">
        <v>0</v>
      </c>
      <c r="AA92" s="4">
        <v>20.7</v>
      </c>
      <c r="AB92" s="4" t="s">
        <v>382</v>
      </c>
      <c r="AC92" s="4">
        <v>0</v>
      </c>
      <c r="AD92" s="4">
        <v>12.5</v>
      </c>
      <c r="AE92" s="4">
        <v>852</v>
      </c>
      <c r="AF92" s="4">
        <v>868</v>
      </c>
      <c r="AG92" s="4">
        <v>884</v>
      </c>
      <c r="AH92" s="4">
        <v>65</v>
      </c>
      <c r="AI92" s="4">
        <v>23.37</v>
      </c>
      <c r="AJ92" s="4">
        <v>0.54</v>
      </c>
      <c r="AK92" s="4">
        <v>989</v>
      </c>
      <c r="AL92" s="4">
        <v>4</v>
      </c>
      <c r="AM92" s="4">
        <v>0</v>
      </c>
      <c r="AN92" s="4">
        <v>26</v>
      </c>
      <c r="AO92" s="4">
        <v>191.3</v>
      </c>
      <c r="AP92" s="4">
        <v>191</v>
      </c>
      <c r="AQ92" s="4">
        <v>3.9</v>
      </c>
      <c r="AR92" s="4">
        <v>195</v>
      </c>
      <c r="AS92" s="4" t="s">
        <v>155</v>
      </c>
      <c r="AT92" s="4">
        <v>2</v>
      </c>
      <c r="AU92" s="5">
        <v>0.63694444444444442</v>
      </c>
      <c r="AV92" s="4">
        <v>47.159368000000001</v>
      </c>
      <c r="AW92" s="4">
        <v>-88.489701999999994</v>
      </c>
      <c r="AX92" s="4">
        <v>311.7</v>
      </c>
      <c r="AY92" s="4">
        <v>0</v>
      </c>
      <c r="AZ92" s="4">
        <v>12</v>
      </c>
      <c r="BA92" s="4">
        <v>12</v>
      </c>
      <c r="BB92" s="4" t="s">
        <v>420</v>
      </c>
      <c r="BC92" s="4">
        <v>0.8</v>
      </c>
      <c r="BD92" s="4">
        <v>1.1000000000000001</v>
      </c>
      <c r="BE92" s="4">
        <v>1.4</v>
      </c>
      <c r="BG92" s="4">
        <v>450</v>
      </c>
      <c r="BI92" s="4">
        <v>0.53700000000000003</v>
      </c>
      <c r="BJ92" s="4">
        <v>0</v>
      </c>
      <c r="BK92" s="4">
        <v>0</v>
      </c>
      <c r="BL92" s="4">
        <v>0</v>
      </c>
      <c r="BM92" s="4">
        <v>0</v>
      </c>
      <c r="BN92" s="4">
        <v>0</v>
      </c>
      <c r="BO92" s="4">
        <v>0</v>
      </c>
      <c r="BP92" s="4">
        <v>0</v>
      </c>
      <c r="BQ92" s="4">
        <v>0</v>
      </c>
      <c r="BR92" s="4">
        <v>0</v>
      </c>
      <c r="BS92" s="4">
        <v>0</v>
      </c>
      <c r="BT92" s="4">
        <v>0</v>
      </c>
      <c r="BU92" s="4">
        <v>0</v>
      </c>
      <c r="BW92" s="4">
        <v>0</v>
      </c>
      <c r="BX92" s="4">
        <v>5.2285999999999999E-2</v>
      </c>
      <c r="BY92" s="4">
        <v>-5</v>
      </c>
      <c r="BZ92" s="4">
        <v>1.0962860000000001</v>
      </c>
      <c r="CA92" s="4">
        <v>1.277739</v>
      </c>
      <c r="CB92" s="4">
        <v>22.144977000000001</v>
      </c>
    </row>
    <row r="93" spans="1:80">
      <c r="A93" s="2">
        <v>42440</v>
      </c>
      <c r="B93" s="29">
        <v>0.42879768518518518</v>
      </c>
      <c r="C93" s="4">
        <v>-0.02</v>
      </c>
      <c r="D93" s="4">
        <v>0</v>
      </c>
      <c r="E93" s="4" t="s">
        <v>155</v>
      </c>
      <c r="F93" s="4">
        <v>0</v>
      </c>
      <c r="G93" s="4">
        <v>-0.1</v>
      </c>
      <c r="H93" s="4">
        <v>2.9</v>
      </c>
      <c r="I93" s="4">
        <v>3.7</v>
      </c>
      <c r="K93" s="4">
        <v>20.7</v>
      </c>
      <c r="L93" s="4">
        <v>1</v>
      </c>
      <c r="M93" s="4">
        <v>1</v>
      </c>
      <c r="N93" s="4">
        <v>0</v>
      </c>
      <c r="O93" s="4">
        <v>0</v>
      </c>
      <c r="P93" s="4">
        <v>0</v>
      </c>
      <c r="Q93" s="4">
        <v>2.9</v>
      </c>
      <c r="R93" s="4">
        <v>2.9</v>
      </c>
      <c r="S93" s="4">
        <v>0</v>
      </c>
      <c r="T93" s="4">
        <v>2.3336000000000001</v>
      </c>
      <c r="U93" s="4">
        <v>2.2999999999999998</v>
      </c>
      <c r="V93" s="4">
        <v>3.6787000000000001</v>
      </c>
      <c r="Y93" s="4">
        <v>0.9</v>
      </c>
      <c r="Z93" s="4">
        <v>0</v>
      </c>
      <c r="AA93" s="4">
        <v>20.7</v>
      </c>
      <c r="AB93" s="4" t="s">
        <v>382</v>
      </c>
      <c r="AC93" s="4">
        <v>0</v>
      </c>
      <c r="AD93" s="4">
        <v>12.9</v>
      </c>
      <c r="AE93" s="4">
        <v>850</v>
      </c>
      <c r="AF93" s="4">
        <v>867</v>
      </c>
      <c r="AG93" s="4">
        <v>883</v>
      </c>
      <c r="AH93" s="4">
        <v>65</v>
      </c>
      <c r="AI93" s="4">
        <v>23.36</v>
      </c>
      <c r="AJ93" s="4">
        <v>0.54</v>
      </c>
      <c r="AK93" s="4">
        <v>990</v>
      </c>
      <c r="AL93" s="4">
        <v>4</v>
      </c>
      <c r="AM93" s="4">
        <v>0</v>
      </c>
      <c r="AN93" s="4">
        <v>26</v>
      </c>
      <c r="AO93" s="4">
        <v>191</v>
      </c>
      <c r="AP93" s="4">
        <v>191</v>
      </c>
      <c r="AQ93" s="4">
        <v>3.7</v>
      </c>
      <c r="AR93" s="4">
        <v>195</v>
      </c>
      <c r="AS93" s="4" t="s">
        <v>155</v>
      </c>
      <c r="AT93" s="4">
        <v>2</v>
      </c>
      <c r="AU93" s="5">
        <v>0.63695601851851846</v>
      </c>
      <c r="AV93" s="4">
        <v>47.159368000000001</v>
      </c>
      <c r="AW93" s="4">
        <v>-88.489701999999994</v>
      </c>
      <c r="AX93" s="4">
        <v>311.7</v>
      </c>
      <c r="AY93" s="4">
        <v>0</v>
      </c>
      <c r="AZ93" s="4">
        <v>12</v>
      </c>
      <c r="BA93" s="4">
        <v>12</v>
      </c>
      <c r="BB93" s="4" t="s">
        <v>420</v>
      </c>
      <c r="BC93" s="4">
        <v>0.8</v>
      </c>
      <c r="BD93" s="4">
        <v>1.1000000000000001</v>
      </c>
      <c r="BE93" s="4">
        <v>1.4</v>
      </c>
      <c r="BG93" s="4">
        <v>450</v>
      </c>
      <c r="BI93" s="4">
        <v>0.53600000000000003</v>
      </c>
      <c r="BJ93" s="4">
        <v>0</v>
      </c>
      <c r="BK93" s="4">
        <v>0</v>
      </c>
      <c r="BL93" s="4">
        <v>0</v>
      </c>
      <c r="BM93" s="4">
        <v>0</v>
      </c>
      <c r="BN93" s="4">
        <v>0</v>
      </c>
      <c r="BO93" s="4">
        <v>0</v>
      </c>
      <c r="BP93" s="4">
        <v>0</v>
      </c>
      <c r="BQ93" s="4">
        <v>0</v>
      </c>
      <c r="BR93" s="4">
        <v>0</v>
      </c>
      <c r="BS93" s="4">
        <v>0</v>
      </c>
      <c r="BT93" s="4">
        <v>0</v>
      </c>
      <c r="BU93" s="4">
        <v>0</v>
      </c>
      <c r="BW93" s="4">
        <v>0</v>
      </c>
      <c r="BX93" s="4">
        <v>5.0745999999999999E-2</v>
      </c>
      <c r="BY93" s="4">
        <v>-5</v>
      </c>
      <c r="BZ93" s="4">
        <v>1.0902700000000001</v>
      </c>
      <c r="CA93" s="4">
        <v>1.240105</v>
      </c>
      <c r="CB93" s="4">
        <v>22.023454000000001</v>
      </c>
    </row>
    <row r="94" spans="1:80">
      <c r="A94" s="2">
        <v>42440</v>
      </c>
      <c r="B94" s="29">
        <v>0.42880925925925922</v>
      </c>
      <c r="C94" s="4">
        <v>-0.02</v>
      </c>
      <c r="D94" s="4">
        <v>0</v>
      </c>
      <c r="E94" s="4" t="s">
        <v>155</v>
      </c>
      <c r="F94" s="4">
        <v>0</v>
      </c>
      <c r="G94" s="4">
        <v>-0.1</v>
      </c>
      <c r="H94" s="4">
        <v>2.9</v>
      </c>
      <c r="I94" s="4">
        <v>0.7</v>
      </c>
      <c r="K94" s="4">
        <v>20.7</v>
      </c>
      <c r="L94" s="4">
        <v>1</v>
      </c>
      <c r="M94" s="4">
        <v>1</v>
      </c>
      <c r="N94" s="4">
        <v>0</v>
      </c>
      <c r="O94" s="4">
        <v>0</v>
      </c>
      <c r="P94" s="4">
        <v>0</v>
      </c>
      <c r="Q94" s="4">
        <v>2.9</v>
      </c>
      <c r="R94" s="4">
        <v>2.9</v>
      </c>
      <c r="S94" s="4">
        <v>0</v>
      </c>
      <c r="T94" s="4">
        <v>2.3334999999999999</v>
      </c>
      <c r="U94" s="4">
        <v>2.2999999999999998</v>
      </c>
      <c r="V94" s="4">
        <v>0.68500000000000005</v>
      </c>
      <c r="Y94" s="4">
        <v>0.9</v>
      </c>
      <c r="Z94" s="4">
        <v>0</v>
      </c>
      <c r="AA94" s="4">
        <v>20.7</v>
      </c>
      <c r="AB94" s="4" t="s">
        <v>382</v>
      </c>
      <c r="AC94" s="4">
        <v>0</v>
      </c>
      <c r="AD94" s="4">
        <v>13.1</v>
      </c>
      <c r="AE94" s="4">
        <v>848</v>
      </c>
      <c r="AF94" s="4">
        <v>867</v>
      </c>
      <c r="AG94" s="4">
        <v>881</v>
      </c>
      <c r="AH94" s="4">
        <v>65</v>
      </c>
      <c r="AI94" s="4">
        <v>23.35</v>
      </c>
      <c r="AJ94" s="4">
        <v>0.54</v>
      </c>
      <c r="AK94" s="4">
        <v>990</v>
      </c>
      <c r="AL94" s="4">
        <v>4</v>
      </c>
      <c r="AM94" s="4">
        <v>0</v>
      </c>
      <c r="AN94" s="4">
        <v>26</v>
      </c>
      <c r="AO94" s="4">
        <v>191</v>
      </c>
      <c r="AP94" s="4">
        <v>191</v>
      </c>
      <c r="AQ94" s="4">
        <v>3.5</v>
      </c>
      <c r="AR94" s="4">
        <v>195</v>
      </c>
      <c r="AS94" s="4" t="s">
        <v>155</v>
      </c>
      <c r="AT94" s="4">
        <v>2</v>
      </c>
      <c r="AU94" s="5">
        <v>0.63695601851851846</v>
      </c>
      <c r="AV94" s="4">
        <v>47.159367000000003</v>
      </c>
      <c r="AW94" s="4">
        <v>-88.489703000000006</v>
      </c>
      <c r="AX94" s="4">
        <v>311.89999999999998</v>
      </c>
      <c r="AY94" s="4">
        <v>0</v>
      </c>
      <c r="AZ94" s="4">
        <v>12</v>
      </c>
      <c r="BA94" s="4">
        <v>12</v>
      </c>
      <c r="BB94" s="4" t="s">
        <v>420</v>
      </c>
      <c r="BC94" s="4">
        <v>0.8</v>
      </c>
      <c r="BD94" s="4">
        <v>1.1000000000000001</v>
      </c>
      <c r="BE94" s="4">
        <v>1.3262</v>
      </c>
      <c r="BG94" s="4">
        <v>450</v>
      </c>
      <c r="BI94" s="4">
        <v>0.53600000000000003</v>
      </c>
      <c r="BJ94" s="4">
        <v>0</v>
      </c>
      <c r="BK94" s="4">
        <v>0</v>
      </c>
      <c r="BL94" s="4">
        <v>0</v>
      </c>
      <c r="BM94" s="4">
        <v>0</v>
      </c>
      <c r="BN94" s="4">
        <v>0</v>
      </c>
      <c r="BO94" s="4">
        <v>0</v>
      </c>
      <c r="BP94" s="4">
        <v>0</v>
      </c>
      <c r="BQ94" s="4">
        <v>0</v>
      </c>
      <c r="BR94" s="4">
        <v>0</v>
      </c>
      <c r="BS94" s="4">
        <v>0</v>
      </c>
      <c r="BT94" s="4">
        <v>0</v>
      </c>
      <c r="BU94" s="4">
        <v>0</v>
      </c>
      <c r="BW94" s="4">
        <v>0</v>
      </c>
      <c r="BX94" s="4">
        <v>4.8016000000000003E-2</v>
      </c>
      <c r="BY94" s="4">
        <v>-5</v>
      </c>
      <c r="BZ94" s="4">
        <v>1.084524</v>
      </c>
      <c r="CA94" s="4">
        <v>1.1733910000000001</v>
      </c>
      <c r="CB94" s="4">
        <v>21.907385000000001</v>
      </c>
    </row>
    <row r="95" spans="1:80">
      <c r="A95" s="2">
        <v>42440</v>
      </c>
      <c r="B95" s="29">
        <v>0.42882083333333337</v>
      </c>
      <c r="C95" s="4">
        <v>-0.02</v>
      </c>
      <c r="D95" s="4">
        <v>0</v>
      </c>
      <c r="E95" s="4" t="s">
        <v>155</v>
      </c>
      <c r="F95" s="4">
        <v>0</v>
      </c>
      <c r="G95" s="4">
        <v>-0.1</v>
      </c>
      <c r="H95" s="4">
        <v>2.9</v>
      </c>
      <c r="I95" s="4">
        <v>1.8</v>
      </c>
      <c r="K95" s="4">
        <v>20.7</v>
      </c>
      <c r="L95" s="4">
        <v>1</v>
      </c>
      <c r="M95" s="4">
        <v>1</v>
      </c>
      <c r="N95" s="4">
        <v>0</v>
      </c>
      <c r="O95" s="4">
        <v>0</v>
      </c>
      <c r="P95" s="4">
        <v>0</v>
      </c>
      <c r="Q95" s="4">
        <v>2.9321000000000002</v>
      </c>
      <c r="R95" s="4">
        <v>2.9</v>
      </c>
      <c r="S95" s="4">
        <v>0</v>
      </c>
      <c r="T95" s="4">
        <v>2.3593999999999999</v>
      </c>
      <c r="U95" s="4">
        <v>2.4</v>
      </c>
      <c r="V95" s="4">
        <v>1.8042</v>
      </c>
      <c r="Y95" s="4">
        <v>0.9</v>
      </c>
      <c r="Z95" s="4">
        <v>0</v>
      </c>
      <c r="AA95" s="4">
        <v>20.7</v>
      </c>
      <c r="AB95" s="4" t="s">
        <v>382</v>
      </c>
      <c r="AC95" s="4">
        <v>0</v>
      </c>
      <c r="AD95" s="4">
        <v>13.1</v>
      </c>
      <c r="AE95" s="4">
        <v>848</v>
      </c>
      <c r="AF95" s="4">
        <v>866</v>
      </c>
      <c r="AG95" s="4">
        <v>879</v>
      </c>
      <c r="AH95" s="4">
        <v>65</v>
      </c>
      <c r="AI95" s="4">
        <v>23.35</v>
      </c>
      <c r="AJ95" s="4">
        <v>0.54</v>
      </c>
      <c r="AK95" s="4">
        <v>990</v>
      </c>
      <c r="AL95" s="4">
        <v>4</v>
      </c>
      <c r="AM95" s="4">
        <v>0</v>
      </c>
      <c r="AN95" s="4">
        <v>26</v>
      </c>
      <c r="AO95" s="4">
        <v>191</v>
      </c>
      <c r="AP95" s="4">
        <v>190.3</v>
      </c>
      <c r="AQ95" s="4">
        <v>3.4</v>
      </c>
      <c r="AR95" s="4">
        <v>195</v>
      </c>
      <c r="AS95" s="4" t="s">
        <v>155</v>
      </c>
      <c r="AT95" s="4">
        <v>2</v>
      </c>
      <c r="AU95" s="5">
        <v>0.63697916666666665</v>
      </c>
      <c r="AV95" s="4">
        <v>47.159367000000003</v>
      </c>
      <c r="AW95" s="4">
        <v>-88.489703000000006</v>
      </c>
      <c r="AX95" s="4">
        <v>312.10000000000002</v>
      </c>
      <c r="AY95" s="4">
        <v>0</v>
      </c>
      <c r="AZ95" s="4">
        <v>12</v>
      </c>
      <c r="BA95" s="4">
        <v>12</v>
      </c>
      <c r="BB95" s="4" t="s">
        <v>420</v>
      </c>
      <c r="BC95" s="4">
        <v>0.8</v>
      </c>
      <c r="BD95" s="4">
        <v>1.1000000000000001</v>
      </c>
      <c r="BE95" s="4">
        <v>1.3</v>
      </c>
      <c r="BG95" s="4">
        <v>450</v>
      </c>
      <c r="BI95" s="4">
        <v>0.53600000000000003</v>
      </c>
      <c r="BJ95" s="4">
        <v>0</v>
      </c>
      <c r="BK95" s="4">
        <v>0</v>
      </c>
      <c r="BL95" s="4">
        <v>0</v>
      </c>
      <c r="BM95" s="4">
        <v>0</v>
      </c>
      <c r="BN95" s="4">
        <v>0</v>
      </c>
      <c r="BO95" s="4">
        <v>0</v>
      </c>
      <c r="BP95" s="4">
        <v>0</v>
      </c>
      <c r="BQ95" s="4">
        <v>0</v>
      </c>
      <c r="BR95" s="4">
        <v>0</v>
      </c>
      <c r="BS95" s="4">
        <v>0</v>
      </c>
      <c r="BT95" s="4">
        <v>0</v>
      </c>
      <c r="BU95" s="4">
        <v>0</v>
      </c>
      <c r="BW95" s="4">
        <v>0</v>
      </c>
      <c r="BX95" s="4">
        <v>4.5508E-2</v>
      </c>
      <c r="BY95" s="4">
        <v>-5</v>
      </c>
      <c r="BZ95" s="4">
        <v>1.078524</v>
      </c>
      <c r="CA95" s="4">
        <v>1.112101</v>
      </c>
      <c r="CB95" s="4">
        <v>21.786185</v>
      </c>
    </row>
    <row r="96" spans="1:80">
      <c r="A96" s="2">
        <v>42440</v>
      </c>
      <c r="B96" s="29">
        <v>0.42883240740740741</v>
      </c>
      <c r="C96" s="4">
        <v>-0.02</v>
      </c>
      <c r="D96" s="4">
        <v>0</v>
      </c>
      <c r="E96" s="4" t="s">
        <v>155</v>
      </c>
      <c r="F96" s="4">
        <v>0</v>
      </c>
      <c r="G96" s="4">
        <v>-0.1</v>
      </c>
      <c r="H96" s="4">
        <v>3</v>
      </c>
      <c r="I96" s="4">
        <v>3.2</v>
      </c>
      <c r="K96" s="4">
        <v>20.7</v>
      </c>
      <c r="L96" s="4">
        <v>1</v>
      </c>
      <c r="M96" s="4">
        <v>1</v>
      </c>
      <c r="N96" s="4">
        <v>0</v>
      </c>
      <c r="O96" s="4">
        <v>0</v>
      </c>
      <c r="P96" s="4">
        <v>0</v>
      </c>
      <c r="Q96" s="4">
        <v>3</v>
      </c>
      <c r="R96" s="4">
        <v>3</v>
      </c>
      <c r="S96" s="4">
        <v>0</v>
      </c>
      <c r="T96" s="4">
        <v>2.4140000000000001</v>
      </c>
      <c r="U96" s="4">
        <v>2.4</v>
      </c>
      <c r="V96" s="4">
        <v>3.2214999999999998</v>
      </c>
      <c r="Y96" s="4">
        <v>0.9</v>
      </c>
      <c r="Z96" s="4">
        <v>0</v>
      </c>
      <c r="AA96" s="4">
        <v>20.7</v>
      </c>
      <c r="AB96" s="4" t="s">
        <v>382</v>
      </c>
      <c r="AC96" s="4">
        <v>0</v>
      </c>
      <c r="AD96" s="4">
        <v>13.2</v>
      </c>
      <c r="AE96" s="4">
        <v>847</v>
      </c>
      <c r="AF96" s="4">
        <v>866</v>
      </c>
      <c r="AG96" s="4">
        <v>879</v>
      </c>
      <c r="AH96" s="4">
        <v>65</v>
      </c>
      <c r="AI96" s="4">
        <v>23.35</v>
      </c>
      <c r="AJ96" s="4">
        <v>0.54</v>
      </c>
      <c r="AK96" s="4">
        <v>990</v>
      </c>
      <c r="AL96" s="4">
        <v>4</v>
      </c>
      <c r="AM96" s="4">
        <v>0</v>
      </c>
      <c r="AN96" s="4">
        <v>26</v>
      </c>
      <c r="AO96" s="4">
        <v>191</v>
      </c>
      <c r="AP96" s="4">
        <v>190</v>
      </c>
      <c r="AQ96" s="4">
        <v>3.4</v>
      </c>
      <c r="AR96" s="4">
        <v>195</v>
      </c>
      <c r="AS96" s="4" t="s">
        <v>155</v>
      </c>
      <c r="AT96" s="4">
        <v>2</v>
      </c>
      <c r="AU96" s="5">
        <v>0.6369907407407408</v>
      </c>
      <c r="AV96" s="4">
        <v>47.159367000000003</v>
      </c>
      <c r="AW96" s="4">
        <v>-88.489703000000006</v>
      </c>
      <c r="AX96" s="4">
        <v>312.8</v>
      </c>
      <c r="AY96" s="4">
        <v>0</v>
      </c>
      <c r="AZ96" s="4">
        <v>12</v>
      </c>
      <c r="BA96" s="4">
        <v>12</v>
      </c>
      <c r="BB96" s="4" t="s">
        <v>420</v>
      </c>
      <c r="BC96" s="4">
        <v>0.8</v>
      </c>
      <c r="BD96" s="4">
        <v>1.1000000000000001</v>
      </c>
      <c r="BE96" s="4">
        <v>1.3737999999999999</v>
      </c>
      <c r="BG96" s="4">
        <v>450</v>
      </c>
      <c r="BI96" s="4">
        <v>0.53600000000000003</v>
      </c>
      <c r="BJ96" s="4">
        <v>0</v>
      </c>
      <c r="BK96" s="4">
        <v>0</v>
      </c>
      <c r="BL96" s="4">
        <v>0</v>
      </c>
      <c r="BM96" s="4">
        <v>0</v>
      </c>
      <c r="BN96" s="4">
        <v>0</v>
      </c>
      <c r="BO96" s="4">
        <v>0</v>
      </c>
      <c r="BP96" s="4">
        <v>0</v>
      </c>
      <c r="BQ96" s="4">
        <v>0</v>
      </c>
      <c r="BR96" s="4">
        <v>0</v>
      </c>
      <c r="BS96" s="4">
        <v>0</v>
      </c>
      <c r="BT96" s="4">
        <v>0</v>
      </c>
      <c r="BU96" s="4">
        <v>0</v>
      </c>
      <c r="BW96" s="4">
        <v>0</v>
      </c>
      <c r="BX96" s="4">
        <v>4.1270000000000001E-2</v>
      </c>
      <c r="BY96" s="4">
        <v>-5</v>
      </c>
      <c r="BZ96" s="4">
        <v>1.0732699999999999</v>
      </c>
      <c r="CA96" s="4">
        <v>1.008535</v>
      </c>
      <c r="CB96" s="4">
        <v>21.680053999999998</v>
      </c>
    </row>
    <row r="97" spans="1:80">
      <c r="A97" s="2">
        <v>42440</v>
      </c>
      <c r="B97" s="29">
        <v>0.42884398148148151</v>
      </c>
      <c r="C97" s="4">
        <v>-0.02</v>
      </c>
      <c r="D97" s="4">
        <v>0</v>
      </c>
      <c r="E97" s="4" t="s">
        <v>155</v>
      </c>
      <c r="F97" s="4">
        <v>0</v>
      </c>
      <c r="G97" s="4">
        <v>-0.1</v>
      </c>
      <c r="H97" s="4">
        <v>3</v>
      </c>
      <c r="I97" s="4">
        <v>0</v>
      </c>
      <c r="K97" s="4">
        <v>20.7</v>
      </c>
      <c r="L97" s="4">
        <v>1</v>
      </c>
      <c r="M97" s="4">
        <v>1</v>
      </c>
      <c r="N97" s="4">
        <v>0</v>
      </c>
      <c r="O97" s="4">
        <v>0</v>
      </c>
      <c r="P97" s="4">
        <v>0</v>
      </c>
      <c r="Q97" s="4">
        <v>3</v>
      </c>
      <c r="R97" s="4">
        <v>3</v>
      </c>
      <c r="S97" s="4">
        <v>0</v>
      </c>
      <c r="T97" s="4">
        <v>2.4140000000000001</v>
      </c>
      <c r="U97" s="4">
        <v>2.4</v>
      </c>
      <c r="V97" s="4">
        <v>0</v>
      </c>
      <c r="Y97" s="4">
        <v>0.9</v>
      </c>
      <c r="Z97" s="4">
        <v>0</v>
      </c>
      <c r="AA97" s="4">
        <v>20.7</v>
      </c>
      <c r="AB97" s="4" t="s">
        <v>382</v>
      </c>
      <c r="AC97" s="4">
        <v>0</v>
      </c>
      <c r="AD97" s="4">
        <v>13.1</v>
      </c>
      <c r="AE97" s="4">
        <v>848</v>
      </c>
      <c r="AF97" s="4">
        <v>866</v>
      </c>
      <c r="AG97" s="4">
        <v>881</v>
      </c>
      <c r="AH97" s="4">
        <v>65</v>
      </c>
      <c r="AI97" s="4">
        <v>23.35</v>
      </c>
      <c r="AJ97" s="4">
        <v>0.54</v>
      </c>
      <c r="AK97" s="4">
        <v>990</v>
      </c>
      <c r="AL97" s="4">
        <v>4</v>
      </c>
      <c r="AM97" s="4">
        <v>0</v>
      </c>
      <c r="AN97" s="4">
        <v>26</v>
      </c>
      <c r="AO97" s="4">
        <v>191</v>
      </c>
      <c r="AP97" s="4">
        <v>190</v>
      </c>
      <c r="AQ97" s="4">
        <v>3.3</v>
      </c>
      <c r="AR97" s="4">
        <v>195</v>
      </c>
      <c r="AS97" s="4" t="s">
        <v>155</v>
      </c>
      <c r="AT97" s="4">
        <v>2</v>
      </c>
      <c r="AU97" s="5">
        <v>0.63700231481481484</v>
      </c>
      <c r="AV97" s="4">
        <v>47.159367000000003</v>
      </c>
      <c r="AW97" s="4">
        <v>-88.489703000000006</v>
      </c>
      <c r="AX97" s="4">
        <v>313.2</v>
      </c>
      <c r="AY97" s="4">
        <v>0</v>
      </c>
      <c r="AZ97" s="4">
        <v>12</v>
      </c>
      <c r="BA97" s="4">
        <v>12</v>
      </c>
      <c r="BB97" s="4" t="s">
        <v>420</v>
      </c>
      <c r="BC97" s="4">
        <v>0.8</v>
      </c>
      <c r="BD97" s="4">
        <v>1.1000000000000001</v>
      </c>
      <c r="BE97" s="4">
        <v>1.4</v>
      </c>
      <c r="BG97" s="4">
        <v>450</v>
      </c>
      <c r="BI97" s="4">
        <v>0.53600000000000003</v>
      </c>
      <c r="BJ97" s="4">
        <v>0</v>
      </c>
      <c r="BK97" s="4">
        <v>0</v>
      </c>
      <c r="BL97" s="4">
        <v>0</v>
      </c>
      <c r="BM97" s="4">
        <v>0</v>
      </c>
      <c r="BN97" s="4">
        <v>0</v>
      </c>
      <c r="BO97" s="4">
        <v>0</v>
      </c>
      <c r="BP97" s="4">
        <v>0</v>
      </c>
      <c r="BQ97" s="4">
        <v>0</v>
      </c>
      <c r="BR97" s="4">
        <v>0</v>
      </c>
      <c r="BS97" s="4">
        <v>0</v>
      </c>
      <c r="BT97" s="4">
        <v>0</v>
      </c>
      <c r="BU97" s="4">
        <v>0</v>
      </c>
      <c r="BW97" s="4">
        <v>0</v>
      </c>
      <c r="BX97" s="4">
        <v>3.8509000000000002E-2</v>
      </c>
      <c r="BY97" s="4">
        <v>-5</v>
      </c>
      <c r="BZ97" s="4">
        <v>1.066783</v>
      </c>
      <c r="CA97" s="4">
        <v>0.94107600000000002</v>
      </c>
      <c r="CB97" s="4">
        <v>21.549021</v>
      </c>
    </row>
    <row r="98" spans="1:80">
      <c r="A98" s="2">
        <v>42440</v>
      </c>
      <c r="B98" s="29">
        <v>0.42885555555555555</v>
      </c>
      <c r="C98" s="4">
        <v>-0.02</v>
      </c>
      <c r="D98" s="4">
        <v>-2.0000000000000001E-4</v>
      </c>
      <c r="E98" s="4" t="s">
        <v>155</v>
      </c>
      <c r="F98" s="4">
        <v>-1.5907210000000001</v>
      </c>
      <c r="G98" s="4">
        <v>-0.1</v>
      </c>
      <c r="H98" s="4">
        <v>3</v>
      </c>
      <c r="I98" s="4">
        <v>3.2</v>
      </c>
      <c r="K98" s="4">
        <v>20.7</v>
      </c>
      <c r="L98" s="4">
        <v>1</v>
      </c>
      <c r="M98" s="4">
        <v>1</v>
      </c>
      <c r="N98" s="4">
        <v>0</v>
      </c>
      <c r="O98" s="4">
        <v>0</v>
      </c>
      <c r="P98" s="4">
        <v>0</v>
      </c>
      <c r="Q98" s="4">
        <v>3</v>
      </c>
      <c r="R98" s="4">
        <v>3</v>
      </c>
      <c r="S98" s="4">
        <v>0</v>
      </c>
      <c r="T98" s="4">
        <v>2.4140000000000001</v>
      </c>
      <c r="U98" s="4">
        <v>2.4</v>
      </c>
      <c r="V98" s="4">
        <v>3.1798999999999999</v>
      </c>
      <c r="Y98" s="4">
        <v>0.9</v>
      </c>
      <c r="Z98" s="4">
        <v>0</v>
      </c>
      <c r="AA98" s="4">
        <v>20.7</v>
      </c>
      <c r="AB98" s="4" t="s">
        <v>382</v>
      </c>
      <c r="AC98" s="4">
        <v>0</v>
      </c>
      <c r="AD98" s="4">
        <v>13.1</v>
      </c>
      <c r="AE98" s="4">
        <v>848</v>
      </c>
      <c r="AF98" s="4">
        <v>866</v>
      </c>
      <c r="AG98" s="4">
        <v>881</v>
      </c>
      <c r="AH98" s="4">
        <v>65</v>
      </c>
      <c r="AI98" s="4">
        <v>23.35</v>
      </c>
      <c r="AJ98" s="4">
        <v>0.54</v>
      </c>
      <c r="AK98" s="4">
        <v>990</v>
      </c>
      <c r="AL98" s="4">
        <v>4</v>
      </c>
      <c r="AM98" s="4">
        <v>0</v>
      </c>
      <c r="AN98" s="4">
        <v>26</v>
      </c>
      <c r="AO98" s="4">
        <v>190.3</v>
      </c>
      <c r="AP98" s="4">
        <v>190</v>
      </c>
      <c r="AQ98" s="4">
        <v>3.3</v>
      </c>
      <c r="AR98" s="4">
        <v>195</v>
      </c>
      <c r="AS98" s="4" t="s">
        <v>155</v>
      </c>
      <c r="AT98" s="4">
        <v>2</v>
      </c>
      <c r="AU98" s="5">
        <v>0.63701388888888888</v>
      </c>
      <c r="AV98" s="4">
        <v>47.159367000000003</v>
      </c>
      <c r="AW98" s="4">
        <v>-88.489703000000006</v>
      </c>
      <c r="AX98" s="4">
        <v>313.7</v>
      </c>
      <c r="AY98" s="4">
        <v>0</v>
      </c>
      <c r="AZ98" s="4">
        <v>12</v>
      </c>
      <c r="BA98" s="4">
        <v>12</v>
      </c>
      <c r="BB98" s="4" t="s">
        <v>420</v>
      </c>
      <c r="BC98" s="4">
        <v>0.8</v>
      </c>
      <c r="BD98" s="4">
        <v>1.1000000000000001</v>
      </c>
      <c r="BE98" s="4">
        <v>1.4</v>
      </c>
      <c r="BG98" s="4">
        <v>450</v>
      </c>
      <c r="BI98" s="4">
        <v>0.53600000000000003</v>
      </c>
      <c r="BJ98" s="4">
        <v>0</v>
      </c>
      <c r="BK98" s="4">
        <v>0</v>
      </c>
      <c r="BL98" s="4">
        <v>0</v>
      </c>
      <c r="BM98" s="4">
        <v>0</v>
      </c>
      <c r="BN98" s="4">
        <v>0</v>
      </c>
      <c r="BO98" s="4">
        <v>0</v>
      </c>
      <c r="BP98" s="4">
        <v>0</v>
      </c>
      <c r="BQ98" s="4">
        <v>0</v>
      </c>
      <c r="BR98" s="4">
        <v>0</v>
      </c>
      <c r="BS98" s="4">
        <v>0</v>
      </c>
      <c r="BT98" s="4">
        <v>0</v>
      </c>
      <c r="BU98" s="4">
        <v>0</v>
      </c>
      <c r="BW98" s="4">
        <v>0</v>
      </c>
      <c r="BX98" s="4">
        <v>3.9490999999999998E-2</v>
      </c>
      <c r="BY98" s="4">
        <v>-5</v>
      </c>
      <c r="BZ98" s="4">
        <v>1.0627629999999999</v>
      </c>
      <c r="CA98" s="4">
        <v>0.96507299999999996</v>
      </c>
      <c r="CB98" s="4">
        <v>21.467808000000002</v>
      </c>
    </row>
    <row r="99" spans="1:80">
      <c r="A99" s="2">
        <v>42440</v>
      </c>
      <c r="B99" s="29">
        <v>0.42886712962962964</v>
      </c>
      <c r="C99" s="4">
        <v>-0.02</v>
      </c>
      <c r="D99" s="4">
        <v>-1E-3</v>
      </c>
      <c r="E99" s="4" t="s">
        <v>155</v>
      </c>
      <c r="F99" s="4">
        <v>-9.8757249999999992</v>
      </c>
      <c r="G99" s="4">
        <v>-0.1</v>
      </c>
      <c r="H99" s="4">
        <v>3</v>
      </c>
      <c r="I99" s="4">
        <v>0.8</v>
      </c>
      <c r="K99" s="4">
        <v>20.7</v>
      </c>
      <c r="L99" s="4">
        <v>1</v>
      </c>
      <c r="M99" s="4">
        <v>1</v>
      </c>
      <c r="N99" s="4">
        <v>0</v>
      </c>
      <c r="O99" s="4">
        <v>0</v>
      </c>
      <c r="P99" s="4">
        <v>0</v>
      </c>
      <c r="Q99" s="4">
        <v>3</v>
      </c>
      <c r="R99" s="4">
        <v>3</v>
      </c>
      <c r="S99" s="4">
        <v>0</v>
      </c>
      <c r="T99" s="4">
        <v>2.4140000000000001</v>
      </c>
      <c r="U99" s="4">
        <v>2.4</v>
      </c>
      <c r="V99" s="4">
        <v>0.81930000000000003</v>
      </c>
      <c r="Y99" s="4">
        <v>0.93300000000000005</v>
      </c>
      <c r="Z99" s="4">
        <v>0</v>
      </c>
      <c r="AA99" s="4">
        <v>20.7</v>
      </c>
      <c r="AB99" s="4" t="s">
        <v>382</v>
      </c>
      <c r="AC99" s="4">
        <v>0</v>
      </c>
      <c r="AD99" s="4">
        <v>13.1</v>
      </c>
      <c r="AE99" s="4">
        <v>848</v>
      </c>
      <c r="AF99" s="4">
        <v>866</v>
      </c>
      <c r="AG99" s="4">
        <v>881</v>
      </c>
      <c r="AH99" s="4">
        <v>65</v>
      </c>
      <c r="AI99" s="4">
        <v>23.35</v>
      </c>
      <c r="AJ99" s="4">
        <v>0.54</v>
      </c>
      <c r="AK99" s="4">
        <v>990</v>
      </c>
      <c r="AL99" s="4">
        <v>4</v>
      </c>
      <c r="AM99" s="4">
        <v>0</v>
      </c>
      <c r="AN99" s="4">
        <v>26</v>
      </c>
      <c r="AO99" s="4">
        <v>190</v>
      </c>
      <c r="AP99" s="4">
        <v>190</v>
      </c>
      <c r="AQ99" s="4">
        <v>3.4</v>
      </c>
      <c r="AR99" s="4">
        <v>195</v>
      </c>
      <c r="AS99" s="4" t="s">
        <v>155</v>
      </c>
      <c r="AT99" s="4">
        <v>2</v>
      </c>
      <c r="AU99" s="5">
        <v>0.63702546296296292</v>
      </c>
      <c r="AV99" s="4">
        <v>47.159365999999999</v>
      </c>
      <c r="AW99" s="4">
        <v>-88.489704000000003</v>
      </c>
      <c r="AX99" s="4">
        <v>314.2</v>
      </c>
      <c r="AY99" s="4">
        <v>0</v>
      </c>
      <c r="AZ99" s="4">
        <v>12</v>
      </c>
      <c r="BA99" s="4">
        <v>12</v>
      </c>
      <c r="BB99" s="4" t="s">
        <v>420</v>
      </c>
      <c r="BC99" s="4">
        <v>0.8</v>
      </c>
      <c r="BD99" s="4">
        <v>1.1000000000000001</v>
      </c>
      <c r="BE99" s="4">
        <v>1.4</v>
      </c>
      <c r="BG99" s="4">
        <v>450</v>
      </c>
      <c r="BI99" s="4">
        <v>0.53600000000000003</v>
      </c>
      <c r="BJ99" s="4">
        <v>0</v>
      </c>
      <c r="BK99" s="4">
        <v>0</v>
      </c>
      <c r="BL99" s="4">
        <v>0</v>
      </c>
      <c r="BM99" s="4">
        <v>0</v>
      </c>
      <c r="BN99" s="4">
        <v>0</v>
      </c>
      <c r="BO99" s="4">
        <v>0</v>
      </c>
      <c r="BP99" s="4">
        <v>0</v>
      </c>
      <c r="BQ99" s="4">
        <v>0</v>
      </c>
      <c r="BR99" s="4">
        <v>0</v>
      </c>
      <c r="BS99" s="4">
        <v>0</v>
      </c>
      <c r="BT99" s="4">
        <v>0</v>
      </c>
      <c r="BU99" s="4">
        <v>0</v>
      </c>
      <c r="BW99" s="4">
        <v>0</v>
      </c>
      <c r="BX99" s="4">
        <v>3.8508000000000001E-2</v>
      </c>
      <c r="BY99" s="4">
        <v>-5</v>
      </c>
      <c r="BZ99" s="4">
        <v>1.059016</v>
      </c>
      <c r="CA99" s="4">
        <v>0.94103899999999996</v>
      </c>
      <c r="CB99" s="4">
        <v>21.392123000000002</v>
      </c>
    </row>
    <row r="100" spans="1:80">
      <c r="A100" s="2">
        <v>42440</v>
      </c>
      <c r="B100" s="29">
        <v>0.42887870370370368</v>
      </c>
      <c r="C100" s="4">
        <v>-0.02</v>
      </c>
      <c r="D100" s="4">
        <v>-1E-3</v>
      </c>
      <c r="E100" s="4" t="s">
        <v>155</v>
      </c>
      <c r="F100" s="4">
        <v>-10</v>
      </c>
      <c r="G100" s="4">
        <v>-0.1</v>
      </c>
      <c r="H100" s="4">
        <v>3</v>
      </c>
      <c r="I100" s="4">
        <v>1.6</v>
      </c>
      <c r="K100" s="4">
        <v>20.7</v>
      </c>
      <c r="L100" s="4">
        <v>1</v>
      </c>
      <c r="M100" s="4">
        <v>1</v>
      </c>
      <c r="N100" s="4">
        <v>0</v>
      </c>
      <c r="O100" s="4">
        <v>0</v>
      </c>
      <c r="P100" s="4">
        <v>0</v>
      </c>
      <c r="Q100" s="4">
        <v>3</v>
      </c>
      <c r="R100" s="4">
        <v>3</v>
      </c>
      <c r="S100" s="4">
        <v>0</v>
      </c>
      <c r="T100" s="4">
        <v>2.4140000000000001</v>
      </c>
      <c r="U100" s="4">
        <v>2.4</v>
      </c>
      <c r="V100" s="4">
        <v>1.6156999999999999</v>
      </c>
      <c r="Y100" s="4">
        <v>1</v>
      </c>
      <c r="Z100" s="4">
        <v>0</v>
      </c>
      <c r="AA100" s="4">
        <v>20.7</v>
      </c>
      <c r="AB100" s="4" t="s">
        <v>382</v>
      </c>
      <c r="AC100" s="4">
        <v>0</v>
      </c>
      <c r="AD100" s="4">
        <v>13.1</v>
      </c>
      <c r="AE100" s="4">
        <v>848</v>
      </c>
      <c r="AF100" s="4">
        <v>866</v>
      </c>
      <c r="AG100" s="4">
        <v>880</v>
      </c>
      <c r="AH100" s="4">
        <v>65</v>
      </c>
      <c r="AI100" s="4">
        <v>23.35</v>
      </c>
      <c r="AJ100" s="4">
        <v>0.54</v>
      </c>
      <c r="AK100" s="4">
        <v>990</v>
      </c>
      <c r="AL100" s="4">
        <v>4</v>
      </c>
      <c r="AM100" s="4">
        <v>0</v>
      </c>
      <c r="AN100" s="4">
        <v>26</v>
      </c>
      <c r="AO100" s="4">
        <v>190</v>
      </c>
      <c r="AP100" s="4">
        <v>190</v>
      </c>
      <c r="AQ100" s="4">
        <v>3.3</v>
      </c>
      <c r="AR100" s="4">
        <v>195</v>
      </c>
      <c r="AS100" s="4" t="s">
        <v>155</v>
      </c>
      <c r="AT100" s="4">
        <v>2</v>
      </c>
      <c r="AU100" s="5">
        <v>0.63703703703703707</v>
      </c>
      <c r="AV100" s="4">
        <v>47.159365000000001</v>
      </c>
      <c r="AW100" s="4">
        <v>-88.489705000000001</v>
      </c>
      <c r="AX100" s="4">
        <v>314.7</v>
      </c>
      <c r="AY100" s="4">
        <v>0</v>
      </c>
      <c r="AZ100" s="4">
        <v>12</v>
      </c>
      <c r="BA100" s="4">
        <v>12</v>
      </c>
      <c r="BB100" s="4" t="s">
        <v>420</v>
      </c>
      <c r="BC100" s="4">
        <v>0.8</v>
      </c>
      <c r="BD100" s="4">
        <v>1.1000000000000001</v>
      </c>
      <c r="BE100" s="4">
        <v>1.4</v>
      </c>
      <c r="BG100" s="4">
        <v>450</v>
      </c>
      <c r="BI100" s="4">
        <v>0.53600000000000003</v>
      </c>
      <c r="BJ100" s="4">
        <v>0</v>
      </c>
      <c r="BK100" s="4">
        <v>0</v>
      </c>
      <c r="BL100" s="4">
        <v>0</v>
      </c>
      <c r="BM100" s="4">
        <v>0</v>
      </c>
      <c r="BN100" s="4">
        <v>0</v>
      </c>
      <c r="BO100" s="4">
        <v>0</v>
      </c>
      <c r="BP100" s="4">
        <v>0</v>
      </c>
      <c r="BQ100" s="4">
        <v>0</v>
      </c>
      <c r="BR100" s="4">
        <v>0</v>
      </c>
      <c r="BS100" s="4">
        <v>0</v>
      </c>
      <c r="BT100" s="4">
        <v>0</v>
      </c>
      <c r="BU100" s="4">
        <v>0</v>
      </c>
      <c r="BW100" s="4">
        <v>0</v>
      </c>
      <c r="BX100" s="4">
        <v>3.5762000000000002E-2</v>
      </c>
      <c r="BY100" s="4">
        <v>-5</v>
      </c>
      <c r="BZ100" s="4">
        <v>1.056508</v>
      </c>
      <c r="CA100" s="4">
        <v>0.87393399999999999</v>
      </c>
      <c r="CB100" s="4">
        <v>21.341462</v>
      </c>
    </row>
    <row r="101" spans="1:80">
      <c r="A101" s="2">
        <v>42440</v>
      </c>
      <c r="B101" s="29">
        <v>0.42889027777777783</v>
      </c>
      <c r="C101" s="4">
        <v>-0.02</v>
      </c>
      <c r="D101" s="4">
        <v>-1E-3</v>
      </c>
      <c r="E101" s="4" t="s">
        <v>155</v>
      </c>
      <c r="F101" s="4">
        <v>-10</v>
      </c>
      <c r="G101" s="4">
        <v>-0.1</v>
      </c>
      <c r="H101" s="4">
        <v>3</v>
      </c>
      <c r="I101" s="4">
        <v>4.4000000000000004</v>
      </c>
      <c r="K101" s="4">
        <v>20.7</v>
      </c>
      <c r="L101" s="4">
        <v>1</v>
      </c>
      <c r="M101" s="4">
        <v>1</v>
      </c>
      <c r="N101" s="4">
        <v>0</v>
      </c>
      <c r="O101" s="4">
        <v>0</v>
      </c>
      <c r="P101" s="4">
        <v>0</v>
      </c>
      <c r="Q101" s="4">
        <v>3</v>
      </c>
      <c r="R101" s="4">
        <v>3</v>
      </c>
      <c r="S101" s="4">
        <v>0</v>
      </c>
      <c r="T101" s="4">
        <v>2.4140000000000001</v>
      </c>
      <c r="U101" s="4">
        <v>2.4</v>
      </c>
      <c r="V101" s="4">
        <v>4.3765000000000001</v>
      </c>
      <c r="Y101" s="4">
        <v>1</v>
      </c>
      <c r="Z101" s="4">
        <v>0</v>
      </c>
      <c r="AA101" s="4">
        <v>20.7</v>
      </c>
      <c r="AB101" s="4" t="s">
        <v>382</v>
      </c>
      <c r="AC101" s="4">
        <v>0</v>
      </c>
      <c r="AD101" s="4">
        <v>13.2</v>
      </c>
      <c r="AE101" s="4">
        <v>847</v>
      </c>
      <c r="AF101" s="4">
        <v>866</v>
      </c>
      <c r="AG101" s="4">
        <v>880</v>
      </c>
      <c r="AH101" s="4">
        <v>65</v>
      </c>
      <c r="AI101" s="4">
        <v>23.35</v>
      </c>
      <c r="AJ101" s="4">
        <v>0.54</v>
      </c>
      <c r="AK101" s="4">
        <v>990</v>
      </c>
      <c r="AL101" s="4">
        <v>4</v>
      </c>
      <c r="AM101" s="4">
        <v>0</v>
      </c>
      <c r="AN101" s="4">
        <v>26</v>
      </c>
      <c r="AO101" s="4">
        <v>190</v>
      </c>
      <c r="AP101" s="4">
        <v>190</v>
      </c>
      <c r="AQ101" s="4">
        <v>3.3</v>
      </c>
      <c r="AR101" s="4">
        <v>195</v>
      </c>
      <c r="AS101" s="4" t="s">
        <v>155</v>
      </c>
      <c r="AT101" s="4">
        <v>2</v>
      </c>
      <c r="AU101" s="5">
        <v>0.63704861111111111</v>
      </c>
      <c r="AV101" s="4">
        <v>47.159365000000001</v>
      </c>
      <c r="AW101" s="4">
        <v>-88.489705000000001</v>
      </c>
      <c r="AX101" s="4">
        <v>315.3</v>
      </c>
      <c r="AY101" s="4">
        <v>0</v>
      </c>
      <c r="AZ101" s="4">
        <v>12</v>
      </c>
      <c r="BA101" s="4">
        <v>12</v>
      </c>
      <c r="BB101" s="4" t="s">
        <v>420</v>
      </c>
      <c r="BC101" s="4">
        <v>0.8</v>
      </c>
      <c r="BD101" s="4">
        <v>1.1000000000000001</v>
      </c>
      <c r="BE101" s="4">
        <v>1.4</v>
      </c>
      <c r="BG101" s="4">
        <v>450</v>
      </c>
      <c r="BI101" s="4">
        <v>0.53600000000000003</v>
      </c>
      <c r="BJ101" s="4">
        <v>0</v>
      </c>
      <c r="BK101" s="4">
        <v>0</v>
      </c>
      <c r="BL101" s="4">
        <v>0</v>
      </c>
      <c r="BM101" s="4">
        <v>0</v>
      </c>
      <c r="BN101" s="4">
        <v>0</v>
      </c>
      <c r="BO101" s="4">
        <v>0</v>
      </c>
      <c r="BP101" s="4">
        <v>0</v>
      </c>
      <c r="BQ101" s="4">
        <v>0</v>
      </c>
      <c r="BR101" s="4">
        <v>0</v>
      </c>
      <c r="BS101" s="4">
        <v>0</v>
      </c>
      <c r="BT101" s="4">
        <v>0</v>
      </c>
      <c r="BU101" s="4">
        <v>0</v>
      </c>
      <c r="BW101" s="4">
        <v>0</v>
      </c>
      <c r="BX101" s="4">
        <v>3.6491999999999997E-2</v>
      </c>
      <c r="BY101" s="4">
        <v>-5</v>
      </c>
      <c r="BZ101" s="4">
        <v>1.0552539999999999</v>
      </c>
      <c r="CA101" s="4">
        <v>0.89177300000000004</v>
      </c>
      <c r="CB101" s="4">
        <v>21.316130999999999</v>
      </c>
    </row>
    <row r="102" spans="1:80">
      <c r="A102" s="2">
        <v>42440</v>
      </c>
      <c r="B102" s="29">
        <v>0.42890185185185187</v>
      </c>
      <c r="C102" s="4">
        <v>-0.02</v>
      </c>
      <c r="D102" s="4">
        <v>-1E-3</v>
      </c>
      <c r="E102" s="4" t="s">
        <v>155</v>
      </c>
      <c r="F102" s="4">
        <v>-10</v>
      </c>
      <c r="G102" s="4">
        <v>-0.1</v>
      </c>
      <c r="H102" s="4">
        <v>3</v>
      </c>
      <c r="I102" s="4">
        <v>0</v>
      </c>
      <c r="K102" s="4">
        <v>20.7</v>
      </c>
      <c r="L102" s="4">
        <v>1</v>
      </c>
      <c r="M102" s="4">
        <v>1</v>
      </c>
      <c r="N102" s="4">
        <v>0</v>
      </c>
      <c r="O102" s="4">
        <v>0</v>
      </c>
      <c r="P102" s="4">
        <v>0</v>
      </c>
      <c r="Q102" s="4">
        <v>3</v>
      </c>
      <c r="R102" s="4">
        <v>3</v>
      </c>
      <c r="S102" s="4">
        <v>0</v>
      </c>
      <c r="T102" s="4">
        <v>2.4140000000000001</v>
      </c>
      <c r="U102" s="4">
        <v>2.4</v>
      </c>
      <c r="V102" s="4">
        <v>0</v>
      </c>
      <c r="Y102" s="4">
        <v>1</v>
      </c>
      <c r="Z102" s="4">
        <v>0</v>
      </c>
      <c r="AA102" s="4">
        <v>20.7</v>
      </c>
      <c r="AB102" s="4" t="s">
        <v>382</v>
      </c>
      <c r="AC102" s="4">
        <v>0</v>
      </c>
      <c r="AD102" s="4">
        <v>13.1</v>
      </c>
      <c r="AE102" s="4">
        <v>848</v>
      </c>
      <c r="AF102" s="4">
        <v>866</v>
      </c>
      <c r="AG102" s="4">
        <v>882</v>
      </c>
      <c r="AH102" s="4">
        <v>65</v>
      </c>
      <c r="AI102" s="4">
        <v>23.35</v>
      </c>
      <c r="AJ102" s="4">
        <v>0.54</v>
      </c>
      <c r="AK102" s="4">
        <v>990</v>
      </c>
      <c r="AL102" s="4">
        <v>4</v>
      </c>
      <c r="AM102" s="4">
        <v>0</v>
      </c>
      <c r="AN102" s="4">
        <v>26</v>
      </c>
      <c r="AO102" s="4">
        <v>190</v>
      </c>
      <c r="AP102" s="4">
        <v>190</v>
      </c>
      <c r="AQ102" s="4">
        <v>3.3</v>
      </c>
      <c r="AR102" s="4">
        <v>195</v>
      </c>
      <c r="AS102" s="4" t="s">
        <v>155</v>
      </c>
      <c r="AT102" s="4">
        <v>2</v>
      </c>
      <c r="AU102" s="5">
        <v>0.63706018518518526</v>
      </c>
      <c r="AV102" s="4">
        <v>47.159365000000001</v>
      </c>
      <c r="AW102" s="4">
        <v>-88.489705000000001</v>
      </c>
      <c r="AX102" s="4">
        <v>315.7</v>
      </c>
      <c r="AY102" s="4">
        <v>0</v>
      </c>
      <c r="AZ102" s="4">
        <v>12</v>
      </c>
      <c r="BA102" s="4">
        <v>12</v>
      </c>
      <c r="BB102" s="4" t="s">
        <v>420</v>
      </c>
      <c r="BC102" s="4">
        <v>0.8</v>
      </c>
      <c r="BD102" s="4">
        <v>1.1000000000000001</v>
      </c>
      <c r="BE102" s="4">
        <v>1.4</v>
      </c>
      <c r="BG102" s="4">
        <v>450</v>
      </c>
      <c r="BI102" s="4">
        <v>0.53600000000000003</v>
      </c>
      <c r="BJ102" s="4">
        <v>0</v>
      </c>
      <c r="BK102" s="4">
        <v>0</v>
      </c>
      <c r="BL102" s="4">
        <v>0</v>
      </c>
      <c r="BM102" s="4">
        <v>0</v>
      </c>
      <c r="BN102" s="4">
        <v>0</v>
      </c>
      <c r="BO102" s="4">
        <v>0</v>
      </c>
      <c r="BP102" s="4">
        <v>0</v>
      </c>
      <c r="BQ102" s="4">
        <v>0</v>
      </c>
      <c r="BR102" s="4">
        <v>0</v>
      </c>
      <c r="BS102" s="4">
        <v>0</v>
      </c>
      <c r="BT102" s="4">
        <v>0</v>
      </c>
      <c r="BU102" s="4">
        <v>0</v>
      </c>
      <c r="BW102" s="4">
        <v>0</v>
      </c>
      <c r="BX102" s="4">
        <v>3.8491999999999998E-2</v>
      </c>
      <c r="BY102" s="4">
        <v>-5</v>
      </c>
      <c r="BZ102" s="4">
        <v>1.052762</v>
      </c>
      <c r="CA102" s="4">
        <v>0.94064800000000004</v>
      </c>
      <c r="CB102" s="4">
        <v>21.265792000000001</v>
      </c>
    </row>
    <row r="103" spans="1:80">
      <c r="A103" s="2">
        <v>42440</v>
      </c>
      <c r="B103" s="29">
        <v>0.42891342592592591</v>
      </c>
      <c r="C103" s="4">
        <v>-0.02</v>
      </c>
      <c r="D103" s="4">
        <v>-1E-3</v>
      </c>
      <c r="E103" s="4" t="s">
        <v>155</v>
      </c>
      <c r="F103" s="4">
        <v>-10</v>
      </c>
      <c r="G103" s="4">
        <v>-0.1</v>
      </c>
      <c r="H103" s="4">
        <v>3</v>
      </c>
      <c r="I103" s="4">
        <v>4.2</v>
      </c>
      <c r="K103" s="4">
        <v>20.7</v>
      </c>
      <c r="L103" s="4">
        <v>1</v>
      </c>
      <c r="M103" s="4">
        <v>1</v>
      </c>
      <c r="N103" s="4">
        <v>0</v>
      </c>
      <c r="O103" s="4">
        <v>0</v>
      </c>
      <c r="P103" s="4">
        <v>0</v>
      </c>
      <c r="Q103" s="4">
        <v>3</v>
      </c>
      <c r="R103" s="4">
        <v>3</v>
      </c>
      <c r="S103" s="4">
        <v>0</v>
      </c>
      <c r="T103" s="4">
        <v>2.4140000000000001</v>
      </c>
      <c r="U103" s="4">
        <v>2.4</v>
      </c>
      <c r="V103" s="4">
        <v>4.1856999999999998</v>
      </c>
      <c r="Y103" s="4">
        <v>1</v>
      </c>
      <c r="Z103" s="4">
        <v>0</v>
      </c>
      <c r="AA103" s="4">
        <v>20.7</v>
      </c>
      <c r="AB103" s="4" t="s">
        <v>382</v>
      </c>
      <c r="AC103" s="4">
        <v>0</v>
      </c>
      <c r="AD103" s="4">
        <v>13.2</v>
      </c>
      <c r="AE103" s="4">
        <v>848</v>
      </c>
      <c r="AF103" s="4">
        <v>866</v>
      </c>
      <c r="AG103" s="4">
        <v>882</v>
      </c>
      <c r="AH103" s="4">
        <v>65</v>
      </c>
      <c r="AI103" s="4">
        <v>23.35</v>
      </c>
      <c r="AJ103" s="4">
        <v>0.54</v>
      </c>
      <c r="AK103" s="4">
        <v>990</v>
      </c>
      <c r="AL103" s="4">
        <v>4</v>
      </c>
      <c r="AM103" s="4">
        <v>0</v>
      </c>
      <c r="AN103" s="4">
        <v>26</v>
      </c>
      <c r="AO103" s="4">
        <v>190</v>
      </c>
      <c r="AP103" s="4">
        <v>189.3</v>
      </c>
      <c r="AQ103" s="4">
        <v>3.3</v>
      </c>
      <c r="AR103" s="4">
        <v>195</v>
      </c>
      <c r="AS103" s="4" t="s">
        <v>155</v>
      </c>
      <c r="AT103" s="4">
        <v>2</v>
      </c>
      <c r="AU103" s="5">
        <v>0.6370717592592593</v>
      </c>
      <c r="AV103" s="4">
        <v>47.159365000000001</v>
      </c>
      <c r="AW103" s="4">
        <v>-88.489705999999998</v>
      </c>
      <c r="AX103" s="4">
        <v>316.10000000000002</v>
      </c>
      <c r="AY103" s="4">
        <v>0</v>
      </c>
      <c r="AZ103" s="4">
        <v>12</v>
      </c>
      <c r="BA103" s="4">
        <v>12</v>
      </c>
      <c r="BB103" s="4" t="s">
        <v>420</v>
      </c>
      <c r="BC103" s="4">
        <v>0.8</v>
      </c>
      <c r="BD103" s="4">
        <v>1.1000000000000001</v>
      </c>
      <c r="BE103" s="4">
        <v>1.4</v>
      </c>
      <c r="BG103" s="4">
        <v>450</v>
      </c>
      <c r="BI103" s="4">
        <v>0.53600000000000003</v>
      </c>
      <c r="BJ103" s="4">
        <v>0</v>
      </c>
      <c r="BK103" s="4">
        <v>0</v>
      </c>
      <c r="BL103" s="4">
        <v>0</v>
      </c>
      <c r="BM103" s="4">
        <v>0</v>
      </c>
      <c r="BN103" s="4">
        <v>0</v>
      </c>
      <c r="BO103" s="4">
        <v>0</v>
      </c>
      <c r="BP103" s="4">
        <v>0</v>
      </c>
      <c r="BQ103" s="4">
        <v>0</v>
      </c>
      <c r="BR103" s="4">
        <v>0</v>
      </c>
      <c r="BS103" s="4">
        <v>0</v>
      </c>
      <c r="BT103" s="4">
        <v>0</v>
      </c>
      <c r="BU103" s="4">
        <v>0</v>
      </c>
      <c r="BW103" s="4">
        <v>0</v>
      </c>
      <c r="BX103" s="4">
        <v>3.8254000000000003E-2</v>
      </c>
      <c r="BY103" s="4">
        <v>-5</v>
      </c>
      <c r="BZ103" s="4">
        <v>1.0512539999999999</v>
      </c>
      <c r="CA103" s="4">
        <v>0.934832</v>
      </c>
      <c r="CB103" s="4">
        <v>21.235330999999999</v>
      </c>
    </row>
    <row r="104" spans="1:80">
      <c r="A104" s="2">
        <v>42440</v>
      </c>
      <c r="B104" s="29">
        <v>0.428925</v>
      </c>
      <c r="C104" s="4">
        <v>-0.02</v>
      </c>
      <c r="D104" s="4">
        <v>-1E-3</v>
      </c>
      <c r="E104" s="4" t="s">
        <v>155</v>
      </c>
      <c r="F104" s="4">
        <v>-10</v>
      </c>
      <c r="G104" s="4">
        <v>-0.1</v>
      </c>
      <c r="H104" s="4">
        <v>3</v>
      </c>
      <c r="I104" s="4">
        <v>1.6</v>
      </c>
      <c r="K104" s="4">
        <v>20.7</v>
      </c>
      <c r="L104" s="4">
        <v>1</v>
      </c>
      <c r="M104" s="4">
        <v>1</v>
      </c>
      <c r="N104" s="4">
        <v>0</v>
      </c>
      <c r="O104" s="4">
        <v>0</v>
      </c>
      <c r="P104" s="4">
        <v>0</v>
      </c>
      <c r="Q104" s="4">
        <v>3</v>
      </c>
      <c r="R104" s="4">
        <v>3</v>
      </c>
      <c r="S104" s="4">
        <v>0</v>
      </c>
      <c r="T104" s="4">
        <v>2.4140000000000001</v>
      </c>
      <c r="U104" s="4">
        <v>2.4</v>
      </c>
      <c r="V104" s="4">
        <v>1.595</v>
      </c>
      <c r="Y104" s="4">
        <v>1</v>
      </c>
      <c r="Z104" s="4">
        <v>0</v>
      </c>
      <c r="AA104" s="4">
        <v>20.7</v>
      </c>
      <c r="AB104" s="4" t="s">
        <v>382</v>
      </c>
      <c r="AC104" s="4">
        <v>0</v>
      </c>
      <c r="AD104" s="4">
        <v>13.2</v>
      </c>
      <c r="AE104" s="4">
        <v>848</v>
      </c>
      <c r="AF104" s="4">
        <v>865</v>
      </c>
      <c r="AG104" s="4">
        <v>881</v>
      </c>
      <c r="AH104" s="4">
        <v>65</v>
      </c>
      <c r="AI104" s="4">
        <v>23.35</v>
      </c>
      <c r="AJ104" s="4">
        <v>0.54</v>
      </c>
      <c r="AK104" s="4">
        <v>990</v>
      </c>
      <c r="AL104" s="4">
        <v>4</v>
      </c>
      <c r="AM104" s="4">
        <v>0</v>
      </c>
      <c r="AN104" s="4">
        <v>26</v>
      </c>
      <c r="AO104" s="4">
        <v>190</v>
      </c>
      <c r="AP104" s="4">
        <v>189.7</v>
      </c>
      <c r="AQ104" s="4">
        <v>3.2</v>
      </c>
      <c r="AR104" s="4">
        <v>195</v>
      </c>
      <c r="AS104" s="4" t="s">
        <v>155</v>
      </c>
      <c r="AT104" s="4">
        <v>2</v>
      </c>
      <c r="AU104" s="5">
        <v>0.63708333333333333</v>
      </c>
      <c r="AV104" s="4">
        <v>47.159365000000001</v>
      </c>
      <c r="AW104" s="4">
        <v>-88.489706999999996</v>
      </c>
      <c r="AX104" s="4">
        <v>316.3</v>
      </c>
      <c r="AY104" s="4">
        <v>0</v>
      </c>
      <c r="AZ104" s="4">
        <v>12</v>
      </c>
      <c r="BA104" s="4">
        <v>12</v>
      </c>
      <c r="BB104" s="4" t="s">
        <v>420</v>
      </c>
      <c r="BC104" s="4">
        <v>0.8</v>
      </c>
      <c r="BD104" s="4">
        <v>1.1000000000000001</v>
      </c>
      <c r="BE104" s="4">
        <v>1.4</v>
      </c>
      <c r="BG104" s="4">
        <v>450</v>
      </c>
      <c r="BI104" s="4">
        <v>0.53600000000000003</v>
      </c>
      <c r="BJ104" s="4">
        <v>0</v>
      </c>
      <c r="BK104" s="4">
        <v>0</v>
      </c>
      <c r="BL104" s="4">
        <v>0</v>
      </c>
      <c r="BM104" s="4">
        <v>0</v>
      </c>
      <c r="BN104" s="4">
        <v>0</v>
      </c>
      <c r="BO104" s="4">
        <v>0</v>
      </c>
      <c r="BP104" s="4">
        <v>0</v>
      </c>
      <c r="BQ104" s="4">
        <v>0</v>
      </c>
      <c r="BR104" s="4">
        <v>0</v>
      </c>
      <c r="BS104" s="4">
        <v>0</v>
      </c>
      <c r="BT104" s="4">
        <v>0</v>
      </c>
      <c r="BU104" s="4">
        <v>0</v>
      </c>
      <c r="BW104" s="4">
        <v>0</v>
      </c>
      <c r="BX104" s="4">
        <v>3.5015999999999999E-2</v>
      </c>
      <c r="BY104" s="4">
        <v>-5</v>
      </c>
      <c r="BZ104" s="4">
        <v>1.050254</v>
      </c>
      <c r="CA104" s="4">
        <v>0.85570299999999999</v>
      </c>
      <c r="CB104" s="4">
        <v>21.215131</v>
      </c>
    </row>
    <row r="105" spans="1:80">
      <c r="A105" s="2">
        <v>42440</v>
      </c>
      <c r="B105" s="29">
        <v>0.42893657407407404</v>
      </c>
      <c r="C105" s="4">
        <v>-0.02</v>
      </c>
      <c r="D105" s="4">
        <v>-1E-3</v>
      </c>
      <c r="E105" s="4" t="s">
        <v>155</v>
      </c>
      <c r="F105" s="4">
        <v>-10</v>
      </c>
      <c r="G105" s="4">
        <v>0</v>
      </c>
      <c r="H105" s="4">
        <v>3</v>
      </c>
      <c r="I105" s="4">
        <v>1</v>
      </c>
      <c r="K105" s="4">
        <v>20.7</v>
      </c>
      <c r="L105" s="4">
        <v>1</v>
      </c>
      <c r="M105" s="4">
        <v>1</v>
      </c>
      <c r="N105" s="4">
        <v>0</v>
      </c>
      <c r="O105" s="4">
        <v>0</v>
      </c>
      <c r="P105" s="4">
        <v>0</v>
      </c>
      <c r="Q105" s="4">
        <v>3.0323000000000002</v>
      </c>
      <c r="R105" s="4">
        <v>3</v>
      </c>
      <c r="S105" s="4">
        <v>0</v>
      </c>
      <c r="T105" s="4">
        <v>2.44</v>
      </c>
      <c r="U105" s="4">
        <v>2.4</v>
      </c>
      <c r="V105" s="4">
        <v>1.0243</v>
      </c>
      <c r="Y105" s="4">
        <v>1</v>
      </c>
      <c r="Z105" s="4">
        <v>0</v>
      </c>
      <c r="AA105" s="4">
        <v>20.7</v>
      </c>
      <c r="AB105" s="4" t="s">
        <v>382</v>
      </c>
      <c r="AC105" s="4">
        <v>0</v>
      </c>
      <c r="AD105" s="4">
        <v>13.2</v>
      </c>
      <c r="AE105" s="4">
        <v>848</v>
      </c>
      <c r="AF105" s="4">
        <v>865</v>
      </c>
      <c r="AG105" s="4">
        <v>880</v>
      </c>
      <c r="AH105" s="4">
        <v>65</v>
      </c>
      <c r="AI105" s="4">
        <v>23.35</v>
      </c>
      <c r="AJ105" s="4">
        <v>0.54</v>
      </c>
      <c r="AK105" s="4">
        <v>990</v>
      </c>
      <c r="AL105" s="4">
        <v>4</v>
      </c>
      <c r="AM105" s="4">
        <v>0</v>
      </c>
      <c r="AN105" s="4">
        <v>26</v>
      </c>
      <c r="AO105" s="4">
        <v>190</v>
      </c>
      <c r="AP105" s="4">
        <v>189.3</v>
      </c>
      <c r="AQ105" s="4">
        <v>3.2</v>
      </c>
      <c r="AR105" s="4">
        <v>195</v>
      </c>
      <c r="AS105" s="4" t="s">
        <v>155</v>
      </c>
      <c r="AT105" s="4">
        <v>2</v>
      </c>
      <c r="AU105" s="5">
        <v>0.63709490740740737</v>
      </c>
      <c r="AV105" s="4">
        <v>47.159363999999997</v>
      </c>
      <c r="AW105" s="4">
        <v>-88.489706999999996</v>
      </c>
      <c r="AX105" s="4">
        <v>316.60000000000002</v>
      </c>
      <c r="AY105" s="4">
        <v>0</v>
      </c>
      <c r="AZ105" s="4">
        <v>12</v>
      </c>
      <c r="BA105" s="4">
        <v>12</v>
      </c>
      <c r="BB105" s="4" t="s">
        <v>420</v>
      </c>
      <c r="BC105" s="4">
        <v>0.8</v>
      </c>
      <c r="BD105" s="4">
        <v>1.1000000000000001</v>
      </c>
      <c r="BE105" s="4">
        <v>1.4</v>
      </c>
      <c r="BG105" s="4">
        <v>450</v>
      </c>
      <c r="BI105" s="4">
        <v>0.53600000000000003</v>
      </c>
      <c r="BJ105" s="4">
        <v>0</v>
      </c>
      <c r="BK105" s="4">
        <v>0</v>
      </c>
      <c r="BL105" s="4">
        <v>0</v>
      </c>
      <c r="BM105" s="4">
        <v>0</v>
      </c>
      <c r="BN105" s="4">
        <v>0</v>
      </c>
      <c r="BO105" s="4">
        <v>0</v>
      </c>
      <c r="BP105" s="4">
        <v>0</v>
      </c>
      <c r="BQ105" s="4">
        <v>0</v>
      </c>
      <c r="BR105" s="4">
        <v>0</v>
      </c>
      <c r="BS105" s="4">
        <v>0</v>
      </c>
      <c r="BT105" s="4">
        <v>0</v>
      </c>
      <c r="BU105" s="4">
        <v>0</v>
      </c>
      <c r="BW105" s="4">
        <v>0</v>
      </c>
      <c r="BX105" s="4">
        <v>3.5492000000000003E-2</v>
      </c>
      <c r="BY105" s="4">
        <v>-5</v>
      </c>
      <c r="BZ105" s="4">
        <v>1.0492539999999999</v>
      </c>
      <c r="CA105" s="4">
        <v>0.867336</v>
      </c>
      <c r="CB105" s="4">
        <v>21.194931</v>
      </c>
    </row>
    <row r="106" spans="1:80">
      <c r="A106" s="2">
        <v>42440</v>
      </c>
      <c r="B106" s="29">
        <v>0.42894814814814813</v>
      </c>
      <c r="C106" s="4">
        <v>-0.02</v>
      </c>
      <c r="D106" s="4">
        <v>-1E-3</v>
      </c>
      <c r="E106" s="4" t="s">
        <v>155</v>
      </c>
      <c r="F106" s="4">
        <v>-10</v>
      </c>
      <c r="G106" s="4">
        <v>0</v>
      </c>
      <c r="H106" s="4">
        <v>3.1</v>
      </c>
      <c r="I106" s="4">
        <v>4.5</v>
      </c>
      <c r="K106" s="4">
        <v>20.7</v>
      </c>
      <c r="L106" s="4">
        <v>1</v>
      </c>
      <c r="M106" s="4">
        <v>1</v>
      </c>
      <c r="N106" s="4">
        <v>0</v>
      </c>
      <c r="O106" s="4">
        <v>0</v>
      </c>
      <c r="P106" s="4">
        <v>0</v>
      </c>
      <c r="Q106" s="4">
        <v>3.1</v>
      </c>
      <c r="R106" s="4">
        <v>3.1</v>
      </c>
      <c r="S106" s="4">
        <v>0</v>
      </c>
      <c r="T106" s="4">
        <v>2.4944999999999999</v>
      </c>
      <c r="U106" s="4">
        <v>2.5</v>
      </c>
      <c r="V106" s="4">
        <v>4.4523999999999999</v>
      </c>
      <c r="Y106" s="4">
        <v>1.0169999999999999</v>
      </c>
      <c r="Z106" s="4">
        <v>0</v>
      </c>
      <c r="AA106" s="4">
        <v>20.7</v>
      </c>
      <c r="AB106" s="4" t="s">
        <v>382</v>
      </c>
      <c r="AC106" s="4">
        <v>0</v>
      </c>
      <c r="AD106" s="4">
        <v>13.3</v>
      </c>
      <c r="AE106" s="4">
        <v>847</v>
      </c>
      <c r="AF106" s="4">
        <v>865</v>
      </c>
      <c r="AG106" s="4">
        <v>879</v>
      </c>
      <c r="AH106" s="4">
        <v>65</v>
      </c>
      <c r="AI106" s="4">
        <v>23.35</v>
      </c>
      <c r="AJ106" s="4">
        <v>0.54</v>
      </c>
      <c r="AK106" s="4">
        <v>990</v>
      </c>
      <c r="AL106" s="4">
        <v>4</v>
      </c>
      <c r="AM106" s="4">
        <v>0</v>
      </c>
      <c r="AN106" s="4">
        <v>26</v>
      </c>
      <c r="AO106" s="4">
        <v>190</v>
      </c>
      <c r="AP106" s="4">
        <v>189.7</v>
      </c>
      <c r="AQ106" s="4">
        <v>3.2</v>
      </c>
      <c r="AR106" s="4">
        <v>195</v>
      </c>
      <c r="AS106" s="4" t="s">
        <v>155</v>
      </c>
      <c r="AT106" s="4">
        <v>2</v>
      </c>
      <c r="AU106" s="5">
        <v>0.63710648148148141</v>
      </c>
      <c r="AV106" s="4">
        <v>47.159362999999999</v>
      </c>
      <c r="AW106" s="4">
        <v>-88.489707999999993</v>
      </c>
      <c r="AX106" s="4">
        <v>316.5</v>
      </c>
      <c r="AY106" s="4">
        <v>0</v>
      </c>
      <c r="AZ106" s="4">
        <v>12</v>
      </c>
      <c r="BA106" s="4">
        <v>12</v>
      </c>
      <c r="BB106" s="4" t="s">
        <v>420</v>
      </c>
      <c r="BC106" s="4">
        <v>0.8</v>
      </c>
      <c r="BD106" s="4">
        <v>1.1000000000000001</v>
      </c>
      <c r="BE106" s="4">
        <v>1.4</v>
      </c>
      <c r="BG106" s="4">
        <v>450</v>
      </c>
      <c r="BI106" s="4">
        <v>0.53600000000000003</v>
      </c>
      <c r="BJ106" s="4">
        <v>0</v>
      </c>
      <c r="BK106" s="4">
        <v>0</v>
      </c>
      <c r="BL106" s="4">
        <v>0</v>
      </c>
      <c r="BM106" s="4">
        <v>0</v>
      </c>
      <c r="BN106" s="4">
        <v>0</v>
      </c>
      <c r="BO106" s="4">
        <v>0</v>
      </c>
      <c r="BP106" s="4">
        <v>0</v>
      </c>
      <c r="BQ106" s="4">
        <v>0</v>
      </c>
      <c r="BR106" s="4">
        <v>0</v>
      </c>
      <c r="BS106" s="4">
        <v>0</v>
      </c>
      <c r="BT106" s="4">
        <v>0</v>
      </c>
      <c r="BU106" s="4">
        <v>0</v>
      </c>
      <c r="BW106" s="4">
        <v>0</v>
      </c>
      <c r="BX106" s="4">
        <v>3.227E-2</v>
      </c>
      <c r="BY106" s="4">
        <v>-5</v>
      </c>
      <c r="BZ106" s="4">
        <v>1.0475080000000001</v>
      </c>
      <c r="CA106" s="4">
        <v>0.78859800000000002</v>
      </c>
      <c r="CB106" s="4">
        <v>21.159662000000001</v>
      </c>
    </row>
    <row r="107" spans="1:80">
      <c r="A107" s="2">
        <v>42440</v>
      </c>
      <c r="B107" s="29">
        <v>0.42895972222222217</v>
      </c>
      <c r="C107" s="4">
        <v>-0.02</v>
      </c>
      <c r="D107" s="4">
        <v>-1E-3</v>
      </c>
      <c r="E107" s="4" t="s">
        <v>155</v>
      </c>
      <c r="F107" s="4">
        <v>-10</v>
      </c>
      <c r="G107" s="4">
        <v>0</v>
      </c>
      <c r="H107" s="4">
        <v>3.1</v>
      </c>
      <c r="I107" s="4">
        <v>0</v>
      </c>
      <c r="K107" s="4">
        <v>20.7</v>
      </c>
      <c r="L107" s="4">
        <v>1</v>
      </c>
      <c r="M107" s="4">
        <v>1</v>
      </c>
      <c r="N107" s="4">
        <v>0</v>
      </c>
      <c r="O107" s="4">
        <v>0</v>
      </c>
      <c r="P107" s="4">
        <v>0</v>
      </c>
      <c r="Q107" s="4">
        <v>3.1</v>
      </c>
      <c r="R107" s="4">
        <v>3.1</v>
      </c>
      <c r="S107" s="4">
        <v>0</v>
      </c>
      <c r="T107" s="4">
        <v>2.4944999999999999</v>
      </c>
      <c r="U107" s="4">
        <v>2.5</v>
      </c>
      <c r="V107" s="4">
        <v>0</v>
      </c>
      <c r="Y107" s="4">
        <v>1.1000000000000001</v>
      </c>
      <c r="Z107" s="4">
        <v>0</v>
      </c>
      <c r="AA107" s="4">
        <v>20.7</v>
      </c>
      <c r="AB107" s="4" t="s">
        <v>382</v>
      </c>
      <c r="AC107" s="4">
        <v>0</v>
      </c>
      <c r="AD107" s="4">
        <v>13.2</v>
      </c>
      <c r="AE107" s="4">
        <v>848</v>
      </c>
      <c r="AF107" s="4">
        <v>865</v>
      </c>
      <c r="AG107" s="4">
        <v>881</v>
      </c>
      <c r="AH107" s="4">
        <v>65</v>
      </c>
      <c r="AI107" s="4">
        <v>23.35</v>
      </c>
      <c r="AJ107" s="4">
        <v>0.54</v>
      </c>
      <c r="AK107" s="4">
        <v>990</v>
      </c>
      <c r="AL107" s="4">
        <v>4</v>
      </c>
      <c r="AM107" s="4">
        <v>0</v>
      </c>
      <c r="AN107" s="4">
        <v>26</v>
      </c>
      <c r="AO107" s="4">
        <v>190</v>
      </c>
      <c r="AP107" s="4">
        <v>190</v>
      </c>
      <c r="AQ107" s="4">
        <v>3.2</v>
      </c>
      <c r="AR107" s="4">
        <v>195</v>
      </c>
      <c r="AS107" s="4" t="s">
        <v>155</v>
      </c>
      <c r="AT107" s="4">
        <v>2</v>
      </c>
      <c r="AU107" s="5">
        <v>0.63711805555555556</v>
      </c>
      <c r="AV107" s="4">
        <v>47.159362999999999</v>
      </c>
      <c r="AW107" s="4">
        <v>-88.489707999999993</v>
      </c>
      <c r="AX107" s="4">
        <v>316.3</v>
      </c>
      <c r="AY107" s="4">
        <v>0</v>
      </c>
      <c r="AZ107" s="4">
        <v>12</v>
      </c>
      <c r="BA107" s="4">
        <v>12</v>
      </c>
      <c r="BB107" s="4" t="s">
        <v>420</v>
      </c>
      <c r="BC107" s="4">
        <v>0.8</v>
      </c>
      <c r="BD107" s="4">
        <v>1.1000000000000001</v>
      </c>
      <c r="BE107" s="4">
        <v>1.4</v>
      </c>
      <c r="BG107" s="4">
        <v>450</v>
      </c>
      <c r="BI107" s="4">
        <v>0.53600000000000003</v>
      </c>
      <c r="BJ107" s="4">
        <v>0</v>
      </c>
      <c r="BK107" s="4">
        <v>0</v>
      </c>
      <c r="BL107" s="4">
        <v>0</v>
      </c>
      <c r="BM107" s="4">
        <v>0</v>
      </c>
      <c r="BN107" s="4">
        <v>0</v>
      </c>
      <c r="BO107" s="4">
        <v>0</v>
      </c>
      <c r="BP107" s="4">
        <v>0</v>
      </c>
      <c r="BQ107" s="4">
        <v>0</v>
      </c>
      <c r="BR107" s="4">
        <v>0</v>
      </c>
      <c r="BS107" s="4">
        <v>0</v>
      </c>
      <c r="BT107" s="4">
        <v>0</v>
      </c>
      <c r="BU107" s="4">
        <v>0</v>
      </c>
      <c r="BW107" s="4">
        <v>0</v>
      </c>
      <c r="BX107" s="4">
        <v>3.1E-2</v>
      </c>
      <c r="BY107" s="4">
        <v>-5</v>
      </c>
      <c r="BZ107" s="4">
        <v>1.046254</v>
      </c>
      <c r="CA107" s="4">
        <v>0.75756299999999999</v>
      </c>
      <c r="CB107" s="4">
        <v>21.134331</v>
      </c>
    </row>
    <row r="108" spans="1:80">
      <c r="A108" s="2">
        <v>42440</v>
      </c>
      <c r="B108" s="29">
        <v>0.42897129629629632</v>
      </c>
      <c r="C108" s="4">
        <v>-0.02</v>
      </c>
      <c r="D108" s="4">
        <v>-1E-3</v>
      </c>
      <c r="E108" s="4" t="s">
        <v>155</v>
      </c>
      <c r="F108" s="4">
        <v>-10</v>
      </c>
      <c r="G108" s="4">
        <v>0</v>
      </c>
      <c r="H108" s="4">
        <v>3.1</v>
      </c>
      <c r="I108" s="4">
        <v>3.3</v>
      </c>
      <c r="K108" s="4">
        <v>20.7</v>
      </c>
      <c r="L108" s="4">
        <v>1</v>
      </c>
      <c r="M108" s="4">
        <v>1</v>
      </c>
      <c r="N108" s="4">
        <v>0</v>
      </c>
      <c r="O108" s="4">
        <v>0</v>
      </c>
      <c r="P108" s="4">
        <v>0</v>
      </c>
      <c r="Q108" s="4">
        <v>3.1</v>
      </c>
      <c r="R108" s="4">
        <v>3.1</v>
      </c>
      <c r="S108" s="4">
        <v>0</v>
      </c>
      <c r="T108" s="4">
        <v>2.4944999999999999</v>
      </c>
      <c r="U108" s="4">
        <v>2.5</v>
      </c>
      <c r="V108" s="4">
        <v>3.2623000000000002</v>
      </c>
      <c r="Y108" s="4">
        <v>1.1000000000000001</v>
      </c>
      <c r="Z108" s="4">
        <v>0</v>
      </c>
      <c r="AA108" s="4">
        <v>20.7</v>
      </c>
      <c r="AB108" s="4" t="s">
        <v>382</v>
      </c>
      <c r="AC108" s="4">
        <v>0</v>
      </c>
      <c r="AD108" s="4">
        <v>13.2</v>
      </c>
      <c r="AE108" s="4">
        <v>848</v>
      </c>
      <c r="AF108" s="4">
        <v>865</v>
      </c>
      <c r="AG108" s="4">
        <v>881</v>
      </c>
      <c r="AH108" s="4">
        <v>65</v>
      </c>
      <c r="AI108" s="4">
        <v>23.35</v>
      </c>
      <c r="AJ108" s="4">
        <v>0.54</v>
      </c>
      <c r="AK108" s="4">
        <v>990</v>
      </c>
      <c r="AL108" s="4">
        <v>4</v>
      </c>
      <c r="AM108" s="4">
        <v>0</v>
      </c>
      <c r="AN108" s="4">
        <v>26</v>
      </c>
      <c r="AO108" s="4">
        <v>190</v>
      </c>
      <c r="AP108" s="4">
        <v>190</v>
      </c>
      <c r="AQ108" s="4">
        <v>3.2</v>
      </c>
      <c r="AR108" s="4">
        <v>195</v>
      </c>
      <c r="AS108" s="4" t="s">
        <v>155</v>
      </c>
      <c r="AT108" s="4">
        <v>2</v>
      </c>
      <c r="AU108" s="5">
        <v>0.6371296296296296</v>
      </c>
      <c r="AV108" s="4">
        <v>47.159362999999999</v>
      </c>
      <c r="AW108" s="4">
        <v>-88.489707999999993</v>
      </c>
      <c r="AX108" s="4">
        <v>316.3</v>
      </c>
      <c r="AY108" s="4">
        <v>0</v>
      </c>
      <c r="AZ108" s="4">
        <v>12</v>
      </c>
      <c r="BA108" s="4">
        <v>12</v>
      </c>
      <c r="BB108" s="4" t="s">
        <v>420</v>
      </c>
      <c r="BC108" s="4">
        <v>0.8</v>
      </c>
      <c r="BD108" s="4">
        <v>1.1000000000000001</v>
      </c>
      <c r="BE108" s="4">
        <v>1.4</v>
      </c>
      <c r="BG108" s="4">
        <v>450</v>
      </c>
      <c r="BI108" s="4">
        <v>0.53600000000000003</v>
      </c>
      <c r="BJ108" s="4">
        <v>0</v>
      </c>
      <c r="BK108" s="4">
        <v>0</v>
      </c>
      <c r="BL108" s="4">
        <v>0</v>
      </c>
      <c r="BM108" s="4">
        <v>0</v>
      </c>
      <c r="BN108" s="4">
        <v>0</v>
      </c>
      <c r="BO108" s="4">
        <v>0</v>
      </c>
      <c r="BP108" s="4">
        <v>0</v>
      </c>
      <c r="BQ108" s="4">
        <v>0</v>
      </c>
      <c r="BR108" s="4">
        <v>0</v>
      </c>
      <c r="BS108" s="4">
        <v>0</v>
      </c>
      <c r="BT108" s="4">
        <v>0</v>
      </c>
      <c r="BU108" s="4">
        <v>0</v>
      </c>
      <c r="BW108" s="4">
        <v>0</v>
      </c>
      <c r="BX108" s="4">
        <v>3.2492E-2</v>
      </c>
      <c r="BY108" s="4">
        <v>-5</v>
      </c>
      <c r="BZ108" s="4">
        <v>1.046</v>
      </c>
      <c r="CA108" s="4">
        <v>0.79402399999999995</v>
      </c>
      <c r="CB108" s="4">
        <v>21.129200000000001</v>
      </c>
    </row>
    <row r="109" spans="1:80">
      <c r="A109" s="2">
        <v>42440</v>
      </c>
      <c r="B109" s="29">
        <v>0.42898287037037036</v>
      </c>
      <c r="C109" s="4">
        <v>-0.02</v>
      </c>
      <c r="D109" s="4">
        <v>-1E-3</v>
      </c>
      <c r="E109" s="4" t="s">
        <v>155</v>
      </c>
      <c r="F109" s="4">
        <v>-10</v>
      </c>
      <c r="G109" s="4">
        <v>0</v>
      </c>
      <c r="H109" s="4">
        <v>3.1</v>
      </c>
      <c r="I109" s="4">
        <v>1.6</v>
      </c>
      <c r="K109" s="4">
        <v>20.7</v>
      </c>
      <c r="L109" s="4">
        <v>1</v>
      </c>
      <c r="M109" s="4">
        <v>1</v>
      </c>
      <c r="N109" s="4">
        <v>0</v>
      </c>
      <c r="O109" s="4">
        <v>0</v>
      </c>
      <c r="P109" s="4">
        <v>0</v>
      </c>
      <c r="Q109" s="4">
        <v>3.1</v>
      </c>
      <c r="R109" s="4">
        <v>3.1</v>
      </c>
      <c r="S109" s="4">
        <v>0</v>
      </c>
      <c r="T109" s="4">
        <v>2.4944999999999999</v>
      </c>
      <c r="U109" s="4">
        <v>2.5</v>
      </c>
      <c r="V109" s="4">
        <v>1.629</v>
      </c>
      <c r="Y109" s="4">
        <v>1.1000000000000001</v>
      </c>
      <c r="Z109" s="4">
        <v>0</v>
      </c>
      <c r="AA109" s="4">
        <v>20.7</v>
      </c>
      <c r="AB109" s="4" t="s">
        <v>382</v>
      </c>
      <c r="AC109" s="4">
        <v>0</v>
      </c>
      <c r="AD109" s="4">
        <v>13.2</v>
      </c>
      <c r="AE109" s="4">
        <v>848</v>
      </c>
      <c r="AF109" s="4">
        <v>865</v>
      </c>
      <c r="AG109" s="4">
        <v>882</v>
      </c>
      <c r="AH109" s="4">
        <v>65</v>
      </c>
      <c r="AI109" s="4">
        <v>23.35</v>
      </c>
      <c r="AJ109" s="4">
        <v>0.54</v>
      </c>
      <c r="AK109" s="4">
        <v>990</v>
      </c>
      <c r="AL109" s="4">
        <v>4</v>
      </c>
      <c r="AM109" s="4">
        <v>0</v>
      </c>
      <c r="AN109" s="4">
        <v>26</v>
      </c>
      <c r="AO109" s="4">
        <v>190</v>
      </c>
      <c r="AP109" s="4">
        <v>189.3</v>
      </c>
      <c r="AQ109" s="4">
        <v>3.2</v>
      </c>
      <c r="AR109" s="4">
        <v>195</v>
      </c>
      <c r="AS109" s="4" t="s">
        <v>155</v>
      </c>
      <c r="AT109" s="4">
        <v>2</v>
      </c>
      <c r="AU109" s="5">
        <v>0.63714120370370375</v>
      </c>
      <c r="AV109" s="4">
        <v>47.159362999999999</v>
      </c>
      <c r="AW109" s="4">
        <v>-88.489707999999993</v>
      </c>
      <c r="AX109" s="4">
        <v>316.2</v>
      </c>
      <c r="AY109" s="4">
        <v>0</v>
      </c>
      <c r="AZ109" s="4">
        <v>12</v>
      </c>
      <c r="BA109" s="4">
        <v>12</v>
      </c>
      <c r="BB109" s="4" t="s">
        <v>420</v>
      </c>
      <c r="BC109" s="4">
        <v>0.8</v>
      </c>
      <c r="BD109" s="4">
        <v>1.1000000000000001</v>
      </c>
      <c r="BE109" s="4">
        <v>1.4</v>
      </c>
      <c r="BG109" s="4">
        <v>450</v>
      </c>
      <c r="BI109" s="4">
        <v>0.53600000000000003</v>
      </c>
      <c r="BJ109" s="4">
        <v>0</v>
      </c>
      <c r="BK109" s="4">
        <v>0</v>
      </c>
      <c r="BL109" s="4">
        <v>0</v>
      </c>
      <c r="BM109" s="4">
        <v>0</v>
      </c>
      <c r="BN109" s="4">
        <v>0</v>
      </c>
      <c r="BO109" s="4">
        <v>0</v>
      </c>
      <c r="BP109" s="4">
        <v>0</v>
      </c>
      <c r="BQ109" s="4">
        <v>0</v>
      </c>
      <c r="BR109" s="4">
        <v>0</v>
      </c>
      <c r="BS109" s="4">
        <v>0</v>
      </c>
      <c r="BT109" s="4">
        <v>0</v>
      </c>
      <c r="BU109" s="4">
        <v>0</v>
      </c>
      <c r="BW109" s="4">
        <v>0</v>
      </c>
      <c r="BX109" s="4">
        <v>3.0762000000000001E-2</v>
      </c>
      <c r="BY109" s="4">
        <v>-5</v>
      </c>
      <c r="BZ109" s="4">
        <v>1.0452539999999999</v>
      </c>
      <c r="CA109" s="4">
        <v>0.75174700000000005</v>
      </c>
      <c r="CB109" s="4">
        <v>21.114131</v>
      </c>
    </row>
    <row r="110" spans="1:80">
      <c r="A110" s="2">
        <v>42440</v>
      </c>
      <c r="B110" s="29">
        <v>0.42899444444444446</v>
      </c>
      <c r="C110" s="4">
        <v>-0.02</v>
      </c>
      <c r="D110" s="4">
        <v>-1E-3</v>
      </c>
      <c r="E110" s="4" t="s">
        <v>155</v>
      </c>
      <c r="F110" s="4">
        <v>-10</v>
      </c>
      <c r="G110" s="4">
        <v>0</v>
      </c>
      <c r="H110" s="4">
        <v>3.1</v>
      </c>
      <c r="I110" s="4">
        <v>0.6</v>
      </c>
      <c r="K110" s="4">
        <v>20.7</v>
      </c>
      <c r="L110" s="4">
        <v>1</v>
      </c>
      <c r="M110" s="4">
        <v>1</v>
      </c>
      <c r="N110" s="4">
        <v>0</v>
      </c>
      <c r="O110" s="4">
        <v>0</v>
      </c>
      <c r="P110" s="4">
        <v>0</v>
      </c>
      <c r="Q110" s="4">
        <v>3.0674000000000001</v>
      </c>
      <c r="R110" s="4">
        <v>3.1</v>
      </c>
      <c r="S110" s="4">
        <v>0</v>
      </c>
      <c r="T110" s="4">
        <v>2.4681999999999999</v>
      </c>
      <c r="U110" s="4">
        <v>2.5</v>
      </c>
      <c r="V110" s="4">
        <v>0.61319999999999997</v>
      </c>
      <c r="Y110" s="4">
        <v>1.1000000000000001</v>
      </c>
      <c r="Z110" s="4">
        <v>0</v>
      </c>
      <c r="AA110" s="4">
        <v>20.7</v>
      </c>
      <c r="AB110" s="4" t="s">
        <v>382</v>
      </c>
      <c r="AC110" s="4">
        <v>0</v>
      </c>
      <c r="AD110" s="4">
        <v>13.2</v>
      </c>
      <c r="AE110" s="4">
        <v>849</v>
      </c>
      <c r="AF110" s="4">
        <v>865</v>
      </c>
      <c r="AG110" s="4">
        <v>880</v>
      </c>
      <c r="AH110" s="4">
        <v>65</v>
      </c>
      <c r="AI110" s="4">
        <v>23.35</v>
      </c>
      <c r="AJ110" s="4">
        <v>0.54</v>
      </c>
      <c r="AK110" s="4">
        <v>990</v>
      </c>
      <c r="AL110" s="4">
        <v>4</v>
      </c>
      <c r="AM110" s="4">
        <v>0</v>
      </c>
      <c r="AN110" s="4">
        <v>26</v>
      </c>
      <c r="AO110" s="4">
        <v>190</v>
      </c>
      <c r="AP110" s="4">
        <v>189</v>
      </c>
      <c r="AQ110" s="4">
        <v>3.2</v>
      </c>
      <c r="AR110" s="4">
        <v>195</v>
      </c>
      <c r="AS110" s="4" t="s">
        <v>155</v>
      </c>
      <c r="AT110" s="4">
        <v>2</v>
      </c>
      <c r="AU110" s="5">
        <v>0.63715277777777779</v>
      </c>
      <c r="AV110" s="4">
        <v>47.159362999999999</v>
      </c>
      <c r="AW110" s="4">
        <v>-88.489709000000005</v>
      </c>
      <c r="AX110" s="4">
        <v>316.10000000000002</v>
      </c>
      <c r="AY110" s="4">
        <v>0</v>
      </c>
      <c r="AZ110" s="4">
        <v>12</v>
      </c>
      <c r="BA110" s="4">
        <v>12</v>
      </c>
      <c r="BB110" s="4" t="s">
        <v>420</v>
      </c>
      <c r="BC110" s="4">
        <v>0.8</v>
      </c>
      <c r="BD110" s="4">
        <v>1.1000000000000001</v>
      </c>
      <c r="BE110" s="4">
        <v>1.4</v>
      </c>
      <c r="BG110" s="4">
        <v>450</v>
      </c>
      <c r="BI110" s="4">
        <v>0.53600000000000003</v>
      </c>
      <c r="BJ110" s="4">
        <v>0</v>
      </c>
      <c r="BK110" s="4">
        <v>0</v>
      </c>
      <c r="BL110" s="4">
        <v>0</v>
      </c>
      <c r="BM110" s="4">
        <v>0</v>
      </c>
      <c r="BN110" s="4">
        <v>0</v>
      </c>
      <c r="BO110" s="4">
        <v>0</v>
      </c>
      <c r="BP110" s="4">
        <v>0</v>
      </c>
      <c r="BQ110" s="4">
        <v>0</v>
      </c>
      <c r="BR110" s="4">
        <v>0</v>
      </c>
      <c r="BS110" s="4">
        <v>0</v>
      </c>
      <c r="BT110" s="4">
        <v>0</v>
      </c>
      <c r="BU110" s="4">
        <v>0</v>
      </c>
      <c r="BW110" s="4">
        <v>0</v>
      </c>
      <c r="BX110" s="4">
        <v>3.1491999999999999E-2</v>
      </c>
      <c r="BY110" s="4">
        <v>-5</v>
      </c>
      <c r="BZ110" s="4">
        <v>1.0449999999999999</v>
      </c>
      <c r="CA110" s="4">
        <v>0.76958599999999999</v>
      </c>
      <c r="CB110" s="4">
        <v>21.109000000000002</v>
      </c>
    </row>
    <row r="111" spans="1:80">
      <c r="A111" s="2">
        <v>42440</v>
      </c>
      <c r="B111" s="29">
        <v>0.42900601851851849</v>
      </c>
      <c r="C111" s="4">
        <v>-0.02</v>
      </c>
      <c r="D111" s="4">
        <v>-1E-3</v>
      </c>
      <c r="E111" s="4" t="s">
        <v>155</v>
      </c>
      <c r="F111" s="4">
        <v>-10</v>
      </c>
      <c r="G111" s="4">
        <v>0</v>
      </c>
      <c r="H111" s="4">
        <v>3</v>
      </c>
      <c r="I111" s="4">
        <v>3.6</v>
      </c>
      <c r="K111" s="4">
        <v>20.7</v>
      </c>
      <c r="L111" s="4">
        <v>1</v>
      </c>
      <c r="M111" s="4">
        <v>1</v>
      </c>
      <c r="N111" s="4">
        <v>0</v>
      </c>
      <c r="O111" s="4">
        <v>0</v>
      </c>
      <c r="P111" s="4">
        <v>0</v>
      </c>
      <c r="Q111" s="4">
        <v>3</v>
      </c>
      <c r="R111" s="4">
        <v>3</v>
      </c>
      <c r="S111" s="4">
        <v>0</v>
      </c>
      <c r="T111" s="4">
        <v>2.4140000000000001</v>
      </c>
      <c r="U111" s="4">
        <v>2.4</v>
      </c>
      <c r="V111" s="4">
        <v>3.5590999999999999</v>
      </c>
      <c r="Y111" s="4">
        <v>1.1000000000000001</v>
      </c>
      <c r="Z111" s="4">
        <v>0</v>
      </c>
      <c r="AA111" s="4">
        <v>20.7</v>
      </c>
      <c r="AB111" s="4" t="s">
        <v>382</v>
      </c>
      <c r="AC111" s="4">
        <v>0</v>
      </c>
      <c r="AD111" s="4">
        <v>13.3</v>
      </c>
      <c r="AE111" s="4">
        <v>848</v>
      </c>
      <c r="AF111" s="4">
        <v>865</v>
      </c>
      <c r="AG111" s="4">
        <v>880</v>
      </c>
      <c r="AH111" s="4">
        <v>65</v>
      </c>
      <c r="AI111" s="4">
        <v>23.35</v>
      </c>
      <c r="AJ111" s="4">
        <v>0.54</v>
      </c>
      <c r="AK111" s="4">
        <v>990</v>
      </c>
      <c r="AL111" s="4">
        <v>4</v>
      </c>
      <c r="AM111" s="4">
        <v>0</v>
      </c>
      <c r="AN111" s="4">
        <v>26</v>
      </c>
      <c r="AO111" s="4">
        <v>190</v>
      </c>
      <c r="AP111" s="4">
        <v>189</v>
      </c>
      <c r="AQ111" s="4">
        <v>3.2</v>
      </c>
      <c r="AR111" s="4">
        <v>195</v>
      </c>
      <c r="AS111" s="4" t="s">
        <v>155</v>
      </c>
      <c r="AT111" s="4">
        <v>2</v>
      </c>
      <c r="AU111" s="5">
        <v>0.63716435185185183</v>
      </c>
      <c r="AV111" s="4">
        <v>47.159362999999999</v>
      </c>
      <c r="AW111" s="4">
        <v>-88.489710000000002</v>
      </c>
      <c r="AX111" s="4">
        <v>315.89999999999998</v>
      </c>
      <c r="AY111" s="4">
        <v>0</v>
      </c>
      <c r="AZ111" s="4">
        <v>12</v>
      </c>
      <c r="BA111" s="4">
        <v>12</v>
      </c>
      <c r="BB111" s="4" t="s">
        <v>420</v>
      </c>
      <c r="BC111" s="4">
        <v>0.8</v>
      </c>
      <c r="BD111" s="4">
        <v>1.1000000000000001</v>
      </c>
      <c r="BE111" s="4">
        <v>1.4</v>
      </c>
      <c r="BG111" s="4">
        <v>450</v>
      </c>
      <c r="BI111" s="4">
        <v>0.53600000000000003</v>
      </c>
      <c r="BJ111" s="4">
        <v>0</v>
      </c>
      <c r="BK111" s="4">
        <v>0</v>
      </c>
      <c r="BL111" s="4">
        <v>0</v>
      </c>
      <c r="BM111" s="4">
        <v>0</v>
      </c>
      <c r="BN111" s="4">
        <v>0</v>
      </c>
      <c r="BO111" s="4">
        <v>0</v>
      </c>
      <c r="BP111" s="4">
        <v>0</v>
      </c>
      <c r="BQ111" s="4">
        <v>0</v>
      </c>
      <c r="BR111" s="4">
        <v>0</v>
      </c>
      <c r="BS111" s="4">
        <v>0</v>
      </c>
      <c r="BT111" s="4">
        <v>0</v>
      </c>
      <c r="BU111" s="4">
        <v>0</v>
      </c>
      <c r="BW111" s="4">
        <v>0</v>
      </c>
      <c r="BX111" s="4">
        <v>3.3492000000000001E-2</v>
      </c>
      <c r="BY111" s="4">
        <v>-5</v>
      </c>
      <c r="BZ111" s="4">
        <v>1.0449999999999999</v>
      </c>
      <c r="CA111" s="4">
        <v>0.81846099999999999</v>
      </c>
      <c r="CB111" s="4">
        <v>21.109000000000002</v>
      </c>
    </row>
    <row r="112" spans="1:80">
      <c r="A112" s="2">
        <v>42440</v>
      </c>
      <c r="B112" s="29">
        <v>0.42901759259259259</v>
      </c>
      <c r="C112" s="4">
        <v>-0.02</v>
      </c>
      <c r="D112" s="4">
        <v>-1E-3</v>
      </c>
      <c r="E112" s="4" t="s">
        <v>155</v>
      </c>
      <c r="F112" s="4">
        <v>-10</v>
      </c>
      <c r="G112" s="4">
        <v>0</v>
      </c>
      <c r="H112" s="4">
        <v>3</v>
      </c>
      <c r="I112" s="4">
        <v>0</v>
      </c>
      <c r="K112" s="4">
        <v>20.7</v>
      </c>
      <c r="L112" s="4">
        <v>1</v>
      </c>
      <c r="M112" s="4">
        <v>1</v>
      </c>
      <c r="N112" s="4">
        <v>0</v>
      </c>
      <c r="O112" s="4">
        <v>0</v>
      </c>
      <c r="P112" s="4">
        <v>0</v>
      </c>
      <c r="Q112" s="4">
        <v>3</v>
      </c>
      <c r="R112" s="4">
        <v>3</v>
      </c>
      <c r="S112" s="4">
        <v>0</v>
      </c>
      <c r="T112" s="4">
        <v>2.4140000000000001</v>
      </c>
      <c r="U112" s="4">
        <v>2.4</v>
      </c>
      <c r="V112" s="4">
        <v>0</v>
      </c>
      <c r="Y112" s="4">
        <v>1.1000000000000001</v>
      </c>
      <c r="Z112" s="4">
        <v>0</v>
      </c>
      <c r="AA112" s="4">
        <v>20.7</v>
      </c>
      <c r="AB112" s="4" t="s">
        <v>382</v>
      </c>
      <c r="AC112" s="4">
        <v>0</v>
      </c>
      <c r="AD112" s="4">
        <v>13.2</v>
      </c>
      <c r="AE112" s="4">
        <v>848</v>
      </c>
      <c r="AF112" s="4">
        <v>865</v>
      </c>
      <c r="AG112" s="4">
        <v>880</v>
      </c>
      <c r="AH112" s="4">
        <v>65</v>
      </c>
      <c r="AI112" s="4">
        <v>23.35</v>
      </c>
      <c r="AJ112" s="4">
        <v>0.54</v>
      </c>
      <c r="AK112" s="4">
        <v>990</v>
      </c>
      <c r="AL112" s="4">
        <v>4</v>
      </c>
      <c r="AM112" s="4">
        <v>0</v>
      </c>
      <c r="AN112" s="4">
        <v>26</v>
      </c>
      <c r="AO112" s="4">
        <v>190</v>
      </c>
      <c r="AP112" s="4">
        <v>189</v>
      </c>
      <c r="AQ112" s="4">
        <v>3.1</v>
      </c>
      <c r="AR112" s="4">
        <v>195</v>
      </c>
      <c r="AS112" s="4" t="s">
        <v>155</v>
      </c>
      <c r="AT112" s="4">
        <v>2</v>
      </c>
      <c r="AU112" s="5">
        <v>0.63717592592592587</v>
      </c>
      <c r="AV112" s="4">
        <v>47.159362999999999</v>
      </c>
      <c r="AW112" s="4">
        <v>-88.489710000000002</v>
      </c>
      <c r="AX112" s="4">
        <v>315.8</v>
      </c>
      <c r="AY112" s="4">
        <v>0</v>
      </c>
      <c r="AZ112" s="4">
        <v>12</v>
      </c>
      <c r="BA112" s="4">
        <v>11</v>
      </c>
      <c r="BB112" s="4" t="s">
        <v>420</v>
      </c>
      <c r="BC112" s="4">
        <v>0.8</v>
      </c>
      <c r="BD112" s="4">
        <v>1.1000000000000001</v>
      </c>
      <c r="BE112" s="4">
        <v>1.4</v>
      </c>
      <c r="BG112" s="4">
        <v>450</v>
      </c>
      <c r="BI112" s="4">
        <v>0.53600000000000003</v>
      </c>
      <c r="BJ112" s="4">
        <v>0</v>
      </c>
      <c r="BK112" s="4">
        <v>0</v>
      </c>
      <c r="BL112" s="4">
        <v>0</v>
      </c>
      <c r="BM112" s="4">
        <v>0</v>
      </c>
      <c r="BN112" s="4">
        <v>0</v>
      </c>
      <c r="BO112" s="4">
        <v>0</v>
      </c>
      <c r="BP112" s="4">
        <v>0</v>
      </c>
      <c r="BQ112" s="4">
        <v>0</v>
      </c>
      <c r="BR112" s="4">
        <v>0</v>
      </c>
      <c r="BS112" s="4">
        <v>0</v>
      </c>
      <c r="BT112" s="4">
        <v>0</v>
      </c>
      <c r="BU112" s="4">
        <v>0</v>
      </c>
      <c r="BW112" s="4">
        <v>0</v>
      </c>
      <c r="BX112" s="4">
        <v>3.6984000000000003E-2</v>
      </c>
      <c r="BY112" s="4">
        <v>-5</v>
      </c>
      <c r="BZ112" s="4">
        <v>1.0449999999999999</v>
      </c>
      <c r="CA112" s="4">
        <v>0.90379699999999996</v>
      </c>
      <c r="CB112" s="4">
        <v>21.109000000000002</v>
      </c>
    </row>
    <row r="113" spans="1:80">
      <c r="A113" s="2">
        <v>42440</v>
      </c>
      <c r="B113" s="29">
        <v>0.42902916666666663</v>
      </c>
      <c r="C113" s="4">
        <v>-0.02</v>
      </c>
      <c r="D113" s="4">
        <v>-1E-3</v>
      </c>
      <c r="E113" s="4" t="s">
        <v>155</v>
      </c>
      <c r="F113" s="4">
        <v>-10</v>
      </c>
      <c r="G113" s="4">
        <v>0</v>
      </c>
      <c r="H113" s="4">
        <v>3</v>
      </c>
      <c r="I113" s="4">
        <v>3.3</v>
      </c>
      <c r="K113" s="4">
        <v>20.7</v>
      </c>
      <c r="L113" s="4">
        <v>1</v>
      </c>
      <c r="M113" s="4">
        <v>1</v>
      </c>
      <c r="N113" s="4">
        <v>0</v>
      </c>
      <c r="O113" s="4">
        <v>0</v>
      </c>
      <c r="P113" s="4">
        <v>0</v>
      </c>
      <c r="Q113" s="4">
        <v>3</v>
      </c>
      <c r="R113" s="4">
        <v>3</v>
      </c>
      <c r="S113" s="4">
        <v>0</v>
      </c>
      <c r="T113" s="4">
        <v>2.4140000000000001</v>
      </c>
      <c r="U113" s="4">
        <v>2.4</v>
      </c>
      <c r="V113" s="4">
        <v>3.3481000000000001</v>
      </c>
      <c r="Y113" s="4">
        <v>1.1020000000000001</v>
      </c>
      <c r="Z113" s="4">
        <v>0</v>
      </c>
      <c r="AA113" s="4">
        <v>20.7</v>
      </c>
      <c r="AB113" s="4" t="s">
        <v>382</v>
      </c>
      <c r="AC113" s="4">
        <v>0</v>
      </c>
      <c r="AD113" s="4">
        <v>13.2</v>
      </c>
      <c r="AE113" s="4">
        <v>847</v>
      </c>
      <c r="AF113" s="4">
        <v>865</v>
      </c>
      <c r="AG113" s="4">
        <v>881</v>
      </c>
      <c r="AH113" s="4">
        <v>65</v>
      </c>
      <c r="AI113" s="4">
        <v>23.35</v>
      </c>
      <c r="AJ113" s="4">
        <v>0.54</v>
      </c>
      <c r="AK113" s="4">
        <v>990</v>
      </c>
      <c r="AL113" s="4">
        <v>4</v>
      </c>
      <c r="AM113" s="4">
        <v>0</v>
      </c>
      <c r="AN113" s="4">
        <v>26</v>
      </c>
      <c r="AO113" s="4">
        <v>190</v>
      </c>
      <c r="AP113" s="4">
        <v>189</v>
      </c>
      <c r="AQ113" s="4">
        <v>3</v>
      </c>
      <c r="AR113" s="4">
        <v>195</v>
      </c>
      <c r="AS113" s="4" t="s">
        <v>155</v>
      </c>
      <c r="AT113" s="4">
        <v>2</v>
      </c>
      <c r="AU113" s="5">
        <v>0.63718750000000002</v>
      </c>
      <c r="AV113" s="4">
        <v>47.159362999999999</v>
      </c>
      <c r="AW113" s="4">
        <v>-88.489710000000002</v>
      </c>
      <c r="AX113" s="4">
        <v>315.60000000000002</v>
      </c>
      <c r="AY113" s="4">
        <v>0</v>
      </c>
      <c r="AZ113" s="4">
        <v>12</v>
      </c>
      <c r="BA113" s="4">
        <v>11</v>
      </c>
      <c r="BB113" s="4" t="s">
        <v>421</v>
      </c>
      <c r="BC113" s="4">
        <v>0.8</v>
      </c>
      <c r="BD113" s="4">
        <v>1.1000000000000001</v>
      </c>
      <c r="BE113" s="4">
        <v>1.4</v>
      </c>
      <c r="BG113" s="4">
        <v>450</v>
      </c>
      <c r="BI113" s="4">
        <v>0.53600000000000003</v>
      </c>
      <c r="BJ113" s="4">
        <v>0</v>
      </c>
      <c r="BK113" s="4">
        <v>0</v>
      </c>
      <c r="BL113" s="4">
        <v>0</v>
      </c>
      <c r="BM113" s="4">
        <v>0</v>
      </c>
      <c r="BN113" s="4">
        <v>0</v>
      </c>
      <c r="BO113" s="4">
        <v>0</v>
      </c>
      <c r="BP113" s="4">
        <v>0</v>
      </c>
      <c r="BQ113" s="4">
        <v>0</v>
      </c>
      <c r="BR113" s="4">
        <v>0</v>
      </c>
      <c r="BS113" s="4">
        <v>0</v>
      </c>
      <c r="BT113" s="4">
        <v>0</v>
      </c>
      <c r="BU113" s="4">
        <v>0</v>
      </c>
      <c r="BW113" s="4">
        <v>0</v>
      </c>
      <c r="BX113" s="4">
        <v>3.6507999999999999E-2</v>
      </c>
      <c r="BY113" s="4">
        <v>-5</v>
      </c>
      <c r="BZ113" s="4">
        <v>1.0457460000000001</v>
      </c>
      <c r="CA113" s="4">
        <v>0.89216399999999996</v>
      </c>
      <c r="CB113" s="4">
        <v>21.124068999999999</v>
      </c>
    </row>
    <row r="114" spans="1:80">
      <c r="A114" s="2">
        <v>42440</v>
      </c>
      <c r="B114" s="29">
        <v>0.42904074074074078</v>
      </c>
      <c r="C114" s="4">
        <v>-0.02</v>
      </c>
      <c r="D114" s="4">
        <v>-1E-3</v>
      </c>
      <c r="E114" s="4" t="s">
        <v>155</v>
      </c>
      <c r="F114" s="4">
        <v>-10</v>
      </c>
      <c r="G114" s="4">
        <v>0</v>
      </c>
      <c r="H114" s="4">
        <v>3</v>
      </c>
      <c r="I114" s="4">
        <v>3.4</v>
      </c>
      <c r="K114" s="4">
        <v>20.7</v>
      </c>
      <c r="L114" s="4">
        <v>1</v>
      </c>
      <c r="M114" s="4">
        <v>1</v>
      </c>
      <c r="N114" s="4">
        <v>0</v>
      </c>
      <c r="O114" s="4">
        <v>0</v>
      </c>
      <c r="P114" s="4">
        <v>0</v>
      </c>
      <c r="Q114" s="4">
        <v>3</v>
      </c>
      <c r="R114" s="4">
        <v>3</v>
      </c>
      <c r="S114" s="4">
        <v>0</v>
      </c>
      <c r="T114" s="4">
        <v>2.4140000000000001</v>
      </c>
      <c r="U114" s="4">
        <v>2.4</v>
      </c>
      <c r="V114" s="4">
        <v>3.419</v>
      </c>
      <c r="Y114" s="4">
        <v>1.1830000000000001</v>
      </c>
      <c r="Z114" s="4">
        <v>0</v>
      </c>
      <c r="AA114" s="4">
        <v>20.7</v>
      </c>
      <c r="AB114" s="4" t="s">
        <v>382</v>
      </c>
      <c r="AC114" s="4">
        <v>0</v>
      </c>
      <c r="AD114" s="4">
        <v>13.2</v>
      </c>
      <c r="AE114" s="4">
        <v>847</v>
      </c>
      <c r="AF114" s="4">
        <v>865</v>
      </c>
      <c r="AG114" s="4">
        <v>882</v>
      </c>
      <c r="AH114" s="4">
        <v>65</v>
      </c>
      <c r="AI114" s="4">
        <v>23.35</v>
      </c>
      <c r="AJ114" s="4">
        <v>0.54</v>
      </c>
      <c r="AK114" s="4">
        <v>990</v>
      </c>
      <c r="AL114" s="4">
        <v>4</v>
      </c>
      <c r="AM114" s="4">
        <v>0</v>
      </c>
      <c r="AN114" s="4">
        <v>26</v>
      </c>
      <c r="AO114" s="4">
        <v>190</v>
      </c>
      <c r="AP114" s="4">
        <v>189</v>
      </c>
      <c r="AQ114" s="4">
        <v>3.1</v>
      </c>
      <c r="AR114" s="4">
        <v>195</v>
      </c>
      <c r="AS114" s="4" t="s">
        <v>155</v>
      </c>
      <c r="AT114" s="4">
        <v>2</v>
      </c>
      <c r="AU114" s="5">
        <v>0.63719907407407406</v>
      </c>
      <c r="AV114" s="4">
        <v>47.159362999999999</v>
      </c>
      <c r="AW114" s="4">
        <v>-88.489711</v>
      </c>
      <c r="AX114" s="4">
        <v>315.5</v>
      </c>
      <c r="AY114" s="4">
        <v>0</v>
      </c>
      <c r="AZ114" s="4">
        <v>12</v>
      </c>
      <c r="BA114" s="4">
        <v>11</v>
      </c>
      <c r="BB114" s="4" t="s">
        <v>421</v>
      </c>
      <c r="BC114" s="4">
        <v>0.8</v>
      </c>
      <c r="BD114" s="4">
        <v>1.1000000000000001</v>
      </c>
      <c r="BE114" s="4">
        <v>1.4</v>
      </c>
      <c r="BG114" s="4">
        <v>450</v>
      </c>
      <c r="BI114" s="4">
        <v>0.53600000000000003</v>
      </c>
      <c r="BJ114" s="4">
        <v>0</v>
      </c>
      <c r="BK114" s="4">
        <v>0</v>
      </c>
      <c r="BL114" s="4">
        <v>0</v>
      </c>
      <c r="BM114" s="4">
        <v>0</v>
      </c>
      <c r="BN114" s="4">
        <v>0</v>
      </c>
      <c r="BO114" s="4">
        <v>0</v>
      </c>
      <c r="BP114" s="4">
        <v>0</v>
      </c>
      <c r="BQ114" s="4">
        <v>0</v>
      </c>
      <c r="BR114" s="4">
        <v>0</v>
      </c>
      <c r="BS114" s="4">
        <v>0</v>
      </c>
      <c r="BT114" s="4">
        <v>0</v>
      </c>
      <c r="BU114" s="4">
        <v>0</v>
      </c>
      <c r="BW114" s="4">
        <v>0</v>
      </c>
      <c r="BX114" s="4">
        <v>3.227E-2</v>
      </c>
      <c r="BY114" s="4">
        <v>-5</v>
      </c>
      <c r="BZ114" s="4">
        <v>1.0452539999999999</v>
      </c>
      <c r="CA114" s="4">
        <v>0.78859800000000002</v>
      </c>
      <c r="CB114" s="4">
        <v>21.114131</v>
      </c>
    </row>
    <row r="115" spans="1:80">
      <c r="A115" s="2">
        <v>42440</v>
      </c>
      <c r="B115" s="29">
        <v>0.42905231481481482</v>
      </c>
      <c r="C115" s="4">
        <v>-0.02</v>
      </c>
      <c r="D115" s="4">
        <v>-1E-3</v>
      </c>
      <c r="E115" s="4" t="s">
        <v>155</v>
      </c>
      <c r="F115" s="4">
        <v>-10</v>
      </c>
      <c r="G115" s="4">
        <v>0</v>
      </c>
      <c r="H115" s="4">
        <v>3</v>
      </c>
      <c r="I115" s="4">
        <v>0.8</v>
      </c>
      <c r="K115" s="4">
        <v>20.7</v>
      </c>
      <c r="L115" s="4">
        <v>1</v>
      </c>
      <c r="M115" s="4">
        <v>1</v>
      </c>
      <c r="N115" s="4">
        <v>0</v>
      </c>
      <c r="O115" s="4">
        <v>0</v>
      </c>
      <c r="P115" s="4">
        <v>0</v>
      </c>
      <c r="Q115" s="4">
        <v>3.0323000000000002</v>
      </c>
      <c r="R115" s="4">
        <v>3</v>
      </c>
      <c r="S115" s="4">
        <v>0</v>
      </c>
      <c r="T115" s="4">
        <v>2.44</v>
      </c>
      <c r="U115" s="4">
        <v>2.4</v>
      </c>
      <c r="V115" s="4">
        <v>0.75049999999999994</v>
      </c>
      <c r="Y115" s="4">
        <v>1.2</v>
      </c>
      <c r="Z115" s="4">
        <v>0</v>
      </c>
      <c r="AA115" s="4">
        <v>20.7</v>
      </c>
      <c r="AB115" s="4" t="s">
        <v>382</v>
      </c>
      <c r="AC115" s="4">
        <v>0</v>
      </c>
      <c r="AD115" s="4">
        <v>13.1</v>
      </c>
      <c r="AE115" s="4">
        <v>848</v>
      </c>
      <c r="AF115" s="4">
        <v>865</v>
      </c>
      <c r="AG115" s="4">
        <v>880</v>
      </c>
      <c r="AH115" s="4">
        <v>65</v>
      </c>
      <c r="AI115" s="4">
        <v>23.35</v>
      </c>
      <c r="AJ115" s="4">
        <v>0.54</v>
      </c>
      <c r="AK115" s="4">
        <v>990</v>
      </c>
      <c r="AL115" s="4">
        <v>4</v>
      </c>
      <c r="AM115" s="4">
        <v>0</v>
      </c>
      <c r="AN115" s="4">
        <v>26</v>
      </c>
      <c r="AO115" s="4">
        <v>190</v>
      </c>
      <c r="AP115" s="4">
        <v>189</v>
      </c>
      <c r="AQ115" s="4">
        <v>3.1</v>
      </c>
      <c r="AR115" s="4">
        <v>195</v>
      </c>
      <c r="AS115" s="4" t="s">
        <v>155</v>
      </c>
      <c r="AT115" s="4">
        <v>2</v>
      </c>
      <c r="AU115" s="5">
        <v>0.63721064814814821</v>
      </c>
      <c r="AV115" s="4">
        <v>47.159362999999999</v>
      </c>
      <c r="AW115" s="4">
        <v>-88.489711999999997</v>
      </c>
      <c r="AX115" s="4">
        <v>315.39999999999998</v>
      </c>
      <c r="AY115" s="4">
        <v>0</v>
      </c>
      <c r="AZ115" s="4">
        <v>12</v>
      </c>
      <c r="BA115" s="4">
        <v>11</v>
      </c>
      <c r="BB115" s="4" t="s">
        <v>421</v>
      </c>
      <c r="BC115" s="4">
        <v>0.8</v>
      </c>
      <c r="BD115" s="4">
        <v>1.1000000000000001</v>
      </c>
      <c r="BE115" s="4">
        <v>1.4</v>
      </c>
      <c r="BG115" s="4">
        <v>450</v>
      </c>
      <c r="BI115" s="4">
        <v>0.53600000000000003</v>
      </c>
      <c r="BJ115" s="4">
        <v>0</v>
      </c>
      <c r="BK115" s="4">
        <v>0</v>
      </c>
      <c r="BL115" s="4">
        <v>0</v>
      </c>
      <c r="BM115" s="4">
        <v>0</v>
      </c>
      <c r="BN115" s="4">
        <v>0</v>
      </c>
      <c r="BO115" s="4">
        <v>0</v>
      </c>
      <c r="BP115" s="4">
        <v>0</v>
      </c>
      <c r="BQ115" s="4">
        <v>0</v>
      </c>
      <c r="BR115" s="4">
        <v>0</v>
      </c>
      <c r="BS115" s="4">
        <v>0</v>
      </c>
      <c r="BT115" s="4">
        <v>0</v>
      </c>
      <c r="BU115" s="4">
        <v>0</v>
      </c>
      <c r="BW115" s="4">
        <v>0</v>
      </c>
      <c r="BX115" s="4">
        <v>0.107838</v>
      </c>
      <c r="BY115" s="4">
        <v>-5</v>
      </c>
      <c r="BZ115" s="4">
        <v>1.0449999999999999</v>
      </c>
      <c r="CA115" s="4">
        <v>2.6352910000000001</v>
      </c>
      <c r="CB115" s="4">
        <v>21.109000000000002</v>
      </c>
    </row>
    <row r="116" spans="1:80">
      <c r="A116" s="2">
        <v>42440</v>
      </c>
      <c r="B116" s="29">
        <v>0.42906388888888891</v>
      </c>
      <c r="C116" s="4">
        <v>-0.02</v>
      </c>
      <c r="D116" s="4">
        <v>-1E-3</v>
      </c>
      <c r="E116" s="4" t="s">
        <v>155</v>
      </c>
      <c r="F116" s="4">
        <v>-10</v>
      </c>
      <c r="G116" s="4">
        <v>0</v>
      </c>
      <c r="H116" s="4">
        <v>3.1</v>
      </c>
      <c r="I116" s="4">
        <v>4.7</v>
      </c>
      <c r="K116" s="4">
        <v>20.7</v>
      </c>
      <c r="L116" s="4">
        <v>1</v>
      </c>
      <c r="M116" s="4">
        <v>1</v>
      </c>
      <c r="N116" s="4">
        <v>0</v>
      </c>
      <c r="O116" s="4">
        <v>0</v>
      </c>
      <c r="P116" s="4">
        <v>0</v>
      </c>
      <c r="Q116" s="4">
        <v>3.1</v>
      </c>
      <c r="R116" s="4">
        <v>3.1</v>
      </c>
      <c r="S116" s="4">
        <v>0</v>
      </c>
      <c r="T116" s="4">
        <v>2.4944999999999999</v>
      </c>
      <c r="U116" s="4">
        <v>2.5</v>
      </c>
      <c r="V116" s="4">
        <v>4.6821999999999999</v>
      </c>
      <c r="Y116" s="4">
        <v>1.2</v>
      </c>
      <c r="Z116" s="4">
        <v>0</v>
      </c>
      <c r="AA116" s="4">
        <v>20.7</v>
      </c>
      <c r="AB116" s="4" t="s">
        <v>382</v>
      </c>
      <c r="AC116" s="4">
        <v>0</v>
      </c>
      <c r="AD116" s="4">
        <v>13.2</v>
      </c>
      <c r="AE116" s="4">
        <v>848</v>
      </c>
      <c r="AF116" s="4">
        <v>865</v>
      </c>
      <c r="AG116" s="4">
        <v>880</v>
      </c>
      <c r="AH116" s="4">
        <v>65</v>
      </c>
      <c r="AI116" s="4">
        <v>23.35</v>
      </c>
      <c r="AJ116" s="4">
        <v>0.54</v>
      </c>
      <c r="AK116" s="4">
        <v>990</v>
      </c>
      <c r="AL116" s="4">
        <v>4</v>
      </c>
      <c r="AM116" s="4">
        <v>0</v>
      </c>
      <c r="AN116" s="4">
        <v>26</v>
      </c>
      <c r="AO116" s="4">
        <v>190</v>
      </c>
      <c r="AP116" s="4">
        <v>189</v>
      </c>
      <c r="AQ116" s="4">
        <v>3.1</v>
      </c>
      <c r="AR116" s="4">
        <v>195</v>
      </c>
      <c r="AS116" s="4" t="s">
        <v>155</v>
      </c>
      <c r="AT116" s="4">
        <v>2</v>
      </c>
      <c r="AU116" s="5">
        <v>0.63722222222222225</v>
      </c>
      <c r="AV116" s="4">
        <v>47.159362999999999</v>
      </c>
      <c r="AW116" s="4">
        <v>-88.489711999999997</v>
      </c>
      <c r="AX116" s="4">
        <v>315.39999999999998</v>
      </c>
      <c r="AY116" s="4">
        <v>0</v>
      </c>
      <c r="AZ116" s="4">
        <v>12</v>
      </c>
      <c r="BA116" s="4">
        <v>11</v>
      </c>
      <c r="BB116" s="4" t="s">
        <v>421</v>
      </c>
      <c r="BC116" s="4">
        <v>0.8</v>
      </c>
      <c r="BD116" s="4">
        <v>1.1000000000000001</v>
      </c>
      <c r="BE116" s="4">
        <v>1.4</v>
      </c>
      <c r="BG116" s="4">
        <v>450</v>
      </c>
      <c r="BI116" s="4">
        <v>0.53600000000000003</v>
      </c>
      <c r="BJ116" s="4">
        <v>0</v>
      </c>
      <c r="BK116" s="4">
        <v>0</v>
      </c>
      <c r="BL116" s="4">
        <v>0</v>
      </c>
      <c r="BM116" s="4">
        <v>0</v>
      </c>
      <c r="BN116" s="4">
        <v>0</v>
      </c>
      <c r="BO116" s="4">
        <v>0</v>
      </c>
      <c r="BP116" s="4">
        <v>0</v>
      </c>
      <c r="BQ116" s="4">
        <v>0</v>
      </c>
      <c r="BR116" s="4">
        <v>0</v>
      </c>
      <c r="BS116" s="4">
        <v>0</v>
      </c>
      <c r="BT116" s="4">
        <v>0</v>
      </c>
      <c r="BU116" s="4">
        <v>0</v>
      </c>
      <c r="BW116" s="4">
        <v>0</v>
      </c>
      <c r="BX116" s="4">
        <v>0.112388</v>
      </c>
      <c r="BY116" s="4">
        <v>-5</v>
      </c>
      <c r="BZ116" s="4">
        <v>1.0449999999999999</v>
      </c>
      <c r="CA116" s="4">
        <v>2.7464729999999999</v>
      </c>
      <c r="CB116" s="4">
        <v>21.109000000000002</v>
      </c>
    </row>
    <row r="117" spans="1:80">
      <c r="A117" s="2">
        <v>42440</v>
      </c>
      <c r="B117" s="29">
        <v>0.42907546296296295</v>
      </c>
      <c r="C117" s="4">
        <v>-0.02</v>
      </c>
      <c r="D117" s="4">
        <v>-1E-3</v>
      </c>
      <c r="E117" s="4" t="s">
        <v>155</v>
      </c>
      <c r="F117" s="4">
        <v>-10</v>
      </c>
      <c r="G117" s="4">
        <v>0</v>
      </c>
      <c r="H117" s="4">
        <v>3.1</v>
      </c>
      <c r="I117" s="4">
        <v>0.8</v>
      </c>
      <c r="K117" s="4">
        <v>20.7</v>
      </c>
      <c r="L117" s="4">
        <v>1</v>
      </c>
      <c r="M117" s="4">
        <v>1</v>
      </c>
      <c r="N117" s="4">
        <v>0</v>
      </c>
      <c r="O117" s="4">
        <v>0</v>
      </c>
      <c r="P117" s="4">
        <v>0</v>
      </c>
      <c r="Q117" s="4">
        <v>3.1</v>
      </c>
      <c r="R117" s="4">
        <v>3.1</v>
      </c>
      <c r="S117" s="4">
        <v>0</v>
      </c>
      <c r="T117" s="4">
        <v>2.4944999999999999</v>
      </c>
      <c r="U117" s="4">
        <v>2.5</v>
      </c>
      <c r="V117" s="4">
        <v>0.80969999999999998</v>
      </c>
      <c r="Y117" s="4">
        <v>1.2</v>
      </c>
      <c r="Z117" s="4">
        <v>0</v>
      </c>
      <c r="AA117" s="4">
        <v>20.7</v>
      </c>
      <c r="AB117" s="4" t="s">
        <v>382</v>
      </c>
      <c r="AC117" s="4">
        <v>0</v>
      </c>
      <c r="AD117" s="4">
        <v>13.2</v>
      </c>
      <c r="AE117" s="4">
        <v>848</v>
      </c>
      <c r="AF117" s="4">
        <v>865</v>
      </c>
      <c r="AG117" s="4">
        <v>881</v>
      </c>
      <c r="AH117" s="4">
        <v>65</v>
      </c>
      <c r="AI117" s="4">
        <v>23.35</v>
      </c>
      <c r="AJ117" s="4">
        <v>0.54</v>
      </c>
      <c r="AK117" s="4">
        <v>990</v>
      </c>
      <c r="AL117" s="4">
        <v>4</v>
      </c>
      <c r="AM117" s="4">
        <v>0</v>
      </c>
      <c r="AN117" s="4">
        <v>26</v>
      </c>
      <c r="AO117" s="4">
        <v>190</v>
      </c>
      <c r="AP117" s="4">
        <v>189</v>
      </c>
      <c r="AQ117" s="4">
        <v>3.1</v>
      </c>
      <c r="AR117" s="4">
        <v>195</v>
      </c>
      <c r="AS117" s="4" t="s">
        <v>155</v>
      </c>
      <c r="AT117" s="4">
        <v>2</v>
      </c>
      <c r="AU117" s="5">
        <v>0.63723379629629628</v>
      </c>
      <c r="AV117" s="4">
        <v>47.159362999999999</v>
      </c>
      <c r="AW117" s="4">
        <v>-88.489712999999995</v>
      </c>
      <c r="AX117" s="4">
        <v>315.5</v>
      </c>
      <c r="AY117" s="4">
        <v>0</v>
      </c>
      <c r="AZ117" s="4">
        <v>12</v>
      </c>
      <c r="BA117" s="4">
        <v>11</v>
      </c>
      <c r="BB117" s="4" t="s">
        <v>421</v>
      </c>
      <c r="BC117" s="4">
        <v>0.8</v>
      </c>
      <c r="BD117" s="4">
        <v>1.1000000000000001</v>
      </c>
      <c r="BE117" s="4">
        <v>1.4</v>
      </c>
      <c r="BG117" s="4">
        <v>450</v>
      </c>
      <c r="BI117" s="4">
        <v>0.53600000000000003</v>
      </c>
      <c r="BJ117" s="4">
        <v>0</v>
      </c>
      <c r="BK117" s="4">
        <v>0</v>
      </c>
      <c r="BL117" s="4">
        <v>0</v>
      </c>
      <c r="BM117" s="4">
        <v>0</v>
      </c>
      <c r="BN117" s="4">
        <v>0</v>
      </c>
      <c r="BO117" s="4">
        <v>0</v>
      </c>
      <c r="BP117" s="4">
        <v>0</v>
      </c>
      <c r="BQ117" s="4">
        <v>0</v>
      </c>
      <c r="BR117" s="4">
        <v>0</v>
      </c>
      <c r="BS117" s="4">
        <v>0</v>
      </c>
      <c r="BT117" s="4">
        <v>0</v>
      </c>
      <c r="BU117" s="4">
        <v>0</v>
      </c>
      <c r="BW117" s="4">
        <v>0</v>
      </c>
      <c r="BX117" s="4">
        <v>0.136321</v>
      </c>
      <c r="BY117" s="4">
        <v>-5</v>
      </c>
      <c r="BZ117" s="4">
        <v>1.0449999999999999</v>
      </c>
      <c r="CA117" s="4">
        <v>3.3313519999999999</v>
      </c>
      <c r="CB117" s="4">
        <v>21.109000000000002</v>
      </c>
    </row>
    <row r="118" spans="1:80">
      <c r="A118" s="2">
        <v>42440</v>
      </c>
      <c r="B118" s="29">
        <v>0.42908703703703704</v>
      </c>
      <c r="C118" s="4">
        <v>-0.02</v>
      </c>
      <c r="D118" s="4">
        <v>-1E-3</v>
      </c>
      <c r="E118" s="4" t="s">
        <v>155</v>
      </c>
      <c r="F118" s="4">
        <v>-10</v>
      </c>
      <c r="G118" s="4">
        <v>0</v>
      </c>
      <c r="H118" s="4">
        <v>3.1</v>
      </c>
      <c r="I118" s="4">
        <v>3.3</v>
      </c>
      <c r="K118" s="4">
        <v>20.7</v>
      </c>
      <c r="L118" s="4">
        <v>1</v>
      </c>
      <c r="M118" s="4">
        <v>1</v>
      </c>
      <c r="N118" s="4">
        <v>0</v>
      </c>
      <c r="O118" s="4">
        <v>0</v>
      </c>
      <c r="P118" s="4">
        <v>0</v>
      </c>
      <c r="Q118" s="4">
        <v>3.1</v>
      </c>
      <c r="R118" s="4">
        <v>3.1</v>
      </c>
      <c r="S118" s="4">
        <v>0</v>
      </c>
      <c r="T118" s="4">
        <v>2.4944999999999999</v>
      </c>
      <c r="U118" s="4">
        <v>2.5</v>
      </c>
      <c r="V118" s="4">
        <v>3.3353999999999999</v>
      </c>
      <c r="Y118" s="4">
        <v>1.2</v>
      </c>
      <c r="Z118" s="4">
        <v>0</v>
      </c>
      <c r="AA118" s="4">
        <v>20.7</v>
      </c>
      <c r="AB118" s="4" t="s">
        <v>382</v>
      </c>
      <c r="AC118" s="4">
        <v>0</v>
      </c>
      <c r="AD118" s="4">
        <v>13.2</v>
      </c>
      <c r="AE118" s="4">
        <v>848</v>
      </c>
      <c r="AF118" s="4">
        <v>865</v>
      </c>
      <c r="AG118" s="4">
        <v>880</v>
      </c>
      <c r="AH118" s="4">
        <v>65</v>
      </c>
      <c r="AI118" s="4">
        <v>23.35</v>
      </c>
      <c r="AJ118" s="4">
        <v>0.54</v>
      </c>
      <c r="AK118" s="4">
        <v>990</v>
      </c>
      <c r="AL118" s="4">
        <v>4</v>
      </c>
      <c r="AM118" s="4">
        <v>0</v>
      </c>
      <c r="AN118" s="4">
        <v>26</v>
      </c>
      <c r="AO118" s="4">
        <v>190</v>
      </c>
      <c r="AP118" s="4">
        <v>189</v>
      </c>
      <c r="AQ118" s="4">
        <v>3.1</v>
      </c>
      <c r="AR118" s="4">
        <v>195</v>
      </c>
      <c r="AS118" s="4" t="s">
        <v>155</v>
      </c>
      <c r="AT118" s="4">
        <v>2</v>
      </c>
      <c r="AU118" s="5">
        <v>0.63724537037037032</v>
      </c>
      <c r="AV118" s="4">
        <v>47.159362999999999</v>
      </c>
      <c r="AW118" s="4">
        <v>-88.489712999999995</v>
      </c>
      <c r="AX118" s="4">
        <v>315.60000000000002</v>
      </c>
      <c r="AY118" s="4">
        <v>0</v>
      </c>
      <c r="AZ118" s="4">
        <v>12</v>
      </c>
      <c r="BA118" s="4">
        <v>12</v>
      </c>
      <c r="BB118" s="4" t="s">
        <v>421</v>
      </c>
      <c r="BC118" s="4">
        <v>0.8</v>
      </c>
      <c r="BD118" s="4">
        <v>1.1000000000000001</v>
      </c>
      <c r="BE118" s="4">
        <v>1.4</v>
      </c>
      <c r="BG118" s="4">
        <v>450</v>
      </c>
      <c r="BI118" s="4">
        <v>0.53600000000000003</v>
      </c>
      <c r="BJ118" s="4">
        <v>0</v>
      </c>
      <c r="BK118" s="4">
        <v>0</v>
      </c>
      <c r="BL118" s="4">
        <v>0</v>
      </c>
      <c r="BM118" s="4">
        <v>0</v>
      </c>
      <c r="BN118" s="4">
        <v>0</v>
      </c>
      <c r="BO118" s="4">
        <v>0</v>
      </c>
      <c r="BP118" s="4">
        <v>0</v>
      </c>
      <c r="BQ118" s="4">
        <v>0</v>
      </c>
      <c r="BR118" s="4">
        <v>0</v>
      </c>
      <c r="BS118" s="4">
        <v>0</v>
      </c>
      <c r="BT118" s="4">
        <v>0</v>
      </c>
      <c r="BU118" s="4">
        <v>0</v>
      </c>
      <c r="BW118" s="4">
        <v>0</v>
      </c>
      <c r="BX118" s="4">
        <v>0.119398</v>
      </c>
      <c r="BY118" s="4">
        <v>-5</v>
      </c>
      <c r="BZ118" s="4">
        <v>1.0449999999999999</v>
      </c>
      <c r="CA118" s="4">
        <v>2.9177879999999998</v>
      </c>
      <c r="CB118" s="4">
        <v>21.109000000000002</v>
      </c>
    </row>
    <row r="119" spans="1:80">
      <c r="A119" s="2">
        <v>42440</v>
      </c>
      <c r="B119" s="29">
        <v>0.42909861111111108</v>
      </c>
      <c r="C119" s="4">
        <v>-0.02</v>
      </c>
      <c r="D119" s="4">
        <v>-1E-3</v>
      </c>
      <c r="E119" s="4" t="s">
        <v>155</v>
      </c>
      <c r="F119" s="4">
        <v>-10</v>
      </c>
      <c r="G119" s="4">
        <v>0</v>
      </c>
      <c r="H119" s="4">
        <v>3.1</v>
      </c>
      <c r="I119" s="4">
        <v>3.9</v>
      </c>
      <c r="K119" s="4">
        <v>20.7</v>
      </c>
      <c r="L119" s="4">
        <v>1</v>
      </c>
      <c r="M119" s="4">
        <v>1</v>
      </c>
      <c r="N119" s="4">
        <v>0</v>
      </c>
      <c r="O119" s="4">
        <v>0</v>
      </c>
      <c r="P119" s="4">
        <v>0</v>
      </c>
      <c r="Q119" s="4">
        <v>3.1</v>
      </c>
      <c r="R119" s="4">
        <v>3.1</v>
      </c>
      <c r="S119" s="4">
        <v>0</v>
      </c>
      <c r="T119" s="4">
        <v>2.4944999999999999</v>
      </c>
      <c r="U119" s="4">
        <v>2.5</v>
      </c>
      <c r="V119" s="4">
        <v>3.8963000000000001</v>
      </c>
      <c r="Y119" s="4">
        <v>1.2</v>
      </c>
      <c r="Z119" s="4">
        <v>0</v>
      </c>
      <c r="AA119" s="4">
        <v>20.7</v>
      </c>
      <c r="AB119" s="4" t="s">
        <v>382</v>
      </c>
      <c r="AC119" s="4">
        <v>0</v>
      </c>
      <c r="AD119" s="4">
        <v>13.2</v>
      </c>
      <c r="AE119" s="4">
        <v>847</v>
      </c>
      <c r="AF119" s="4">
        <v>865</v>
      </c>
      <c r="AG119" s="4">
        <v>879</v>
      </c>
      <c r="AH119" s="4">
        <v>65</v>
      </c>
      <c r="AI119" s="4">
        <v>23.35</v>
      </c>
      <c r="AJ119" s="4">
        <v>0.54</v>
      </c>
      <c r="AK119" s="4">
        <v>990</v>
      </c>
      <c r="AL119" s="4">
        <v>4</v>
      </c>
      <c r="AM119" s="4">
        <v>0</v>
      </c>
      <c r="AN119" s="4">
        <v>26</v>
      </c>
      <c r="AO119" s="4">
        <v>190</v>
      </c>
      <c r="AP119" s="4">
        <v>188.3</v>
      </c>
      <c r="AQ119" s="4">
        <v>3.1</v>
      </c>
      <c r="AR119" s="4">
        <v>195</v>
      </c>
      <c r="AS119" s="4" t="s">
        <v>155</v>
      </c>
      <c r="AT119" s="4">
        <v>2</v>
      </c>
      <c r="AU119" s="5">
        <v>0.63725694444444447</v>
      </c>
      <c r="AV119" s="4">
        <v>47.159362999999999</v>
      </c>
      <c r="AW119" s="4">
        <v>-88.489712999999995</v>
      </c>
      <c r="AX119" s="4">
        <v>315.5</v>
      </c>
      <c r="AY119" s="4">
        <v>0</v>
      </c>
      <c r="AZ119" s="4">
        <v>12</v>
      </c>
      <c r="BA119" s="4">
        <v>12</v>
      </c>
      <c r="BB119" s="4" t="s">
        <v>420</v>
      </c>
      <c r="BC119" s="4">
        <v>0.8</v>
      </c>
      <c r="BD119" s="4">
        <v>1.1000000000000001</v>
      </c>
      <c r="BE119" s="4">
        <v>1.4</v>
      </c>
      <c r="BG119" s="4">
        <v>450</v>
      </c>
      <c r="BI119" s="4">
        <v>0.53600000000000003</v>
      </c>
      <c r="BJ119" s="4">
        <v>0</v>
      </c>
      <c r="BK119" s="4">
        <v>0</v>
      </c>
      <c r="BL119" s="4">
        <v>0</v>
      </c>
      <c r="BM119" s="4">
        <v>0</v>
      </c>
      <c r="BN119" s="4">
        <v>0</v>
      </c>
      <c r="BO119" s="4">
        <v>0</v>
      </c>
      <c r="BP119" s="4">
        <v>0</v>
      </c>
      <c r="BQ119" s="4">
        <v>0</v>
      </c>
      <c r="BR119" s="4">
        <v>0</v>
      </c>
      <c r="BS119" s="4">
        <v>0</v>
      </c>
      <c r="BT119" s="4">
        <v>0</v>
      </c>
      <c r="BU119" s="4">
        <v>0</v>
      </c>
      <c r="BW119" s="4">
        <v>0</v>
      </c>
      <c r="BX119" s="4">
        <v>8.5382E-2</v>
      </c>
      <c r="BY119" s="4">
        <v>-5</v>
      </c>
      <c r="BZ119" s="4">
        <v>1.0449999999999999</v>
      </c>
      <c r="CA119" s="4">
        <v>2.0865230000000001</v>
      </c>
      <c r="CB119" s="4">
        <v>21.109000000000002</v>
      </c>
    </row>
    <row r="120" spans="1:80">
      <c r="A120" s="2">
        <v>42440</v>
      </c>
      <c r="B120" s="29">
        <v>0.42911018518518523</v>
      </c>
      <c r="C120" s="4">
        <v>-0.02</v>
      </c>
      <c r="D120" s="4">
        <v>-1E-3</v>
      </c>
      <c r="E120" s="4" t="s">
        <v>155</v>
      </c>
      <c r="F120" s="4">
        <v>-10</v>
      </c>
      <c r="G120" s="4">
        <v>0</v>
      </c>
      <c r="H120" s="4">
        <v>3.1</v>
      </c>
      <c r="I120" s="4">
        <v>0.6</v>
      </c>
      <c r="K120" s="4">
        <v>20.7</v>
      </c>
      <c r="L120" s="4">
        <v>1</v>
      </c>
      <c r="M120" s="4">
        <v>1</v>
      </c>
      <c r="N120" s="4">
        <v>0</v>
      </c>
      <c r="O120" s="4">
        <v>0</v>
      </c>
      <c r="P120" s="4">
        <v>3.2800000000000003E-2</v>
      </c>
      <c r="Q120" s="4">
        <v>3.1</v>
      </c>
      <c r="R120" s="4">
        <v>3.1</v>
      </c>
      <c r="S120" s="4">
        <v>2.64E-2</v>
      </c>
      <c r="T120" s="4">
        <v>2.4944999999999999</v>
      </c>
      <c r="U120" s="4">
        <v>2.5</v>
      </c>
      <c r="V120" s="4">
        <v>0.55759999999999998</v>
      </c>
      <c r="Y120" s="4">
        <v>1.2</v>
      </c>
      <c r="Z120" s="4">
        <v>0</v>
      </c>
      <c r="AA120" s="4">
        <v>20.7</v>
      </c>
      <c r="AB120" s="4" t="s">
        <v>382</v>
      </c>
      <c r="AC120" s="4">
        <v>0</v>
      </c>
      <c r="AD120" s="4">
        <v>13.1</v>
      </c>
      <c r="AE120" s="4">
        <v>848</v>
      </c>
      <c r="AF120" s="4">
        <v>864</v>
      </c>
      <c r="AG120" s="4">
        <v>882</v>
      </c>
      <c r="AH120" s="4">
        <v>65</v>
      </c>
      <c r="AI120" s="4">
        <v>23.35</v>
      </c>
      <c r="AJ120" s="4">
        <v>0.54</v>
      </c>
      <c r="AK120" s="4">
        <v>990</v>
      </c>
      <c r="AL120" s="4">
        <v>4</v>
      </c>
      <c r="AM120" s="4">
        <v>0</v>
      </c>
      <c r="AN120" s="4">
        <v>26</v>
      </c>
      <c r="AO120" s="4">
        <v>190</v>
      </c>
      <c r="AP120" s="4">
        <v>188.7</v>
      </c>
      <c r="AQ120" s="4">
        <v>3.1</v>
      </c>
      <c r="AR120" s="4">
        <v>195</v>
      </c>
      <c r="AS120" s="4" t="s">
        <v>155</v>
      </c>
      <c r="AT120" s="4">
        <v>2</v>
      </c>
      <c r="AU120" s="5">
        <v>0.63726851851851851</v>
      </c>
      <c r="AV120" s="4">
        <v>47.159362999999999</v>
      </c>
      <c r="AW120" s="4">
        <v>-88.489712999999995</v>
      </c>
      <c r="AX120" s="4">
        <v>315.3</v>
      </c>
      <c r="AY120" s="4">
        <v>0</v>
      </c>
      <c r="AZ120" s="4">
        <v>12</v>
      </c>
      <c r="BA120" s="4">
        <v>12</v>
      </c>
      <c r="BB120" s="4" t="s">
        <v>420</v>
      </c>
      <c r="BC120" s="4">
        <v>0.8</v>
      </c>
      <c r="BD120" s="4">
        <v>1.1000000000000001</v>
      </c>
      <c r="BE120" s="4">
        <v>1.3262</v>
      </c>
      <c r="BG120" s="4">
        <v>450</v>
      </c>
      <c r="BI120" s="4">
        <v>0.53600000000000003</v>
      </c>
      <c r="BJ120" s="4">
        <v>0</v>
      </c>
      <c r="BK120" s="4">
        <v>0</v>
      </c>
      <c r="BL120" s="4">
        <v>0</v>
      </c>
      <c r="BM120" s="4">
        <v>0</v>
      </c>
      <c r="BN120" s="4">
        <v>0</v>
      </c>
      <c r="BO120" s="4">
        <v>0</v>
      </c>
      <c r="BP120" s="4">
        <v>0</v>
      </c>
      <c r="BQ120" s="4">
        <v>0</v>
      </c>
      <c r="BR120" s="4">
        <v>0</v>
      </c>
      <c r="BS120" s="4">
        <v>0</v>
      </c>
      <c r="BT120" s="4">
        <v>0</v>
      </c>
      <c r="BU120" s="4">
        <v>0</v>
      </c>
      <c r="BW120" s="4">
        <v>0</v>
      </c>
      <c r="BX120" s="4">
        <v>6.3572000000000004E-2</v>
      </c>
      <c r="BY120" s="4">
        <v>-5</v>
      </c>
      <c r="BZ120" s="4">
        <v>1.042762</v>
      </c>
      <c r="CA120" s="4">
        <v>1.5535410000000001</v>
      </c>
      <c r="CB120" s="4">
        <v>21.063791999999999</v>
      </c>
    </row>
    <row r="121" spans="1:80">
      <c r="A121" s="2">
        <v>42440</v>
      </c>
      <c r="B121" s="29">
        <v>0.42912175925925927</v>
      </c>
      <c r="C121" s="4">
        <v>-0.02</v>
      </c>
      <c r="D121" s="4">
        <v>-1E-3</v>
      </c>
      <c r="E121" s="4" t="s">
        <v>155</v>
      </c>
      <c r="F121" s="4">
        <v>-10</v>
      </c>
      <c r="G121" s="4">
        <v>0.1</v>
      </c>
      <c r="H121" s="4">
        <v>3.1</v>
      </c>
      <c r="I121" s="4">
        <v>4.8</v>
      </c>
      <c r="K121" s="4">
        <v>20.7</v>
      </c>
      <c r="L121" s="4">
        <v>1</v>
      </c>
      <c r="M121" s="4">
        <v>1</v>
      </c>
      <c r="N121" s="4">
        <v>0</v>
      </c>
      <c r="O121" s="4">
        <v>0</v>
      </c>
      <c r="P121" s="4">
        <v>0.1</v>
      </c>
      <c r="Q121" s="4">
        <v>3.1</v>
      </c>
      <c r="R121" s="4">
        <v>3.2</v>
      </c>
      <c r="S121" s="4">
        <v>8.0500000000000002E-2</v>
      </c>
      <c r="T121" s="4">
        <v>2.4944999999999999</v>
      </c>
      <c r="U121" s="4">
        <v>2.6</v>
      </c>
      <c r="V121" s="4">
        <v>4.7857000000000003</v>
      </c>
      <c r="Y121" s="4">
        <v>1.2</v>
      </c>
      <c r="Z121" s="4">
        <v>0</v>
      </c>
      <c r="AA121" s="4">
        <v>20.7</v>
      </c>
      <c r="AB121" s="4" t="s">
        <v>382</v>
      </c>
      <c r="AC121" s="4">
        <v>0</v>
      </c>
      <c r="AD121" s="4">
        <v>13.2</v>
      </c>
      <c r="AE121" s="4">
        <v>847</v>
      </c>
      <c r="AF121" s="4">
        <v>864</v>
      </c>
      <c r="AG121" s="4">
        <v>882</v>
      </c>
      <c r="AH121" s="4">
        <v>65</v>
      </c>
      <c r="AI121" s="4">
        <v>23.35</v>
      </c>
      <c r="AJ121" s="4">
        <v>0.54</v>
      </c>
      <c r="AK121" s="4">
        <v>990</v>
      </c>
      <c r="AL121" s="4">
        <v>4</v>
      </c>
      <c r="AM121" s="4">
        <v>0</v>
      </c>
      <c r="AN121" s="4">
        <v>26</v>
      </c>
      <c r="AO121" s="4">
        <v>190</v>
      </c>
      <c r="AP121" s="4">
        <v>189</v>
      </c>
      <c r="AQ121" s="4">
        <v>3.1</v>
      </c>
      <c r="AR121" s="4">
        <v>195</v>
      </c>
      <c r="AS121" s="4" t="s">
        <v>155</v>
      </c>
      <c r="AT121" s="4">
        <v>2</v>
      </c>
      <c r="AU121" s="5">
        <v>0.63728009259259266</v>
      </c>
      <c r="AV121" s="4">
        <v>47.159362999999999</v>
      </c>
      <c r="AW121" s="4">
        <v>-88.489714000000006</v>
      </c>
      <c r="AX121" s="4">
        <v>315.2</v>
      </c>
      <c r="AY121" s="4">
        <v>0</v>
      </c>
      <c r="AZ121" s="4">
        <v>12</v>
      </c>
      <c r="BA121" s="4">
        <v>12</v>
      </c>
      <c r="BB121" s="4" t="s">
        <v>420</v>
      </c>
      <c r="BC121" s="4">
        <v>0.8</v>
      </c>
      <c r="BD121" s="4">
        <v>1.1000000000000001</v>
      </c>
      <c r="BE121" s="4">
        <v>1.3</v>
      </c>
      <c r="BG121" s="4">
        <v>450</v>
      </c>
      <c r="BI121" s="4">
        <v>0.53600000000000003</v>
      </c>
      <c r="BJ121" s="4">
        <v>0</v>
      </c>
      <c r="BK121" s="4">
        <v>0</v>
      </c>
      <c r="BL121" s="4">
        <v>0</v>
      </c>
      <c r="BM121" s="4">
        <v>0</v>
      </c>
      <c r="BN121" s="4">
        <v>0</v>
      </c>
      <c r="BO121" s="4">
        <v>0</v>
      </c>
      <c r="BP121" s="4">
        <v>0</v>
      </c>
      <c r="BQ121" s="4">
        <v>0</v>
      </c>
      <c r="BR121" s="4">
        <v>0</v>
      </c>
      <c r="BS121" s="4">
        <v>0</v>
      </c>
      <c r="BT121" s="4">
        <v>0</v>
      </c>
      <c r="BU121" s="4">
        <v>0</v>
      </c>
      <c r="BW121" s="4">
        <v>0</v>
      </c>
      <c r="BX121" s="4">
        <v>5.2285999999999999E-2</v>
      </c>
      <c r="BY121" s="4">
        <v>-5</v>
      </c>
      <c r="BZ121" s="4">
        <v>1.0412539999999999</v>
      </c>
      <c r="CA121" s="4">
        <v>1.277739</v>
      </c>
      <c r="CB121" s="4">
        <v>21.033331</v>
      </c>
    </row>
    <row r="122" spans="1:80">
      <c r="A122" s="2">
        <v>42440</v>
      </c>
      <c r="B122" s="29">
        <v>0.42913333333333337</v>
      </c>
      <c r="C122" s="4">
        <v>-0.02</v>
      </c>
      <c r="D122" s="4">
        <v>-1E-3</v>
      </c>
      <c r="E122" s="4" t="s">
        <v>155</v>
      </c>
      <c r="F122" s="4">
        <v>-10</v>
      </c>
      <c r="G122" s="4">
        <v>0.1</v>
      </c>
      <c r="H122" s="4">
        <v>3.1</v>
      </c>
      <c r="I122" s="4">
        <v>1</v>
      </c>
      <c r="K122" s="4">
        <v>20.7</v>
      </c>
      <c r="L122" s="4">
        <v>1</v>
      </c>
      <c r="M122" s="4">
        <v>1</v>
      </c>
      <c r="N122" s="4">
        <v>0</v>
      </c>
      <c r="O122" s="4">
        <v>0</v>
      </c>
      <c r="P122" s="4">
        <v>0.1</v>
      </c>
      <c r="Q122" s="4">
        <v>3.1</v>
      </c>
      <c r="R122" s="4">
        <v>3.2</v>
      </c>
      <c r="S122" s="4">
        <v>8.0500000000000002E-2</v>
      </c>
      <c r="T122" s="4">
        <v>2.4944999999999999</v>
      </c>
      <c r="U122" s="4">
        <v>2.6</v>
      </c>
      <c r="V122" s="4">
        <v>1</v>
      </c>
      <c r="Y122" s="4">
        <v>1.2</v>
      </c>
      <c r="Z122" s="4">
        <v>0</v>
      </c>
      <c r="AA122" s="4">
        <v>20.7</v>
      </c>
      <c r="AB122" s="4" t="s">
        <v>382</v>
      </c>
      <c r="AC122" s="4">
        <v>0</v>
      </c>
      <c r="AD122" s="4">
        <v>13.2</v>
      </c>
      <c r="AE122" s="4">
        <v>848</v>
      </c>
      <c r="AF122" s="4">
        <v>864</v>
      </c>
      <c r="AG122" s="4">
        <v>879</v>
      </c>
      <c r="AH122" s="4">
        <v>65</v>
      </c>
      <c r="AI122" s="4">
        <v>23.35</v>
      </c>
      <c r="AJ122" s="4">
        <v>0.54</v>
      </c>
      <c r="AK122" s="4">
        <v>990</v>
      </c>
      <c r="AL122" s="4">
        <v>4</v>
      </c>
      <c r="AM122" s="4">
        <v>0</v>
      </c>
      <c r="AN122" s="4">
        <v>26</v>
      </c>
      <c r="AO122" s="4">
        <v>190</v>
      </c>
      <c r="AP122" s="4">
        <v>189</v>
      </c>
      <c r="AQ122" s="4">
        <v>3.2</v>
      </c>
      <c r="AR122" s="4">
        <v>195</v>
      </c>
      <c r="AS122" s="4" t="s">
        <v>155</v>
      </c>
      <c r="AT122" s="4">
        <v>2</v>
      </c>
      <c r="AU122" s="5">
        <v>0.6372916666666667</v>
      </c>
      <c r="AV122" s="4">
        <v>47.159362999999999</v>
      </c>
      <c r="AW122" s="4">
        <v>-88.489715000000004</v>
      </c>
      <c r="AX122" s="4">
        <v>315</v>
      </c>
      <c r="AY122" s="4">
        <v>0</v>
      </c>
      <c r="AZ122" s="4">
        <v>12</v>
      </c>
      <c r="BA122" s="4">
        <v>12</v>
      </c>
      <c r="BB122" s="4" t="s">
        <v>420</v>
      </c>
      <c r="BC122" s="4">
        <v>0.8</v>
      </c>
      <c r="BD122" s="4">
        <v>1.1000000000000001</v>
      </c>
      <c r="BE122" s="4">
        <v>1.3</v>
      </c>
      <c r="BG122" s="4">
        <v>450</v>
      </c>
      <c r="BI122" s="4">
        <v>0.53600000000000003</v>
      </c>
      <c r="BJ122" s="4">
        <v>0</v>
      </c>
      <c r="BK122" s="4">
        <v>0</v>
      </c>
      <c r="BL122" s="4">
        <v>0</v>
      </c>
      <c r="BM122" s="4">
        <v>0</v>
      </c>
      <c r="BN122" s="4">
        <v>0</v>
      </c>
      <c r="BO122" s="4">
        <v>0</v>
      </c>
      <c r="BP122" s="4">
        <v>0</v>
      </c>
      <c r="BQ122" s="4">
        <v>0</v>
      </c>
      <c r="BR122" s="4">
        <v>0</v>
      </c>
      <c r="BS122" s="4">
        <v>0</v>
      </c>
      <c r="BT122" s="4">
        <v>0</v>
      </c>
      <c r="BU122" s="4">
        <v>0</v>
      </c>
      <c r="BW122" s="4">
        <v>0</v>
      </c>
      <c r="BX122" s="4">
        <v>4.5524000000000002E-2</v>
      </c>
      <c r="BY122" s="4">
        <v>-5</v>
      </c>
      <c r="BZ122" s="4">
        <v>1.0395080000000001</v>
      </c>
      <c r="CA122" s="4">
        <v>1.112493</v>
      </c>
      <c r="CB122" s="4">
        <v>20.998062000000001</v>
      </c>
    </row>
    <row r="123" spans="1:80">
      <c r="A123" s="2">
        <v>42440</v>
      </c>
      <c r="B123" s="29">
        <v>0.42914490740740741</v>
      </c>
      <c r="C123" s="4">
        <v>-0.02</v>
      </c>
      <c r="D123" s="4">
        <v>-1E-3</v>
      </c>
      <c r="E123" s="4" t="s">
        <v>155</v>
      </c>
      <c r="F123" s="4">
        <v>-10</v>
      </c>
      <c r="G123" s="4">
        <v>0.1</v>
      </c>
      <c r="H123" s="4">
        <v>3.1</v>
      </c>
      <c r="I123" s="4">
        <v>2.4</v>
      </c>
      <c r="K123" s="4">
        <v>20.7</v>
      </c>
      <c r="L123" s="4">
        <v>1</v>
      </c>
      <c r="M123" s="4">
        <v>1</v>
      </c>
      <c r="N123" s="4">
        <v>0</v>
      </c>
      <c r="O123" s="4">
        <v>0</v>
      </c>
      <c r="P123" s="4">
        <v>0.1</v>
      </c>
      <c r="Q123" s="4">
        <v>3.1</v>
      </c>
      <c r="R123" s="4">
        <v>3.2</v>
      </c>
      <c r="S123" s="4">
        <v>8.0500000000000002E-2</v>
      </c>
      <c r="T123" s="4">
        <v>2.4944999999999999</v>
      </c>
      <c r="U123" s="4">
        <v>2.6</v>
      </c>
      <c r="V123" s="4">
        <v>2.4039999999999999</v>
      </c>
      <c r="Y123" s="4">
        <v>1.2</v>
      </c>
      <c r="Z123" s="4">
        <v>0</v>
      </c>
      <c r="AA123" s="4">
        <v>20.7</v>
      </c>
      <c r="AB123" s="4" t="s">
        <v>382</v>
      </c>
      <c r="AC123" s="4">
        <v>0</v>
      </c>
      <c r="AD123" s="4">
        <v>13.2</v>
      </c>
      <c r="AE123" s="4">
        <v>848</v>
      </c>
      <c r="AF123" s="4">
        <v>864</v>
      </c>
      <c r="AG123" s="4">
        <v>880</v>
      </c>
      <c r="AH123" s="4">
        <v>65</v>
      </c>
      <c r="AI123" s="4">
        <v>23.35</v>
      </c>
      <c r="AJ123" s="4">
        <v>0.54</v>
      </c>
      <c r="AK123" s="4">
        <v>990</v>
      </c>
      <c r="AL123" s="4">
        <v>4</v>
      </c>
      <c r="AM123" s="4">
        <v>0</v>
      </c>
      <c r="AN123" s="4">
        <v>26</v>
      </c>
      <c r="AO123" s="4">
        <v>190</v>
      </c>
      <c r="AP123" s="4">
        <v>189</v>
      </c>
      <c r="AQ123" s="4">
        <v>3.3</v>
      </c>
      <c r="AR123" s="4">
        <v>195</v>
      </c>
      <c r="AS123" s="4" t="s">
        <v>155</v>
      </c>
      <c r="AT123" s="4">
        <v>2</v>
      </c>
      <c r="AU123" s="5">
        <v>0.63730324074074074</v>
      </c>
      <c r="AV123" s="4">
        <v>47.159362999999999</v>
      </c>
      <c r="AW123" s="4">
        <v>-88.489715000000004</v>
      </c>
      <c r="AX123" s="4">
        <v>314.89999999999998</v>
      </c>
      <c r="AY123" s="4">
        <v>0</v>
      </c>
      <c r="AZ123" s="4">
        <v>12</v>
      </c>
      <c r="BA123" s="4">
        <v>12</v>
      </c>
      <c r="BB123" s="4" t="s">
        <v>420</v>
      </c>
      <c r="BC123" s="4">
        <v>0.8</v>
      </c>
      <c r="BD123" s="4">
        <v>1.1000000000000001</v>
      </c>
      <c r="BE123" s="4">
        <v>1.3</v>
      </c>
      <c r="BG123" s="4">
        <v>450</v>
      </c>
      <c r="BI123" s="4">
        <v>0.53600000000000003</v>
      </c>
      <c r="BJ123" s="4">
        <v>0</v>
      </c>
      <c r="BK123" s="4">
        <v>0</v>
      </c>
      <c r="BL123" s="4">
        <v>0</v>
      </c>
      <c r="BM123" s="4">
        <v>0</v>
      </c>
      <c r="BN123" s="4">
        <v>0</v>
      </c>
      <c r="BO123" s="4">
        <v>0</v>
      </c>
      <c r="BP123" s="4">
        <v>0</v>
      </c>
      <c r="BQ123" s="4">
        <v>0</v>
      </c>
      <c r="BR123" s="4">
        <v>0</v>
      </c>
      <c r="BS123" s="4">
        <v>0</v>
      </c>
      <c r="BT123" s="4">
        <v>0</v>
      </c>
      <c r="BU123" s="4">
        <v>0</v>
      </c>
      <c r="BW123" s="4">
        <v>0</v>
      </c>
      <c r="BX123" s="4">
        <v>4.5491999999999998E-2</v>
      </c>
      <c r="BY123" s="4">
        <v>-5</v>
      </c>
      <c r="BZ123" s="4">
        <v>1.038254</v>
      </c>
      <c r="CA123" s="4">
        <v>1.1117109999999999</v>
      </c>
      <c r="CB123" s="4">
        <v>20.972731</v>
      </c>
    </row>
    <row r="124" spans="1:80">
      <c r="A124" s="2">
        <v>42440</v>
      </c>
      <c r="B124" s="29">
        <v>0.4291564814814815</v>
      </c>
      <c r="C124" s="4">
        <v>-0.02</v>
      </c>
      <c r="D124" s="4">
        <v>-1E-3</v>
      </c>
      <c r="E124" s="4" t="s">
        <v>155</v>
      </c>
      <c r="F124" s="4">
        <v>-10</v>
      </c>
      <c r="G124" s="4">
        <v>0.1</v>
      </c>
      <c r="H124" s="4">
        <v>3.1</v>
      </c>
      <c r="I124" s="4">
        <v>3.7</v>
      </c>
      <c r="K124" s="4">
        <v>20.7</v>
      </c>
      <c r="L124" s="4">
        <v>1</v>
      </c>
      <c r="M124" s="4">
        <v>1</v>
      </c>
      <c r="N124" s="4">
        <v>0</v>
      </c>
      <c r="O124" s="4">
        <v>0</v>
      </c>
      <c r="P124" s="4">
        <v>0.1</v>
      </c>
      <c r="Q124" s="4">
        <v>3.1</v>
      </c>
      <c r="R124" s="4">
        <v>3.2</v>
      </c>
      <c r="S124" s="4">
        <v>8.0500000000000002E-2</v>
      </c>
      <c r="T124" s="4">
        <v>2.4944999999999999</v>
      </c>
      <c r="U124" s="4">
        <v>2.6</v>
      </c>
      <c r="V124" s="4">
        <v>3.6597</v>
      </c>
      <c r="Y124" s="4">
        <v>1.2</v>
      </c>
      <c r="Z124" s="4">
        <v>0</v>
      </c>
      <c r="AA124" s="4">
        <v>20.7</v>
      </c>
      <c r="AB124" s="4" t="s">
        <v>382</v>
      </c>
      <c r="AC124" s="4">
        <v>0</v>
      </c>
      <c r="AD124" s="4">
        <v>13.2</v>
      </c>
      <c r="AE124" s="4">
        <v>847</v>
      </c>
      <c r="AF124" s="4">
        <v>864</v>
      </c>
      <c r="AG124" s="4">
        <v>882</v>
      </c>
      <c r="AH124" s="4">
        <v>65</v>
      </c>
      <c r="AI124" s="4">
        <v>23.35</v>
      </c>
      <c r="AJ124" s="4">
        <v>0.54</v>
      </c>
      <c r="AK124" s="4">
        <v>990</v>
      </c>
      <c r="AL124" s="4">
        <v>4</v>
      </c>
      <c r="AM124" s="4">
        <v>0</v>
      </c>
      <c r="AN124" s="4">
        <v>26</v>
      </c>
      <c r="AO124" s="4">
        <v>190</v>
      </c>
      <c r="AP124" s="4">
        <v>189</v>
      </c>
      <c r="AQ124" s="4">
        <v>3.3</v>
      </c>
      <c r="AR124" s="4">
        <v>195</v>
      </c>
      <c r="AS124" s="4" t="s">
        <v>155</v>
      </c>
      <c r="AT124" s="4">
        <v>2</v>
      </c>
      <c r="AU124" s="5">
        <v>0.63731481481481478</v>
      </c>
      <c r="AV124" s="4">
        <v>47.159362999999999</v>
      </c>
      <c r="AW124" s="4">
        <v>-88.489715000000004</v>
      </c>
      <c r="AX124" s="4">
        <v>314.89999999999998</v>
      </c>
      <c r="AY124" s="4">
        <v>0</v>
      </c>
      <c r="AZ124" s="4">
        <v>12</v>
      </c>
      <c r="BA124" s="4">
        <v>12</v>
      </c>
      <c r="BB124" s="4" t="s">
        <v>420</v>
      </c>
      <c r="BC124" s="4">
        <v>0.8</v>
      </c>
      <c r="BD124" s="4">
        <v>1.1000000000000001</v>
      </c>
      <c r="BE124" s="4">
        <v>1.3</v>
      </c>
      <c r="BG124" s="4">
        <v>450</v>
      </c>
      <c r="BI124" s="4">
        <v>0.53600000000000003</v>
      </c>
      <c r="BJ124" s="4">
        <v>0</v>
      </c>
      <c r="BK124" s="4">
        <v>0</v>
      </c>
      <c r="BL124" s="4">
        <v>0</v>
      </c>
      <c r="BM124" s="4">
        <v>0</v>
      </c>
      <c r="BN124" s="4">
        <v>0</v>
      </c>
      <c r="BO124" s="4">
        <v>0</v>
      </c>
      <c r="BP124" s="4">
        <v>0</v>
      </c>
      <c r="BQ124" s="4">
        <v>0</v>
      </c>
      <c r="BR124" s="4">
        <v>0</v>
      </c>
      <c r="BS124" s="4">
        <v>0</v>
      </c>
      <c r="BT124" s="4">
        <v>0</v>
      </c>
      <c r="BU124" s="4">
        <v>0</v>
      </c>
      <c r="BW124" s="4">
        <v>0</v>
      </c>
      <c r="BX124" s="4">
        <v>4.3762000000000002E-2</v>
      </c>
      <c r="BY124" s="4">
        <v>-5</v>
      </c>
      <c r="BZ124" s="4">
        <v>1.036508</v>
      </c>
      <c r="CA124" s="4">
        <v>1.069434</v>
      </c>
      <c r="CB124" s="4">
        <v>20.937462</v>
      </c>
    </row>
    <row r="125" spans="1:80">
      <c r="A125" s="2">
        <v>42440</v>
      </c>
      <c r="B125" s="29">
        <v>0.42916805555555554</v>
      </c>
      <c r="C125" s="4">
        <v>-0.02</v>
      </c>
      <c r="D125" s="4">
        <v>-1E-3</v>
      </c>
      <c r="E125" s="4" t="s">
        <v>155</v>
      </c>
      <c r="F125" s="4">
        <v>-10</v>
      </c>
      <c r="G125" s="4">
        <v>0.1</v>
      </c>
      <c r="H125" s="4">
        <v>3.1</v>
      </c>
      <c r="I125" s="4">
        <v>1.1000000000000001</v>
      </c>
      <c r="K125" s="4">
        <v>20.7</v>
      </c>
      <c r="L125" s="4">
        <v>1</v>
      </c>
      <c r="M125" s="4">
        <v>1</v>
      </c>
      <c r="N125" s="4">
        <v>0</v>
      </c>
      <c r="O125" s="4">
        <v>0</v>
      </c>
      <c r="P125" s="4">
        <v>0.1</v>
      </c>
      <c r="Q125" s="4">
        <v>3.1</v>
      </c>
      <c r="R125" s="4">
        <v>3.2</v>
      </c>
      <c r="S125" s="4">
        <v>8.0500000000000002E-2</v>
      </c>
      <c r="T125" s="4">
        <v>2.4944999999999999</v>
      </c>
      <c r="U125" s="4">
        <v>2.6</v>
      </c>
      <c r="V125" s="4">
        <v>1.1315999999999999</v>
      </c>
      <c r="Y125" s="4">
        <v>1.2</v>
      </c>
      <c r="Z125" s="4">
        <v>0</v>
      </c>
      <c r="AA125" s="4">
        <v>20.7</v>
      </c>
      <c r="AB125" s="4" t="s">
        <v>382</v>
      </c>
      <c r="AC125" s="4">
        <v>0</v>
      </c>
      <c r="AD125" s="4">
        <v>13.1</v>
      </c>
      <c r="AE125" s="4">
        <v>848</v>
      </c>
      <c r="AF125" s="4">
        <v>865</v>
      </c>
      <c r="AG125" s="4">
        <v>880</v>
      </c>
      <c r="AH125" s="4">
        <v>65</v>
      </c>
      <c r="AI125" s="4">
        <v>23.35</v>
      </c>
      <c r="AJ125" s="4">
        <v>0.54</v>
      </c>
      <c r="AK125" s="4">
        <v>990</v>
      </c>
      <c r="AL125" s="4">
        <v>4</v>
      </c>
      <c r="AM125" s="4">
        <v>0</v>
      </c>
      <c r="AN125" s="4">
        <v>26</v>
      </c>
      <c r="AO125" s="4">
        <v>190</v>
      </c>
      <c r="AP125" s="4">
        <v>189</v>
      </c>
      <c r="AQ125" s="4">
        <v>3.2</v>
      </c>
      <c r="AR125" s="4">
        <v>195</v>
      </c>
      <c r="AS125" s="4" t="s">
        <v>155</v>
      </c>
      <c r="AT125" s="4">
        <v>2</v>
      </c>
      <c r="AU125" s="5">
        <v>0.63732638888888882</v>
      </c>
      <c r="AV125" s="4">
        <v>47.159362999999999</v>
      </c>
      <c r="AW125" s="4">
        <v>-88.489715000000004</v>
      </c>
      <c r="AX125" s="4">
        <v>314.8</v>
      </c>
      <c r="AY125" s="4">
        <v>0</v>
      </c>
      <c r="AZ125" s="4">
        <v>12</v>
      </c>
      <c r="BA125" s="4">
        <v>12</v>
      </c>
      <c r="BB125" s="4" t="s">
        <v>420</v>
      </c>
      <c r="BC125" s="4">
        <v>0.8</v>
      </c>
      <c r="BD125" s="4">
        <v>1.1000000000000001</v>
      </c>
      <c r="BE125" s="4">
        <v>1.3</v>
      </c>
      <c r="BG125" s="4">
        <v>450</v>
      </c>
      <c r="BI125" s="4">
        <v>0.53600000000000003</v>
      </c>
      <c r="BJ125" s="4">
        <v>0</v>
      </c>
      <c r="BK125" s="4">
        <v>0</v>
      </c>
      <c r="BL125" s="4">
        <v>0</v>
      </c>
      <c r="BM125" s="4">
        <v>0</v>
      </c>
      <c r="BN125" s="4">
        <v>0</v>
      </c>
      <c r="BO125" s="4">
        <v>0</v>
      </c>
      <c r="BP125" s="4">
        <v>0</v>
      </c>
      <c r="BQ125" s="4">
        <v>0</v>
      </c>
      <c r="BR125" s="4">
        <v>0</v>
      </c>
      <c r="BS125" s="4">
        <v>0</v>
      </c>
      <c r="BT125" s="4">
        <v>0</v>
      </c>
      <c r="BU125" s="4">
        <v>0</v>
      </c>
      <c r="BW125" s="4">
        <v>0</v>
      </c>
      <c r="BX125" s="4">
        <v>4.0762E-2</v>
      </c>
      <c r="BY125" s="4">
        <v>-5</v>
      </c>
      <c r="BZ125" s="4">
        <v>1.036</v>
      </c>
      <c r="CA125" s="4">
        <v>0.99612100000000003</v>
      </c>
      <c r="CB125" s="4">
        <v>20.927199999999999</v>
      </c>
    </row>
    <row r="126" spans="1:80">
      <c r="A126" s="2">
        <v>42440</v>
      </c>
      <c r="B126" s="29">
        <v>0.42917962962962958</v>
      </c>
      <c r="C126" s="4">
        <v>-0.02</v>
      </c>
      <c r="D126" s="4">
        <v>-1E-3</v>
      </c>
      <c r="E126" s="4" t="s">
        <v>155</v>
      </c>
      <c r="F126" s="4">
        <v>-10</v>
      </c>
      <c r="G126" s="4">
        <v>0.1</v>
      </c>
      <c r="H126" s="4">
        <v>3.1</v>
      </c>
      <c r="I126" s="4">
        <v>4.8</v>
      </c>
      <c r="K126" s="4">
        <v>20.7</v>
      </c>
      <c r="L126" s="4">
        <v>1</v>
      </c>
      <c r="M126" s="4">
        <v>1</v>
      </c>
      <c r="N126" s="4">
        <v>0</v>
      </c>
      <c r="O126" s="4">
        <v>0</v>
      </c>
      <c r="P126" s="4">
        <v>0.1</v>
      </c>
      <c r="Q126" s="4">
        <v>3.1</v>
      </c>
      <c r="R126" s="4">
        <v>3.2</v>
      </c>
      <c r="S126" s="4">
        <v>8.0500000000000002E-2</v>
      </c>
      <c r="T126" s="4">
        <v>2.4944999999999999</v>
      </c>
      <c r="U126" s="4">
        <v>2.6</v>
      </c>
      <c r="V126" s="4">
        <v>4.8125999999999998</v>
      </c>
      <c r="Y126" s="4">
        <v>1.2</v>
      </c>
      <c r="Z126" s="4">
        <v>0</v>
      </c>
      <c r="AA126" s="4">
        <v>20.7</v>
      </c>
      <c r="AB126" s="4" t="s">
        <v>382</v>
      </c>
      <c r="AC126" s="4">
        <v>0</v>
      </c>
      <c r="AD126" s="4">
        <v>13.2</v>
      </c>
      <c r="AE126" s="4">
        <v>848</v>
      </c>
      <c r="AF126" s="4">
        <v>864</v>
      </c>
      <c r="AG126" s="4">
        <v>879</v>
      </c>
      <c r="AH126" s="4">
        <v>65</v>
      </c>
      <c r="AI126" s="4">
        <v>23.35</v>
      </c>
      <c r="AJ126" s="4">
        <v>0.54</v>
      </c>
      <c r="AK126" s="4">
        <v>990</v>
      </c>
      <c r="AL126" s="4">
        <v>4</v>
      </c>
      <c r="AM126" s="4">
        <v>0</v>
      </c>
      <c r="AN126" s="4">
        <v>26</v>
      </c>
      <c r="AO126" s="4">
        <v>190</v>
      </c>
      <c r="AP126" s="4">
        <v>189</v>
      </c>
      <c r="AQ126" s="4">
        <v>3.2</v>
      </c>
      <c r="AR126" s="4">
        <v>195</v>
      </c>
      <c r="AS126" s="4" t="s">
        <v>155</v>
      </c>
      <c r="AT126" s="4">
        <v>2</v>
      </c>
      <c r="AU126" s="5">
        <v>0.63733796296296297</v>
      </c>
      <c r="AV126" s="4">
        <v>47.159362000000002</v>
      </c>
      <c r="AW126" s="4">
        <v>-88.489716000000001</v>
      </c>
      <c r="AX126" s="4">
        <v>314.89999999999998</v>
      </c>
      <c r="AY126" s="4">
        <v>0</v>
      </c>
      <c r="AZ126" s="4">
        <v>12</v>
      </c>
      <c r="BA126" s="4">
        <v>12</v>
      </c>
      <c r="BB126" s="4" t="s">
        <v>420</v>
      </c>
      <c r="BC126" s="4">
        <v>0.8</v>
      </c>
      <c r="BD126" s="4">
        <v>1.1000000000000001</v>
      </c>
      <c r="BE126" s="4">
        <v>1.3</v>
      </c>
      <c r="BG126" s="4">
        <v>450</v>
      </c>
      <c r="BI126" s="4">
        <v>0.53600000000000003</v>
      </c>
      <c r="BJ126" s="4">
        <v>0</v>
      </c>
      <c r="BK126" s="4">
        <v>0</v>
      </c>
      <c r="BL126" s="4">
        <v>0</v>
      </c>
      <c r="BM126" s="4">
        <v>0</v>
      </c>
      <c r="BN126" s="4">
        <v>0</v>
      </c>
      <c r="BO126" s="4">
        <v>0</v>
      </c>
      <c r="BP126" s="4">
        <v>0</v>
      </c>
      <c r="BQ126" s="4">
        <v>0</v>
      </c>
      <c r="BR126" s="4">
        <v>0</v>
      </c>
      <c r="BS126" s="4">
        <v>0</v>
      </c>
      <c r="BT126" s="4">
        <v>0</v>
      </c>
      <c r="BU126" s="4">
        <v>0</v>
      </c>
      <c r="BW126" s="4">
        <v>0</v>
      </c>
      <c r="BX126" s="4">
        <v>0.04</v>
      </c>
      <c r="BY126" s="4">
        <v>-5</v>
      </c>
      <c r="BZ126" s="4">
        <v>1.0352539999999999</v>
      </c>
      <c r="CA126" s="4">
        <v>0.97750000000000004</v>
      </c>
      <c r="CB126" s="4">
        <v>20.912130999999999</v>
      </c>
    </row>
    <row r="127" spans="1:80">
      <c r="A127" s="2">
        <v>42440</v>
      </c>
      <c r="B127" s="29">
        <v>0.42919120370370373</v>
      </c>
      <c r="C127" s="4">
        <v>-0.02</v>
      </c>
      <c r="D127" s="4">
        <v>-1E-3</v>
      </c>
      <c r="E127" s="4" t="s">
        <v>155</v>
      </c>
      <c r="F127" s="4">
        <v>-10</v>
      </c>
      <c r="G127" s="4">
        <v>0.1</v>
      </c>
      <c r="H127" s="4">
        <v>3.1</v>
      </c>
      <c r="I127" s="4">
        <v>1.6</v>
      </c>
      <c r="K127" s="4">
        <v>20.7</v>
      </c>
      <c r="L127" s="4">
        <v>1</v>
      </c>
      <c r="M127" s="4">
        <v>1</v>
      </c>
      <c r="N127" s="4">
        <v>0</v>
      </c>
      <c r="O127" s="4">
        <v>0</v>
      </c>
      <c r="P127" s="4">
        <v>0.1</v>
      </c>
      <c r="Q127" s="4">
        <v>3.1</v>
      </c>
      <c r="R127" s="4">
        <v>3.2</v>
      </c>
      <c r="S127" s="4">
        <v>8.0500000000000002E-2</v>
      </c>
      <c r="T127" s="4">
        <v>2.4944999999999999</v>
      </c>
      <c r="U127" s="4">
        <v>2.6</v>
      </c>
      <c r="V127" s="4">
        <v>1.6194</v>
      </c>
      <c r="Y127" s="4">
        <v>1.135</v>
      </c>
      <c r="Z127" s="4">
        <v>0</v>
      </c>
      <c r="AA127" s="4">
        <v>20.7</v>
      </c>
      <c r="AB127" s="4" t="s">
        <v>382</v>
      </c>
      <c r="AC127" s="4">
        <v>0</v>
      </c>
      <c r="AD127" s="4">
        <v>13.1</v>
      </c>
      <c r="AE127" s="4">
        <v>848</v>
      </c>
      <c r="AF127" s="4">
        <v>864</v>
      </c>
      <c r="AG127" s="4">
        <v>880</v>
      </c>
      <c r="AH127" s="4">
        <v>65</v>
      </c>
      <c r="AI127" s="4">
        <v>23.35</v>
      </c>
      <c r="AJ127" s="4">
        <v>0.54</v>
      </c>
      <c r="AK127" s="4">
        <v>990</v>
      </c>
      <c r="AL127" s="4">
        <v>4</v>
      </c>
      <c r="AM127" s="4">
        <v>0</v>
      </c>
      <c r="AN127" s="4">
        <v>26</v>
      </c>
      <c r="AO127" s="4">
        <v>190</v>
      </c>
      <c r="AP127" s="4">
        <v>189.7</v>
      </c>
      <c r="AQ127" s="4">
        <v>3.1</v>
      </c>
      <c r="AR127" s="4">
        <v>195</v>
      </c>
      <c r="AS127" s="4" t="s">
        <v>155</v>
      </c>
      <c r="AT127" s="4">
        <v>2</v>
      </c>
      <c r="AU127" s="5">
        <v>0.63734953703703701</v>
      </c>
      <c r="AV127" s="4">
        <v>47.159362000000002</v>
      </c>
      <c r="AW127" s="4">
        <v>-88.489716999999999</v>
      </c>
      <c r="AX127" s="4">
        <v>315</v>
      </c>
      <c r="AY127" s="4">
        <v>0</v>
      </c>
      <c r="AZ127" s="4">
        <v>12</v>
      </c>
      <c r="BA127" s="4">
        <v>12</v>
      </c>
      <c r="BB127" s="4" t="s">
        <v>420</v>
      </c>
      <c r="BC127" s="4">
        <v>0.8</v>
      </c>
      <c r="BD127" s="4">
        <v>1.1000000000000001</v>
      </c>
      <c r="BE127" s="4">
        <v>1.3</v>
      </c>
      <c r="BG127" s="4">
        <v>450</v>
      </c>
      <c r="BI127" s="4">
        <v>0.53600000000000003</v>
      </c>
      <c r="BJ127" s="4">
        <v>0</v>
      </c>
      <c r="BK127" s="4">
        <v>0</v>
      </c>
      <c r="BL127" s="4">
        <v>0</v>
      </c>
      <c r="BM127" s="4">
        <v>0</v>
      </c>
      <c r="BN127" s="4">
        <v>0</v>
      </c>
      <c r="BO127" s="4">
        <v>0</v>
      </c>
      <c r="BP127" s="4">
        <v>0</v>
      </c>
      <c r="BQ127" s="4">
        <v>0</v>
      </c>
      <c r="BR127" s="4">
        <v>0</v>
      </c>
      <c r="BS127" s="4">
        <v>0</v>
      </c>
      <c r="BT127" s="4">
        <v>0</v>
      </c>
      <c r="BU127" s="4">
        <v>0</v>
      </c>
      <c r="BW127" s="4">
        <v>0</v>
      </c>
      <c r="BX127" s="4">
        <v>3.5524E-2</v>
      </c>
      <c r="BY127" s="4">
        <v>-5</v>
      </c>
      <c r="BZ127" s="4">
        <v>1.0335080000000001</v>
      </c>
      <c r="CA127" s="4">
        <v>0.86811799999999995</v>
      </c>
      <c r="CB127" s="4">
        <v>20.876861999999999</v>
      </c>
    </row>
    <row r="128" spans="1:80">
      <c r="A128" s="2">
        <v>42440</v>
      </c>
      <c r="B128" s="29">
        <v>0.42920277777777777</v>
      </c>
      <c r="C128" s="4">
        <v>-0.02</v>
      </c>
      <c r="D128" s="4">
        <v>-8.0000000000000004E-4</v>
      </c>
      <c r="E128" s="4" t="s">
        <v>155</v>
      </c>
      <c r="F128" s="4">
        <v>-8.4171479999999992</v>
      </c>
      <c r="G128" s="4">
        <v>0.1</v>
      </c>
      <c r="H128" s="4">
        <v>3.1</v>
      </c>
      <c r="I128" s="4">
        <v>2.2999999999999998</v>
      </c>
      <c r="K128" s="4">
        <v>20.7</v>
      </c>
      <c r="L128" s="4">
        <v>1</v>
      </c>
      <c r="M128" s="4">
        <v>1</v>
      </c>
      <c r="N128" s="4">
        <v>0</v>
      </c>
      <c r="O128" s="4">
        <v>0</v>
      </c>
      <c r="P128" s="4">
        <v>0.1</v>
      </c>
      <c r="Q128" s="4">
        <v>3.1</v>
      </c>
      <c r="R128" s="4">
        <v>3.2</v>
      </c>
      <c r="S128" s="4">
        <v>8.0500000000000002E-2</v>
      </c>
      <c r="T128" s="4">
        <v>2.4944999999999999</v>
      </c>
      <c r="U128" s="4">
        <v>2.6</v>
      </c>
      <c r="V128" s="4">
        <v>2.2972000000000001</v>
      </c>
      <c r="Y128" s="4">
        <v>1.1499999999999999</v>
      </c>
      <c r="Z128" s="4">
        <v>0</v>
      </c>
      <c r="AA128" s="4">
        <v>20.7</v>
      </c>
      <c r="AB128" s="4" t="s">
        <v>382</v>
      </c>
      <c r="AC128" s="4">
        <v>0</v>
      </c>
      <c r="AD128" s="4">
        <v>13.2</v>
      </c>
      <c r="AE128" s="4">
        <v>848</v>
      </c>
      <c r="AF128" s="4">
        <v>864</v>
      </c>
      <c r="AG128" s="4">
        <v>881</v>
      </c>
      <c r="AH128" s="4">
        <v>65</v>
      </c>
      <c r="AI128" s="4">
        <v>23.35</v>
      </c>
      <c r="AJ128" s="4">
        <v>0.54</v>
      </c>
      <c r="AK128" s="4">
        <v>990</v>
      </c>
      <c r="AL128" s="4">
        <v>4</v>
      </c>
      <c r="AM128" s="4">
        <v>0</v>
      </c>
      <c r="AN128" s="4">
        <v>26</v>
      </c>
      <c r="AO128" s="4">
        <v>190</v>
      </c>
      <c r="AP128" s="4">
        <v>189.3</v>
      </c>
      <c r="AQ128" s="4">
        <v>3.2</v>
      </c>
      <c r="AR128" s="4">
        <v>195</v>
      </c>
      <c r="AS128" s="4" t="s">
        <v>155</v>
      </c>
      <c r="AT128" s="4">
        <v>2</v>
      </c>
      <c r="AU128" s="5">
        <v>0.63736111111111116</v>
      </c>
      <c r="AV128" s="4">
        <v>47.159362000000002</v>
      </c>
      <c r="AW128" s="4">
        <v>-88.489716999999999</v>
      </c>
      <c r="AX128" s="4">
        <v>315</v>
      </c>
      <c r="AY128" s="4">
        <v>0</v>
      </c>
      <c r="AZ128" s="4">
        <v>12</v>
      </c>
      <c r="BA128" s="4">
        <v>12</v>
      </c>
      <c r="BB128" s="4" t="s">
        <v>420</v>
      </c>
      <c r="BC128" s="4">
        <v>0.8</v>
      </c>
      <c r="BD128" s="4">
        <v>1.1000000000000001</v>
      </c>
      <c r="BE128" s="4">
        <v>1.3</v>
      </c>
      <c r="BG128" s="4">
        <v>450</v>
      </c>
      <c r="BI128" s="4">
        <v>0.53600000000000003</v>
      </c>
      <c r="BJ128" s="4">
        <v>0</v>
      </c>
      <c r="BK128" s="4">
        <v>0</v>
      </c>
      <c r="BL128" s="4">
        <v>0</v>
      </c>
      <c r="BM128" s="4">
        <v>0</v>
      </c>
      <c r="BN128" s="4">
        <v>0</v>
      </c>
      <c r="BO128" s="4">
        <v>0</v>
      </c>
      <c r="BP128" s="4">
        <v>0</v>
      </c>
      <c r="BQ128" s="4">
        <v>0</v>
      </c>
      <c r="BR128" s="4">
        <v>0</v>
      </c>
      <c r="BS128" s="4">
        <v>0</v>
      </c>
      <c r="BT128" s="4">
        <v>0</v>
      </c>
      <c r="BU128" s="4">
        <v>0</v>
      </c>
      <c r="BW128" s="4">
        <v>0</v>
      </c>
      <c r="BX128" s="4">
        <v>3.5492000000000003E-2</v>
      </c>
      <c r="BY128" s="4">
        <v>-5</v>
      </c>
      <c r="BZ128" s="4">
        <v>1.032254</v>
      </c>
      <c r="CA128" s="4">
        <v>0.867336</v>
      </c>
      <c r="CB128" s="4">
        <v>20.851531000000001</v>
      </c>
    </row>
    <row r="129" spans="1:80">
      <c r="A129" s="2">
        <v>42440</v>
      </c>
      <c r="B129" s="29">
        <v>0.42921435185185186</v>
      </c>
      <c r="C129" s="4">
        <v>-0.02</v>
      </c>
      <c r="D129" s="4">
        <v>0</v>
      </c>
      <c r="E129" s="4" t="s">
        <v>155</v>
      </c>
      <c r="F129" s="4">
        <v>-0.173124</v>
      </c>
      <c r="G129" s="4">
        <v>0.1</v>
      </c>
      <c r="H129" s="4">
        <v>3.1</v>
      </c>
      <c r="I129" s="4">
        <v>5.2</v>
      </c>
      <c r="K129" s="4">
        <v>20.7</v>
      </c>
      <c r="L129" s="4">
        <v>1</v>
      </c>
      <c r="M129" s="4">
        <v>1</v>
      </c>
      <c r="N129" s="4">
        <v>0</v>
      </c>
      <c r="O129" s="4">
        <v>0</v>
      </c>
      <c r="P129" s="4">
        <v>0.1</v>
      </c>
      <c r="Q129" s="4">
        <v>3.1</v>
      </c>
      <c r="R129" s="4">
        <v>3.2</v>
      </c>
      <c r="S129" s="4">
        <v>8.0500000000000002E-2</v>
      </c>
      <c r="T129" s="4">
        <v>2.4944999999999999</v>
      </c>
      <c r="U129" s="4">
        <v>2.6</v>
      </c>
      <c r="V129" s="4">
        <v>5.1874000000000002</v>
      </c>
      <c r="Y129" s="4">
        <v>1.2</v>
      </c>
      <c r="Z129" s="4">
        <v>0</v>
      </c>
      <c r="AA129" s="4">
        <v>20.7</v>
      </c>
      <c r="AB129" s="4" t="s">
        <v>382</v>
      </c>
      <c r="AC129" s="4">
        <v>0</v>
      </c>
      <c r="AD129" s="4">
        <v>13.2</v>
      </c>
      <c r="AE129" s="4">
        <v>848</v>
      </c>
      <c r="AF129" s="4">
        <v>864</v>
      </c>
      <c r="AG129" s="4">
        <v>881</v>
      </c>
      <c r="AH129" s="4">
        <v>65</v>
      </c>
      <c r="AI129" s="4">
        <v>23.35</v>
      </c>
      <c r="AJ129" s="4">
        <v>0.54</v>
      </c>
      <c r="AK129" s="4">
        <v>990</v>
      </c>
      <c r="AL129" s="4">
        <v>4</v>
      </c>
      <c r="AM129" s="4">
        <v>0</v>
      </c>
      <c r="AN129" s="4">
        <v>26</v>
      </c>
      <c r="AO129" s="4">
        <v>190</v>
      </c>
      <c r="AP129" s="4">
        <v>189.7</v>
      </c>
      <c r="AQ129" s="4">
        <v>3.1</v>
      </c>
      <c r="AR129" s="4">
        <v>195</v>
      </c>
      <c r="AS129" s="4" t="s">
        <v>155</v>
      </c>
      <c r="AT129" s="4">
        <v>2</v>
      </c>
      <c r="AU129" s="5">
        <v>0.63737268518518519</v>
      </c>
      <c r="AV129" s="4">
        <v>47.159362000000002</v>
      </c>
      <c r="AW129" s="4">
        <v>-88.489716999999999</v>
      </c>
      <c r="AX129" s="4">
        <v>315.10000000000002</v>
      </c>
      <c r="AY129" s="4">
        <v>0</v>
      </c>
      <c r="AZ129" s="4">
        <v>12</v>
      </c>
      <c r="BA129" s="4">
        <v>12</v>
      </c>
      <c r="BB129" s="4" t="s">
        <v>420</v>
      </c>
      <c r="BC129" s="4">
        <v>0.8</v>
      </c>
      <c r="BD129" s="4">
        <v>1.1000000000000001</v>
      </c>
      <c r="BE129" s="4">
        <v>1.3</v>
      </c>
      <c r="BG129" s="4">
        <v>450</v>
      </c>
      <c r="BI129" s="4">
        <v>0.53600000000000003</v>
      </c>
      <c r="BJ129" s="4">
        <v>0</v>
      </c>
      <c r="BK129" s="4">
        <v>0</v>
      </c>
      <c r="BL129" s="4">
        <v>0</v>
      </c>
      <c r="BM129" s="4">
        <v>0</v>
      </c>
      <c r="BN129" s="4">
        <v>0</v>
      </c>
      <c r="BO129" s="4">
        <v>0</v>
      </c>
      <c r="BP129" s="4">
        <v>0</v>
      </c>
      <c r="BQ129" s="4">
        <v>0</v>
      </c>
      <c r="BR129" s="4">
        <v>0</v>
      </c>
      <c r="BS129" s="4">
        <v>0</v>
      </c>
      <c r="BT129" s="4">
        <v>0</v>
      </c>
      <c r="BU129" s="4">
        <v>0</v>
      </c>
      <c r="BW129" s="4">
        <v>0</v>
      </c>
      <c r="BX129" s="4">
        <v>4.1967999999999998E-2</v>
      </c>
      <c r="BY129" s="4">
        <v>-5</v>
      </c>
      <c r="BZ129" s="4">
        <v>1.032</v>
      </c>
      <c r="CA129" s="4">
        <v>1.025593</v>
      </c>
      <c r="CB129" s="4">
        <v>20.846399999999999</v>
      </c>
    </row>
    <row r="130" spans="1:80">
      <c r="A130" s="2">
        <v>42440</v>
      </c>
      <c r="B130" s="29">
        <v>0.4292259259259259</v>
      </c>
      <c r="C130" s="4">
        <v>-0.02</v>
      </c>
      <c r="D130" s="4">
        <v>0</v>
      </c>
      <c r="E130" s="4" t="s">
        <v>155</v>
      </c>
      <c r="F130" s="4">
        <v>0</v>
      </c>
      <c r="G130" s="4">
        <v>0.1</v>
      </c>
      <c r="H130" s="4">
        <v>3.1</v>
      </c>
      <c r="I130" s="4">
        <v>2</v>
      </c>
      <c r="K130" s="4">
        <v>20.7</v>
      </c>
      <c r="L130" s="4">
        <v>1</v>
      </c>
      <c r="M130" s="4">
        <v>1</v>
      </c>
      <c r="N130" s="4">
        <v>0</v>
      </c>
      <c r="O130" s="4">
        <v>0</v>
      </c>
      <c r="P130" s="4">
        <v>0.1</v>
      </c>
      <c r="Q130" s="4">
        <v>3.1</v>
      </c>
      <c r="R130" s="4">
        <v>3.2</v>
      </c>
      <c r="S130" s="4">
        <v>8.0500000000000002E-2</v>
      </c>
      <c r="T130" s="4">
        <v>2.4944999999999999</v>
      </c>
      <c r="U130" s="4">
        <v>2.6</v>
      </c>
      <c r="V130" s="4">
        <v>2</v>
      </c>
      <c r="Y130" s="4">
        <v>1.2</v>
      </c>
      <c r="Z130" s="4">
        <v>0</v>
      </c>
      <c r="AA130" s="4">
        <v>20.7</v>
      </c>
      <c r="AB130" s="4" t="s">
        <v>382</v>
      </c>
      <c r="AC130" s="4">
        <v>0</v>
      </c>
      <c r="AD130" s="4">
        <v>13.1</v>
      </c>
      <c r="AE130" s="4">
        <v>849</v>
      </c>
      <c r="AF130" s="4">
        <v>864</v>
      </c>
      <c r="AG130" s="4">
        <v>884</v>
      </c>
      <c r="AH130" s="4">
        <v>65</v>
      </c>
      <c r="AI130" s="4">
        <v>23.35</v>
      </c>
      <c r="AJ130" s="4">
        <v>0.54</v>
      </c>
      <c r="AK130" s="4">
        <v>990</v>
      </c>
      <c r="AL130" s="4">
        <v>4</v>
      </c>
      <c r="AM130" s="4">
        <v>0</v>
      </c>
      <c r="AN130" s="4">
        <v>26</v>
      </c>
      <c r="AO130" s="4">
        <v>190</v>
      </c>
      <c r="AP130" s="4">
        <v>190</v>
      </c>
      <c r="AQ130" s="4">
        <v>3.2</v>
      </c>
      <c r="AR130" s="4">
        <v>195</v>
      </c>
      <c r="AS130" s="4" t="s">
        <v>155</v>
      </c>
      <c r="AT130" s="4">
        <v>2</v>
      </c>
      <c r="AU130" s="5">
        <v>0.63738425925925923</v>
      </c>
      <c r="AV130" s="4">
        <v>47.159362000000002</v>
      </c>
      <c r="AW130" s="4">
        <v>-88.489716999999999</v>
      </c>
      <c r="AX130" s="4">
        <v>315.2</v>
      </c>
      <c r="AY130" s="4">
        <v>0</v>
      </c>
      <c r="AZ130" s="4">
        <v>12</v>
      </c>
      <c r="BA130" s="4">
        <v>12</v>
      </c>
      <c r="BB130" s="4" t="s">
        <v>420</v>
      </c>
      <c r="BC130" s="4">
        <v>0.8</v>
      </c>
      <c r="BD130" s="4">
        <v>1.1000000000000001</v>
      </c>
      <c r="BE130" s="4">
        <v>1.3</v>
      </c>
      <c r="BG130" s="4">
        <v>450</v>
      </c>
      <c r="BI130" s="4">
        <v>0.53600000000000003</v>
      </c>
      <c r="BJ130" s="4">
        <v>0</v>
      </c>
      <c r="BK130" s="4">
        <v>0</v>
      </c>
      <c r="BL130" s="4">
        <v>0</v>
      </c>
      <c r="BM130" s="4">
        <v>0</v>
      </c>
      <c r="BN130" s="4">
        <v>0</v>
      </c>
      <c r="BO130" s="4">
        <v>0</v>
      </c>
      <c r="BP130" s="4">
        <v>0</v>
      </c>
      <c r="BQ130" s="4">
        <v>0</v>
      </c>
      <c r="BR130" s="4">
        <v>0</v>
      </c>
      <c r="BS130" s="4">
        <v>0</v>
      </c>
      <c r="BT130" s="4">
        <v>0</v>
      </c>
      <c r="BU130" s="4">
        <v>0</v>
      </c>
      <c r="BW130" s="4">
        <v>0</v>
      </c>
      <c r="BX130" s="4">
        <v>4.1015999999999997E-2</v>
      </c>
      <c r="BY130" s="4">
        <v>-5</v>
      </c>
      <c r="BZ130" s="4">
        <v>1.0312539999999999</v>
      </c>
      <c r="CA130" s="4">
        <v>1.002329</v>
      </c>
      <c r="CB130" s="4">
        <v>20.831330999999999</v>
      </c>
    </row>
    <row r="131" spans="1:80">
      <c r="A131" s="2">
        <v>42440</v>
      </c>
      <c r="B131" s="29">
        <v>0.42923749999999999</v>
      </c>
      <c r="C131" s="4">
        <v>-0.02</v>
      </c>
      <c r="D131" s="4">
        <v>-5.9999999999999995E-4</v>
      </c>
      <c r="E131" s="4" t="s">
        <v>155</v>
      </c>
      <c r="F131" s="4">
        <v>-6.4696090000000002</v>
      </c>
      <c r="G131" s="4">
        <v>0.1</v>
      </c>
      <c r="H131" s="4">
        <v>3.1</v>
      </c>
      <c r="I131" s="4">
        <v>6.2</v>
      </c>
      <c r="K131" s="4">
        <v>20.7</v>
      </c>
      <c r="L131" s="4">
        <v>1</v>
      </c>
      <c r="M131" s="4">
        <v>1</v>
      </c>
      <c r="N131" s="4">
        <v>0</v>
      </c>
      <c r="O131" s="4">
        <v>0</v>
      </c>
      <c r="P131" s="4">
        <v>0.1</v>
      </c>
      <c r="Q131" s="4">
        <v>3.1</v>
      </c>
      <c r="R131" s="4">
        <v>3.2</v>
      </c>
      <c r="S131" s="4">
        <v>8.0500000000000002E-2</v>
      </c>
      <c r="T131" s="4">
        <v>2.4944999999999999</v>
      </c>
      <c r="U131" s="4">
        <v>2.6</v>
      </c>
      <c r="V131" s="4">
        <v>6.1871999999999998</v>
      </c>
      <c r="Y131" s="4">
        <v>1.2</v>
      </c>
      <c r="Z131" s="4">
        <v>0</v>
      </c>
      <c r="AA131" s="4">
        <v>20.7</v>
      </c>
      <c r="AB131" s="4" t="s">
        <v>382</v>
      </c>
      <c r="AC131" s="4">
        <v>0</v>
      </c>
      <c r="AD131" s="4">
        <v>13.2</v>
      </c>
      <c r="AE131" s="4">
        <v>848</v>
      </c>
      <c r="AF131" s="4">
        <v>864</v>
      </c>
      <c r="AG131" s="4">
        <v>883</v>
      </c>
      <c r="AH131" s="4">
        <v>65</v>
      </c>
      <c r="AI131" s="4">
        <v>23.35</v>
      </c>
      <c r="AJ131" s="4">
        <v>0.54</v>
      </c>
      <c r="AK131" s="4">
        <v>990</v>
      </c>
      <c r="AL131" s="4">
        <v>4</v>
      </c>
      <c r="AM131" s="4">
        <v>0</v>
      </c>
      <c r="AN131" s="4">
        <v>26</v>
      </c>
      <c r="AO131" s="4">
        <v>190</v>
      </c>
      <c r="AP131" s="4">
        <v>190</v>
      </c>
      <c r="AQ131" s="4">
        <v>3.2</v>
      </c>
      <c r="AR131" s="4">
        <v>195</v>
      </c>
      <c r="AS131" s="4" t="s">
        <v>155</v>
      </c>
      <c r="AT131" s="4">
        <v>2</v>
      </c>
      <c r="AU131" s="5">
        <v>0.63739583333333327</v>
      </c>
      <c r="AV131" s="4">
        <v>47.159362000000002</v>
      </c>
      <c r="AW131" s="4">
        <v>-88.489716999999999</v>
      </c>
      <c r="AX131" s="4">
        <v>315.39999999999998</v>
      </c>
      <c r="AY131" s="4">
        <v>0</v>
      </c>
      <c r="AZ131" s="4">
        <v>12</v>
      </c>
      <c r="BA131" s="4">
        <v>12</v>
      </c>
      <c r="BB131" s="4" t="s">
        <v>420</v>
      </c>
      <c r="BC131" s="4">
        <v>0.8</v>
      </c>
      <c r="BD131" s="4">
        <v>1.1000000000000001</v>
      </c>
      <c r="BE131" s="4">
        <v>1.3</v>
      </c>
      <c r="BG131" s="4">
        <v>450</v>
      </c>
      <c r="BI131" s="4">
        <v>0.53600000000000003</v>
      </c>
      <c r="BJ131" s="4">
        <v>0</v>
      </c>
      <c r="BK131" s="4">
        <v>0</v>
      </c>
      <c r="BL131" s="4">
        <v>0</v>
      </c>
      <c r="BM131" s="4">
        <v>0</v>
      </c>
      <c r="BN131" s="4">
        <v>0</v>
      </c>
      <c r="BO131" s="4">
        <v>0</v>
      </c>
      <c r="BP131" s="4">
        <v>0</v>
      </c>
      <c r="BQ131" s="4">
        <v>0</v>
      </c>
      <c r="BR131" s="4">
        <v>0</v>
      </c>
      <c r="BS131" s="4">
        <v>0</v>
      </c>
      <c r="BT131" s="4">
        <v>0</v>
      </c>
      <c r="BU131" s="4">
        <v>0</v>
      </c>
      <c r="BW131" s="4">
        <v>0</v>
      </c>
      <c r="BX131" s="4">
        <v>3.8508000000000001E-2</v>
      </c>
      <c r="BY131" s="4">
        <v>-5</v>
      </c>
      <c r="BZ131" s="4">
        <v>1.032492</v>
      </c>
      <c r="CA131" s="4">
        <v>0.94103899999999996</v>
      </c>
      <c r="CB131" s="4">
        <v>20.856338000000001</v>
      </c>
    </row>
    <row r="132" spans="1:80">
      <c r="A132" s="2">
        <v>42440</v>
      </c>
      <c r="B132" s="29">
        <v>0.42924907407407403</v>
      </c>
      <c r="C132" s="4">
        <v>-0.02</v>
      </c>
      <c r="D132" s="4">
        <v>-1E-3</v>
      </c>
      <c r="E132" s="4" t="s">
        <v>155</v>
      </c>
      <c r="F132" s="4">
        <v>-10</v>
      </c>
      <c r="G132" s="4">
        <v>0.1</v>
      </c>
      <c r="H132" s="4">
        <v>3.1</v>
      </c>
      <c r="I132" s="4">
        <v>3</v>
      </c>
      <c r="K132" s="4">
        <v>20.7</v>
      </c>
      <c r="L132" s="4">
        <v>1</v>
      </c>
      <c r="M132" s="4">
        <v>1</v>
      </c>
      <c r="N132" s="4">
        <v>0</v>
      </c>
      <c r="O132" s="4">
        <v>0</v>
      </c>
      <c r="P132" s="4">
        <v>0.1</v>
      </c>
      <c r="Q132" s="4">
        <v>3.1</v>
      </c>
      <c r="R132" s="4">
        <v>3.2</v>
      </c>
      <c r="S132" s="4">
        <v>8.0500000000000002E-2</v>
      </c>
      <c r="T132" s="4">
        <v>2.4944999999999999</v>
      </c>
      <c r="U132" s="4">
        <v>2.6</v>
      </c>
      <c r="V132" s="4">
        <v>3</v>
      </c>
      <c r="Y132" s="4">
        <v>1.2</v>
      </c>
      <c r="Z132" s="4">
        <v>0</v>
      </c>
      <c r="AA132" s="4">
        <v>20.7</v>
      </c>
      <c r="AB132" s="4" t="s">
        <v>382</v>
      </c>
      <c r="AC132" s="4">
        <v>0</v>
      </c>
      <c r="AD132" s="4">
        <v>13.1</v>
      </c>
      <c r="AE132" s="4">
        <v>848</v>
      </c>
      <c r="AF132" s="4">
        <v>864</v>
      </c>
      <c r="AG132" s="4">
        <v>883</v>
      </c>
      <c r="AH132" s="4">
        <v>65</v>
      </c>
      <c r="AI132" s="4">
        <v>23.35</v>
      </c>
      <c r="AJ132" s="4">
        <v>0.54</v>
      </c>
      <c r="AK132" s="4">
        <v>990</v>
      </c>
      <c r="AL132" s="4">
        <v>4</v>
      </c>
      <c r="AM132" s="4">
        <v>0</v>
      </c>
      <c r="AN132" s="4">
        <v>26</v>
      </c>
      <c r="AO132" s="4">
        <v>190</v>
      </c>
      <c r="AP132" s="4">
        <v>190</v>
      </c>
      <c r="AQ132" s="4">
        <v>3.2</v>
      </c>
      <c r="AR132" s="4">
        <v>195</v>
      </c>
      <c r="AS132" s="4" t="s">
        <v>155</v>
      </c>
      <c r="AT132" s="4">
        <v>2</v>
      </c>
      <c r="AU132" s="5">
        <v>0.63740740740740742</v>
      </c>
      <c r="AV132" s="4">
        <v>47.159362000000002</v>
      </c>
      <c r="AW132" s="4">
        <v>-88.489717999999996</v>
      </c>
      <c r="AX132" s="4">
        <v>315.5</v>
      </c>
      <c r="AY132" s="4">
        <v>0</v>
      </c>
      <c r="AZ132" s="4">
        <v>12</v>
      </c>
      <c r="BA132" s="4">
        <v>12</v>
      </c>
      <c r="BB132" s="4" t="s">
        <v>420</v>
      </c>
      <c r="BC132" s="4">
        <v>0.8</v>
      </c>
      <c r="BD132" s="4">
        <v>1.1000000000000001</v>
      </c>
      <c r="BE132" s="4">
        <v>1.3</v>
      </c>
      <c r="BG132" s="4">
        <v>450</v>
      </c>
      <c r="BI132" s="4">
        <v>0.53600000000000003</v>
      </c>
      <c r="BJ132" s="4">
        <v>0</v>
      </c>
      <c r="BK132" s="4">
        <v>0</v>
      </c>
      <c r="BL132" s="4">
        <v>0</v>
      </c>
      <c r="BM132" s="4">
        <v>0</v>
      </c>
      <c r="BN132" s="4">
        <v>0</v>
      </c>
      <c r="BO132" s="4">
        <v>0</v>
      </c>
      <c r="BP132" s="4">
        <v>0</v>
      </c>
      <c r="BQ132" s="4">
        <v>0</v>
      </c>
      <c r="BR132" s="4">
        <v>0</v>
      </c>
      <c r="BS132" s="4">
        <v>0</v>
      </c>
      <c r="BT132" s="4">
        <v>0</v>
      </c>
      <c r="BU132" s="4">
        <v>0</v>
      </c>
      <c r="BW132" s="4">
        <v>0</v>
      </c>
      <c r="BX132" s="4">
        <v>3.6509E-2</v>
      </c>
      <c r="BY132" s="4">
        <v>-5</v>
      </c>
      <c r="BZ132" s="4">
        <v>1.0322549999999999</v>
      </c>
      <c r="CA132" s="4">
        <v>0.89220100000000002</v>
      </c>
      <c r="CB132" s="4">
        <v>20.851545999999999</v>
      </c>
    </row>
    <row r="133" spans="1:80">
      <c r="A133" s="2">
        <v>42440</v>
      </c>
      <c r="B133" s="29">
        <v>0.42926064814814818</v>
      </c>
      <c r="C133" s="4">
        <v>-0.02</v>
      </c>
      <c r="D133" s="4">
        <v>-6.9999999999999999E-4</v>
      </c>
      <c r="E133" s="4" t="s">
        <v>155</v>
      </c>
      <c r="F133" s="4">
        <v>-6.8243239999999998</v>
      </c>
      <c r="G133" s="4">
        <v>0.1</v>
      </c>
      <c r="H133" s="4">
        <v>3.1</v>
      </c>
      <c r="I133" s="4">
        <v>3.7</v>
      </c>
      <c r="K133" s="4">
        <v>20.7</v>
      </c>
      <c r="L133" s="4">
        <v>1</v>
      </c>
      <c r="M133" s="4">
        <v>1</v>
      </c>
      <c r="N133" s="4">
        <v>0</v>
      </c>
      <c r="O133" s="4">
        <v>0</v>
      </c>
      <c r="P133" s="4">
        <v>0.1</v>
      </c>
      <c r="Q133" s="4">
        <v>3.1</v>
      </c>
      <c r="R133" s="4">
        <v>3.2</v>
      </c>
      <c r="S133" s="4">
        <v>8.0500000000000002E-2</v>
      </c>
      <c r="T133" s="4">
        <v>2.4944999999999999</v>
      </c>
      <c r="U133" s="4">
        <v>2.6</v>
      </c>
      <c r="V133" s="4">
        <v>3.7191999999999998</v>
      </c>
      <c r="Y133" s="4">
        <v>1.2</v>
      </c>
      <c r="Z133" s="4">
        <v>0</v>
      </c>
      <c r="AA133" s="4">
        <v>20.7</v>
      </c>
      <c r="AB133" s="4" t="s">
        <v>382</v>
      </c>
      <c r="AC133" s="4">
        <v>0</v>
      </c>
      <c r="AD133" s="4">
        <v>13.1</v>
      </c>
      <c r="AE133" s="4">
        <v>848</v>
      </c>
      <c r="AF133" s="4">
        <v>864</v>
      </c>
      <c r="AG133" s="4">
        <v>882</v>
      </c>
      <c r="AH133" s="4">
        <v>65</v>
      </c>
      <c r="AI133" s="4">
        <v>23.35</v>
      </c>
      <c r="AJ133" s="4">
        <v>0.54</v>
      </c>
      <c r="AK133" s="4">
        <v>990</v>
      </c>
      <c r="AL133" s="4">
        <v>4</v>
      </c>
      <c r="AM133" s="4">
        <v>0</v>
      </c>
      <c r="AN133" s="4">
        <v>26</v>
      </c>
      <c r="AO133" s="4">
        <v>190</v>
      </c>
      <c r="AP133" s="4">
        <v>189.3</v>
      </c>
      <c r="AQ133" s="4">
        <v>3.3</v>
      </c>
      <c r="AR133" s="4">
        <v>195</v>
      </c>
      <c r="AS133" s="4" t="s">
        <v>155</v>
      </c>
      <c r="AT133" s="4">
        <v>2</v>
      </c>
      <c r="AU133" s="5">
        <v>0.63741898148148146</v>
      </c>
      <c r="AV133" s="4">
        <v>47.159362000000002</v>
      </c>
      <c r="AW133" s="4">
        <v>-88.489717999999996</v>
      </c>
      <c r="AX133" s="4">
        <v>315.39999999999998</v>
      </c>
      <c r="AY133" s="4">
        <v>0</v>
      </c>
      <c r="AZ133" s="4">
        <v>12</v>
      </c>
      <c r="BA133" s="4">
        <v>12</v>
      </c>
      <c r="BB133" s="4" t="s">
        <v>420</v>
      </c>
      <c r="BC133" s="4">
        <v>0.8</v>
      </c>
      <c r="BD133" s="4">
        <v>1.1000000000000001</v>
      </c>
      <c r="BE133" s="4">
        <v>1.3</v>
      </c>
      <c r="BG133" s="4">
        <v>450</v>
      </c>
      <c r="BI133" s="4">
        <v>0.53600000000000003</v>
      </c>
      <c r="BJ133" s="4">
        <v>0</v>
      </c>
      <c r="BK133" s="4">
        <v>0</v>
      </c>
      <c r="BL133" s="4">
        <v>0</v>
      </c>
      <c r="BM133" s="4">
        <v>0</v>
      </c>
      <c r="BN133" s="4">
        <v>0</v>
      </c>
      <c r="BO133" s="4">
        <v>0</v>
      </c>
      <c r="BP133" s="4">
        <v>0</v>
      </c>
      <c r="BQ133" s="4">
        <v>0</v>
      </c>
      <c r="BR133" s="4">
        <v>0</v>
      </c>
      <c r="BS133" s="4">
        <v>0</v>
      </c>
      <c r="BT133" s="4">
        <v>0</v>
      </c>
      <c r="BU133" s="4">
        <v>0</v>
      </c>
      <c r="BW133" s="4">
        <v>0</v>
      </c>
      <c r="BX133" s="4">
        <v>3.6746000000000001E-2</v>
      </c>
      <c r="BY133" s="4">
        <v>-5</v>
      </c>
      <c r="BZ133" s="4">
        <v>1.0327459999999999</v>
      </c>
      <c r="CA133" s="4">
        <v>0.89797400000000005</v>
      </c>
      <c r="CB133" s="4">
        <v>20.861464000000002</v>
      </c>
    </row>
    <row r="134" spans="1:80">
      <c r="A134" s="2">
        <v>42440</v>
      </c>
      <c r="B134" s="29">
        <v>0.42927222222222222</v>
      </c>
      <c r="C134" s="4">
        <v>-0.02</v>
      </c>
      <c r="D134" s="4">
        <v>0</v>
      </c>
      <c r="E134" s="4" t="s">
        <v>155</v>
      </c>
      <c r="F134" s="4">
        <v>0</v>
      </c>
      <c r="G134" s="4">
        <v>0.1</v>
      </c>
      <c r="H134" s="4">
        <v>3.1</v>
      </c>
      <c r="I134" s="4">
        <v>7.5</v>
      </c>
      <c r="K134" s="4">
        <v>20.7</v>
      </c>
      <c r="L134" s="4">
        <v>1</v>
      </c>
      <c r="M134" s="4">
        <v>1</v>
      </c>
      <c r="N134" s="4">
        <v>0</v>
      </c>
      <c r="O134" s="4">
        <v>0</v>
      </c>
      <c r="P134" s="4">
        <v>0.1</v>
      </c>
      <c r="Q134" s="4">
        <v>3.1</v>
      </c>
      <c r="R134" s="4">
        <v>3.2</v>
      </c>
      <c r="S134" s="4">
        <v>8.0500000000000002E-2</v>
      </c>
      <c r="T134" s="4">
        <v>2.4944999999999999</v>
      </c>
      <c r="U134" s="4">
        <v>2.6</v>
      </c>
      <c r="V134" s="4">
        <v>7.4557000000000002</v>
      </c>
      <c r="Y134" s="4">
        <v>1.2</v>
      </c>
      <c r="Z134" s="4">
        <v>0</v>
      </c>
      <c r="AA134" s="4">
        <v>20.7</v>
      </c>
      <c r="AB134" s="4" t="s">
        <v>382</v>
      </c>
      <c r="AC134" s="4">
        <v>0</v>
      </c>
      <c r="AD134" s="4">
        <v>13.2</v>
      </c>
      <c r="AE134" s="4">
        <v>847</v>
      </c>
      <c r="AF134" s="4">
        <v>864</v>
      </c>
      <c r="AG134" s="4">
        <v>881</v>
      </c>
      <c r="AH134" s="4">
        <v>65</v>
      </c>
      <c r="AI134" s="4">
        <v>23.35</v>
      </c>
      <c r="AJ134" s="4">
        <v>0.54</v>
      </c>
      <c r="AK134" s="4">
        <v>990</v>
      </c>
      <c r="AL134" s="4">
        <v>4</v>
      </c>
      <c r="AM134" s="4">
        <v>0</v>
      </c>
      <c r="AN134" s="4">
        <v>26</v>
      </c>
      <c r="AO134" s="4">
        <v>190</v>
      </c>
      <c r="AP134" s="4">
        <v>189.7</v>
      </c>
      <c r="AQ134" s="4">
        <v>3.4</v>
      </c>
      <c r="AR134" s="4">
        <v>195</v>
      </c>
      <c r="AS134" s="4" t="s">
        <v>155</v>
      </c>
      <c r="AT134" s="4">
        <v>2</v>
      </c>
      <c r="AU134" s="5">
        <v>0.63743055555555561</v>
      </c>
      <c r="AV134" s="4">
        <v>47.159362000000002</v>
      </c>
      <c r="AW134" s="4">
        <v>-88.489717999999996</v>
      </c>
      <c r="AX134" s="4">
        <v>315.39999999999998</v>
      </c>
      <c r="AY134" s="4">
        <v>0</v>
      </c>
      <c r="AZ134" s="4">
        <v>12</v>
      </c>
      <c r="BA134" s="4">
        <v>12</v>
      </c>
      <c r="BB134" s="4" t="s">
        <v>420</v>
      </c>
      <c r="BC134" s="4">
        <v>0.8</v>
      </c>
      <c r="BD134" s="4">
        <v>1.1000000000000001</v>
      </c>
      <c r="BE134" s="4">
        <v>1.3</v>
      </c>
      <c r="BG134" s="4">
        <v>450</v>
      </c>
      <c r="BI134" s="4">
        <v>0.53600000000000003</v>
      </c>
      <c r="BJ134" s="4">
        <v>0</v>
      </c>
      <c r="BK134" s="4">
        <v>0</v>
      </c>
      <c r="BL134" s="4">
        <v>0</v>
      </c>
      <c r="BM134" s="4">
        <v>0</v>
      </c>
      <c r="BN134" s="4">
        <v>0</v>
      </c>
      <c r="BO134" s="4">
        <v>0</v>
      </c>
      <c r="BP134" s="4">
        <v>0</v>
      </c>
      <c r="BQ134" s="4">
        <v>0</v>
      </c>
      <c r="BR134" s="4">
        <v>0</v>
      </c>
      <c r="BS134" s="4">
        <v>0</v>
      </c>
      <c r="BT134" s="4">
        <v>0</v>
      </c>
      <c r="BU134" s="4">
        <v>0</v>
      </c>
      <c r="BW134" s="4">
        <v>0</v>
      </c>
      <c r="BX134" s="4">
        <v>3.4762000000000001E-2</v>
      </c>
      <c r="BY134" s="4">
        <v>-5</v>
      </c>
      <c r="BZ134" s="4">
        <v>1.0337460000000001</v>
      </c>
      <c r="CA134" s="4">
        <v>0.84949600000000003</v>
      </c>
      <c r="CB134" s="4">
        <v>20.881668999999999</v>
      </c>
    </row>
    <row r="135" spans="1:80">
      <c r="A135" s="2">
        <v>42440</v>
      </c>
      <c r="B135" s="29">
        <v>0.42928379629629632</v>
      </c>
      <c r="C135" s="4">
        <v>-0.02</v>
      </c>
      <c r="D135" s="4">
        <v>0</v>
      </c>
      <c r="E135" s="4" t="s">
        <v>155</v>
      </c>
      <c r="F135" s="4">
        <v>0</v>
      </c>
      <c r="G135" s="4">
        <v>0.1</v>
      </c>
      <c r="H135" s="4">
        <v>3.1</v>
      </c>
      <c r="I135" s="4">
        <v>3</v>
      </c>
      <c r="K135" s="4">
        <v>20.7</v>
      </c>
      <c r="L135" s="4">
        <v>1</v>
      </c>
      <c r="M135" s="4">
        <v>1</v>
      </c>
      <c r="N135" s="4">
        <v>0</v>
      </c>
      <c r="O135" s="4">
        <v>0</v>
      </c>
      <c r="P135" s="4">
        <v>0.1</v>
      </c>
      <c r="Q135" s="4">
        <v>3.1</v>
      </c>
      <c r="R135" s="4">
        <v>3.2</v>
      </c>
      <c r="S135" s="4">
        <v>8.0500000000000002E-2</v>
      </c>
      <c r="T135" s="4">
        <v>2.4944999999999999</v>
      </c>
      <c r="U135" s="4">
        <v>2.6</v>
      </c>
      <c r="V135" s="4">
        <v>3</v>
      </c>
      <c r="Y135" s="4">
        <v>1.1679999999999999</v>
      </c>
      <c r="Z135" s="4">
        <v>0</v>
      </c>
      <c r="AA135" s="4">
        <v>20.7</v>
      </c>
      <c r="AB135" s="4" t="s">
        <v>382</v>
      </c>
      <c r="AC135" s="4">
        <v>0</v>
      </c>
      <c r="AD135" s="4">
        <v>13.1</v>
      </c>
      <c r="AE135" s="4">
        <v>848</v>
      </c>
      <c r="AF135" s="4">
        <v>864</v>
      </c>
      <c r="AG135" s="4">
        <v>879</v>
      </c>
      <c r="AH135" s="4">
        <v>65</v>
      </c>
      <c r="AI135" s="4">
        <v>23.35</v>
      </c>
      <c r="AJ135" s="4">
        <v>0.54</v>
      </c>
      <c r="AK135" s="4">
        <v>990</v>
      </c>
      <c r="AL135" s="4">
        <v>4</v>
      </c>
      <c r="AM135" s="4">
        <v>0</v>
      </c>
      <c r="AN135" s="4">
        <v>26</v>
      </c>
      <c r="AO135" s="4">
        <v>190</v>
      </c>
      <c r="AP135" s="4">
        <v>190</v>
      </c>
      <c r="AQ135" s="4">
        <v>3.5</v>
      </c>
      <c r="AR135" s="4">
        <v>195</v>
      </c>
      <c r="AS135" s="4" t="s">
        <v>155</v>
      </c>
      <c r="AT135" s="4">
        <v>2</v>
      </c>
      <c r="AU135" s="5">
        <v>0.63744212962962965</v>
      </c>
      <c r="AV135" s="4">
        <v>47.159362000000002</v>
      </c>
      <c r="AW135" s="4">
        <v>-88.489717999999996</v>
      </c>
      <c r="AX135" s="4">
        <v>315.3</v>
      </c>
      <c r="AY135" s="4">
        <v>0</v>
      </c>
      <c r="AZ135" s="4">
        <v>12</v>
      </c>
      <c r="BA135" s="4">
        <v>12</v>
      </c>
      <c r="BB135" s="4" t="s">
        <v>420</v>
      </c>
      <c r="BC135" s="4">
        <v>0.8</v>
      </c>
      <c r="BD135" s="4">
        <v>1.1000000000000001</v>
      </c>
      <c r="BE135" s="4">
        <v>1.3</v>
      </c>
      <c r="BG135" s="4">
        <v>450</v>
      </c>
      <c r="BI135" s="4">
        <v>0.53600000000000003</v>
      </c>
      <c r="BJ135" s="4">
        <v>0</v>
      </c>
      <c r="BK135" s="4">
        <v>0</v>
      </c>
      <c r="BL135" s="4">
        <v>0</v>
      </c>
      <c r="BM135" s="4">
        <v>0</v>
      </c>
      <c r="BN135" s="4">
        <v>0</v>
      </c>
      <c r="BO135" s="4">
        <v>0</v>
      </c>
      <c r="BP135" s="4">
        <v>0</v>
      </c>
      <c r="BQ135" s="4">
        <v>0</v>
      </c>
      <c r="BR135" s="4">
        <v>0</v>
      </c>
      <c r="BS135" s="4">
        <v>0</v>
      </c>
      <c r="BT135" s="4">
        <v>0</v>
      </c>
      <c r="BU135" s="4">
        <v>0</v>
      </c>
      <c r="BW135" s="4">
        <v>0</v>
      </c>
      <c r="BX135" s="4">
        <v>3.1015999999999998E-2</v>
      </c>
      <c r="BY135" s="4">
        <v>-5</v>
      </c>
      <c r="BZ135" s="4">
        <v>1.034</v>
      </c>
      <c r="CA135" s="4">
        <v>0.75795299999999999</v>
      </c>
      <c r="CB135" s="4">
        <v>20.886800000000001</v>
      </c>
    </row>
    <row r="136" spans="1:80">
      <c r="A136" s="2">
        <v>42440</v>
      </c>
      <c r="B136" s="29">
        <v>0.42929537037037035</v>
      </c>
      <c r="C136" s="4">
        <v>-0.02</v>
      </c>
      <c r="D136" s="4">
        <v>0</v>
      </c>
      <c r="E136" s="4" t="s">
        <v>155</v>
      </c>
      <c r="F136" s="4">
        <v>0</v>
      </c>
      <c r="G136" s="4">
        <v>0.1</v>
      </c>
      <c r="H136" s="4">
        <v>3.1</v>
      </c>
      <c r="I136" s="4">
        <v>7.2</v>
      </c>
      <c r="K136" s="4">
        <v>20.7</v>
      </c>
      <c r="L136" s="4">
        <v>1</v>
      </c>
      <c r="M136" s="4">
        <v>1</v>
      </c>
      <c r="N136" s="4">
        <v>0</v>
      </c>
      <c r="O136" s="4">
        <v>0</v>
      </c>
      <c r="P136" s="4">
        <v>0.1</v>
      </c>
      <c r="Q136" s="4">
        <v>3.1</v>
      </c>
      <c r="R136" s="4">
        <v>3.2</v>
      </c>
      <c r="S136" s="4">
        <v>8.0500000000000002E-2</v>
      </c>
      <c r="T136" s="4">
        <v>2.4944999999999999</v>
      </c>
      <c r="U136" s="4">
        <v>2.6</v>
      </c>
      <c r="V136" s="4">
        <v>7.2134</v>
      </c>
      <c r="Y136" s="4">
        <v>1.1000000000000001</v>
      </c>
      <c r="Z136" s="4">
        <v>0</v>
      </c>
      <c r="AA136" s="4">
        <v>20.7</v>
      </c>
      <c r="AB136" s="4" t="s">
        <v>382</v>
      </c>
      <c r="AC136" s="4">
        <v>0</v>
      </c>
      <c r="AD136" s="4">
        <v>13.2</v>
      </c>
      <c r="AE136" s="4">
        <v>848</v>
      </c>
      <c r="AF136" s="4">
        <v>864</v>
      </c>
      <c r="AG136" s="4">
        <v>879</v>
      </c>
      <c r="AH136" s="4">
        <v>65</v>
      </c>
      <c r="AI136" s="4">
        <v>23.35</v>
      </c>
      <c r="AJ136" s="4">
        <v>0.54</v>
      </c>
      <c r="AK136" s="4">
        <v>990</v>
      </c>
      <c r="AL136" s="4">
        <v>4</v>
      </c>
      <c r="AM136" s="4">
        <v>0</v>
      </c>
      <c r="AN136" s="4">
        <v>26</v>
      </c>
      <c r="AO136" s="4">
        <v>190</v>
      </c>
      <c r="AP136" s="4">
        <v>189.3</v>
      </c>
      <c r="AQ136" s="4">
        <v>3.5</v>
      </c>
      <c r="AR136" s="4">
        <v>195</v>
      </c>
      <c r="AS136" s="4" t="s">
        <v>155</v>
      </c>
      <c r="AT136" s="4">
        <v>2</v>
      </c>
      <c r="AU136" s="5">
        <v>0.63745370370370369</v>
      </c>
      <c r="AV136" s="4">
        <v>47.159360999999997</v>
      </c>
      <c r="AW136" s="4">
        <v>-88.489717999999996</v>
      </c>
      <c r="AX136" s="4">
        <v>315.2</v>
      </c>
      <c r="AY136" s="4">
        <v>0</v>
      </c>
      <c r="AZ136" s="4">
        <v>12</v>
      </c>
      <c r="BA136" s="4">
        <v>12</v>
      </c>
      <c r="BB136" s="4" t="s">
        <v>420</v>
      </c>
      <c r="BC136" s="4">
        <v>0.8</v>
      </c>
      <c r="BD136" s="4">
        <v>1.1000000000000001</v>
      </c>
      <c r="BE136" s="4">
        <v>1.3</v>
      </c>
      <c r="BG136" s="4">
        <v>450</v>
      </c>
      <c r="BI136" s="4">
        <v>0.53600000000000003</v>
      </c>
      <c r="BJ136" s="4">
        <v>0</v>
      </c>
      <c r="BK136" s="4">
        <v>0</v>
      </c>
      <c r="BL136" s="4">
        <v>0</v>
      </c>
      <c r="BM136" s="4">
        <v>0</v>
      </c>
      <c r="BN136" s="4">
        <v>0</v>
      </c>
      <c r="BO136" s="4">
        <v>0</v>
      </c>
      <c r="BP136" s="4">
        <v>0</v>
      </c>
      <c r="BQ136" s="4">
        <v>0</v>
      </c>
      <c r="BR136" s="4">
        <v>0</v>
      </c>
      <c r="BS136" s="4">
        <v>0</v>
      </c>
      <c r="BT136" s="4">
        <v>0</v>
      </c>
      <c r="BU136" s="4">
        <v>0</v>
      </c>
      <c r="BW136" s="4">
        <v>0</v>
      </c>
      <c r="BX136" s="4">
        <v>3.2238000000000003E-2</v>
      </c>
      <c r="BY136" s="4">
        <v>-5</v>
      </c>
      <c r="BZ136" s="4">
        <v>1.034</v>
      </c>
      <c r="CA136" s="4">
        <v>0.78781599999999996</v>
      </c>
      <c r="CB136" s="4">
        <v>20.886800000000001</v>
      </c>
    </row>
    <row r="137" spans="1:80">
      <c r="A137" s="2">
        <v>42440</v>
      </c>
      <c r="B137" s="29">
        <v>0.42930694444444445</v>
      </c>
      <c r="C137" s="4">
        <v>-0.02</v>
      </c>
      <c r="D137" s="4">
        <v>0</v>
      </c>
      <c r="E137" s="4" t="s">
        <v>155</v>
      </c>
      <c r="F137" s="4">
        <v>0</v>
      </c>
      <c r="G137" s="4">
        <v>0</v>
      </c>
      <c r="H137" s="4">
        <v>3.1</v>
      </c>
      <c r="I137" s="4">
        <v>5.7</v>
      </c>
      <c r="K137" s="4">
        <v>20.7</v>
      </c>
      <c r="L137" s="4">
        <v>1</v>
      </c>
      <c r="M137" s="4">
        <v>1</v>
      </c>
      <c r="N137" s="4">
        <v>0</v>
      </c>
      <c r="O137" s="4">
        <v>0</v>
      </c>
      <c r="P137" s="4">
        <v>0</v>
      </c>
      <c r="Q137" s="4">
        <v>3.1</v>
      </c>
      <c r="R137" s="4">
        <v>3.1</v>
      </c>
      <c r="S137" s="4">
        <v>0</v>
      </c>
      <c r="T137" s="4">
        <v>2.4944999999999999</v>
      </c>
      <c r="U137" s="4">
        <v>2.5</v>
      </c>
      <c r="V137" s="4">
        <v>5.6943000000000001</v>
      </c>
      <c r="Y137" s="4">
        <v>1.1000000000000001</v>
      </c>
      <c r="Z137" s="4">
        <v>0</v>
      </c>
      <c r="AA137" s="4">
        <v>20.7</v>
      </c>
      <c r="AB137" s="4" t="s">
        <v>382</v>
      </c>
      <c r="AC137" s="4">
        <v>0</v>
      </c>
      <c r="AD137" s="4">
        <v>13.1</v>
      </c>
      <c r="AE137" s="4">
        <v>848</v>
      </c>
      <c r="AF137" s="4">
        <v>864</v>
      </c>
      <c r="AG137" s="4">
        <v>881</v>
      </c>
      <c r="AH137" s="4">
        <v>65</v>
      </c>
      <c r="AI137" s="4">
        <v>23.35</v>
      </c>
      <c r="AJ137" s="4">
        <v>0.54</v>
      </c>
      <c r="AK137" s="4">
        <v>990</v>
      </c>
      <c r="AL137" s="4">
        <v>4</v>
      </c>
      <c r="AM137" s="4">
        <v>0</v>
      </c>
      <c r="AN137" s="4">
        <v>26</v>
      </c>
      <c r="AO137" s="4">
        <v>190</v>
      </c>
      <c r="AP137" s="4">
        <v>189.7</v>
      </c>
      <c r="AQ137" s="4">
        <v>3.5</v>
      </c>
      <c r="AR137" s="4">
        <v>195</v>
      </c>
      <c r="AS137" s="4" t="s">
        <v>155</v>
      </c>
      <c r="AT137" s="4">
        <v>2</v>
      </c>
      <c r="AU137" s="5">
        <v>0.63746527777777773</v>
      </c>
      <c r="AV137" s="4">
        <v>47.15936</v>
      </c>
      <c r="AW137" s="4">
        <v>-88.489717999999996</v>
      </c>
      <c r="AX137" s="4">
        <v>315</v>
      </c>
      <c r="AY137" s="4">
        <v>0</v>
      </c>
      <c r="AZ137" s="4">
        <v>12</v>
      </c>
      <c r="BA137" s="4">
        <v>12</v>
      </c>
      <c r="BB137" s="4" t="s">
        <v>420</v>
      </c>
      <c r="BC137" s="4">
        <v>0.8</v>
      </c>
      <c r="BD137" s="4">
        <v>1.1000000000000001</v>
      </c>
      <c r="BE137" s="4">
        <v>1.3</v>
      </c>
      <c r="BG137" s="4">
        <v>450</v>
      </c>
      <c r="BI137" s="4">
        <v>0.53600000000000003</v>
      </c>
      <c r="BJ137" s="4">
        <v>0</v>
      </c>
      <c r="BK137" s="4">
        <v>0</v>
      </c>
      <c r="BL137" s="4">
        <v>0</v>
      </c>
      <c r="BM137" s="4">
        <v>0</v>
      </c>
      <c r="BN137" s="4">
        <v>0</v>
      </c>
      <c r="BO137" s="4">
        <v>0</v>
      </c>
      <c r="BP137" s="4">
        <v>0</v>
      </c>
      <c r="BQ137" s="4">
        <v>0</v>
      </c>
      <c r="BR137" s="4">
        <v>0</v>
      </c>
      <c r="BS137" s="4">
        <v>0</v>
      </c>
      <c r="BT137" s="4">
        <v>0</v>
      </c>
      <c r="BU137" s="4">
        <v>0</v>
      </c>
      <c r="BW137" s="4">
        <v>0</v>
      </c>
      <c r="BX137" s="4">
        <v>3.8968000000000003E-2</v>
      </c>
      <c r="BY137" s="4">
        <v>-5</v>
      </c>
      <c r="BZ137" s="4">
        <v>1.0347459999999999</v>
      </c>
      <c r="CA137" s="4">
        <v>0.95228100000000004</v>
      </c>
      <c r="CB137" s="4">
        <v>20.901869000000001</v>
      </c>
    </row>
    <row r="138" spans="1:80">
      <c r="A138" s="2">
        <v>42440</v>
      </c>
      <c r="B138" s="29">
        <v>0.42931851851851849</v>
      </c>
      <c r="C138" s="4">
        <v>-0.02</v>
      </c>
      <c r="D138" s="4">
        <v>0</v>
      </c>
      <c r="E138" s="4" t="s">
        <v>155</v>
      </c>
      <c r="F138" s="4">
        <v>0</v>
      </c>
      <c r="G138" s="4">
        <v>0</v>
      </c>
      <c r="H138" s="4">
        <v>3.1</v>
      </c>
      <c r="I138" s="4">
        <v>2.7</v>
      </c>
      <c r="K138" s="4">
        <v>20.7</v>
      </c>
      <c r="L138" s="4">
        <v>1</v>
      </c>
      <c r="M138" s="4">
        <v>1</v>
      </c>
      <c r="N138" s="4">
        <v>0</v>
      </c>
      <c r="O138" s="4">
        <v>0</v>
      </c>
      <c r="P138" s="4">
        <v>3.1899999999999998E-2</v>
      </c>
      <c r="Q138" s="4">
        <v>3.1</v>
      </c>
      <c r="R138" s="4">
        <v>3.1</v>
      </c>
      <c r="S138" s="4">
        <v>2.5700000000000001E-2</v>
      </c>
      <c r="T138" s="4">
        <v>2.4944999999999999</v>
      </c>
      <c r="U138" s="4">
        <v>2.5</v>
      </c>
      <c r="V138" s="4">
        <v>2.6873999999999998</v>
      </c>
      <c r="Y138" s="4">
        <v>1.1000000000000001</v>
      </c>
      <c r="Z138" s="4">
        <v>0</v>
      </c>
      <c r="AA138" s="4">
        <v>20.7</v>
      </c>
      <c r="AB138" s="4" t="s">
        <v>382</v>
      </c>
      <c r="AC138" s="4">
        <v>0</v>
      </c>
      <c r="AD138" s="4">
        <v>13.1</v>
      </c>
      <c r="AE138" s="4">
        <v>849</v>
      </c>
      <c r="AF138" s="4">
        <v>864</v>
      </c>
      <c r="AG138" s="4">
        <v>881</v>
      </c>
      <c r="AH138" s="4">
        <v>65</v>
      </c>
      <c r="AI138" s="4">
        <v>23.35</v>
      </c>
      <c r="AJ138" s="4">
        <v>0.54</v>
      </c>
      <c r="AK138" s="4">
        <v>990</v>
      </c>
      <c r="AL138" s="4">
        <v>4</v>
      </c>
      <c r="AM138" s="4">
        <v>0</v>
      </c>
      <c r="AN138" s="4">
        <v>26</v>
      </c>
      <c r="AO138" s="4">
        <v>190</v>
      </c>
      <c r="AP138" s="4">
        <v>190</v>
      </c>
      <c r="AQ138" s="4">
        <v>3.4</v>
      </c>
      <c r="AR138" s="4">
        <v>195</v>
      </c>
      <c r="AS138" s="4" t="s">
        <v>155</v>
      </c>
      <c r="AT138" s="4">
        <v>2</v>
      </c>
      <c r="AU138" s="5">
        <v>0.63747685185185188</v>
      </c>
      <c r="AV138" s="4">
        <v>47.15936</v>
      </c>
      <c r="AW138" s="4">
        <v>-88.489717999999996</v>
      </c>
      <c r="AX138" s="4">
        <v>314.89999999999998</v>
      </c>
      <c r="AY138" s="4">
        <v>0</v>
      </c>
      <c r="AZ138" s="4">
        <v>12</v>
      </c>
      <c r="BA138" s="4">
        <v>12</v>
      </c>
      <c r="BB138" s="4" t="s">
        <v>420</v>
      </c>
      <c r="BC138" s="4">
        <v>0.8</v>
      </c>
      <c r="BD138" s="4">
        <v>1.1000000000000001</v>
      </c>
      <c r="BE138" s="4">
        <v>1.3</v>
      </c>
      <c r="BG138" s="4">
        <v>450</v>
      </c>
      <c r="BI138" s="4">
        <v>0.53600000000000003</v>
      </c>
      <c r="BJ138" s="4">
        <v>0</v>
      </c>
      <c r="BK138" s="4">
        <v>0</v>
      </c>
      <c r="BL138" s="4">
        <v>0</v>
      </c>
      <c r="BM138" s="4">
        <v>0</v>
      </c>
      <c r="BN138" s="4">
        <v>0</v>
      </c>
      <c r="BO138" s="4">
        <v>0</v>
      </c>
      <c r="BP138" s="4">
        <v>0</v>
      </c>
      <c r="BQ138" s="4">
        <v>0</v>
      </c>
      <c r="BR138" s="4">
        <v>0</v>
      </c>
      <c r="BS138" s="4">
        <v>0</v>
      </c>
      <c r="BT138" s="4">
        <v>0</v>
      </c>
      <c r="BU138" s="4">
        <v>0</v>
      </c>
      <c r="BW138" s="4">
        <v>0</v>
      </c>
      <c r="BX138" s="4">
        <v>3.6524000000000001E-2</v>
      </c>
      <c r="BY138" s="4">
        <v>-5</v>
      </c>
      <c r="BZ138" s="4">
        <v>1.0357460000000001</v>
      </c>
      <c r="CA138" s="4">
        <v>0.89255600000000002</v>
      </c>
      <c r="CB138" s="4">
        <v>20.922069</v>
      </c>
    </row>
    <row r="139" spans="1:80">
      <c r="A139" s="2">
        <v>42440</v>
      </c>
      <c r="B139" s="29">
        <v>0.42933009259259264</v>
      </c>
      <c r="C139" s="4">
        <v>-0.02</v>
      </c>
      <c r="D139" s="4">
        <v>0</v>
      </c>
      <c r="E139" s="4" t="s">
        <v>155</v>
      </c>
      <c r="F139" s="4">
        <v>0</v>
      </c>
      <c r="G139" s="4">
        <v>0.1</v>
      </c>
      <c r="H139" s="4">
        <v>3.1</v>
      </c>
      <c r="I139" s="4">
        <v>7.5</v>
      </c>
      <c r="K139" s="4">
        <v>20.7</v>
      </c>
      <c r="L139" s="4">
        <v>1</v>
      </c>
      <c r="M139" s="4">
        <v>1</v>
      </c>
      <c r="N139" s="4">
        <v>0</v>
      </c>
      <c r="O139" s="4">
        <v>0</v>
      </c>
      <c r="P139" s="4">
        <v>0.1</v>
      </c>
      <c r="Q139" s="4">
        <v>3.1</v>
      </c>
      <c r="R139" s="4">
        <v>3.2</v>
      </c>
      <c r="S139" s="4">
        <v>8.0500000000000002E-2</v>
      </c>
      <c r="T139" s="4">
        <v>2.4944999999999999</v>
      </c>
      <c r="U139" s="4">
        <v>2.6</v>
      </c>
      <c r="V139" s="4">
        <v>7.4855</v>
      </c>
      <c r="Y139" s="4">
        <v>1.167</v>
      </c>
      <c r="Z139" s="4">
        <v>0</v>
      </c>
      <c r="AA139" s="4">
        <v>20.7</v>
      </c>
      <c r="AB139" s="4" t="s">
        <v>382</v>
      </c>
      <c r="AC139" s="4">
        <v>0</v>
      </c>
      <c r="AD139" s="4">
        <v>13.2</v>
      </c>
      <c r="AE139" s="4">
        <v>848</v>
      </c>
      <c r="AF139" s="4">
        <v>864</v>
      </c>
      <c r="AG139" s="4">
        <v>880</v>
      </c>
      <c r="AH139" s="4">
        <v>65</v>
      </c>
      <c r="AI139" s="4">
        <v>23.35</v>
      </c>
      <c r="AJ139" s="4">
        <v>0.54</v>
      </c>
      <c r="AK139" s="4">
        <v>990</v>
      </c>
      <c r="AL139" s="4">
        <v>4</v>
      </c>
      <c r="AM139" s="4">
        <v>0</v>
      </c>
      <c r="AN139" s="4">
        <v>26</v>
      </c>
      <c r="AO139" s="4">
        <v>190</v>
      </c>
      <c r="AP139" s="4">
        <v>189.3</v>
      </c>
      <c r="AQ139" s="4">
        <v>3.5</v>
      </c>
      <c r="AR139" s="4">
        <v>195</v>
      </c>
      <c r="AS139" s="4" t="s">
        <v>155</v>
      </c>
      <c r="AT139" s="4">
        <v>2</v>
      </c>
      <c r="AU139" s="5">
        <v>0.63748842592592592</v>
      </c>
      <c r="AV139" s="4">
        <v>47.15936</v>
      </c>
      <c r="AW139" s="4">
        <v>-88.489717999999996</v>
      </c>
      <c r="AX139" s="4">
        <v>314.8</v>
      </c>
      <c r="AY139" s="4">
        <v>0</v>
      </c>
      <c r="AZ139" s="4">
        <v>12</v>
      </c>
      <c r="BA139" s="4">
        <v>12</v>
      </c>
      <c r="BB139" s="4" t="s">
        <v>420</v>
      </c>
      <c r="BC139" s="4">
        <v>0.8</v>
      </c>
      <c r="BD139" s="4">
        <v>1.1738</v>
      </c>
      <c r="BE139" s="4">
        <v>1.3737999999999999</v>
      </c>
      <c r="BG139" s="4">
        <v>450</v>
      </c>
      <c r="BI139" s="4">
        <v>0.53600000000000003</v>
      </c>
      <c r="BJ139" s="4">
        <v>0</v>
      </c>
      <c r="BK139" s="4">
        <v>0</v>
      </c>
      <c r="BL139" s="4">
        <v>0</v>
      </c>
      <c r="BM139" s="4">
        <v>0</v>
      </c>
      <c r="BN139" s="4">
        <v>0</v>
      </c>
      <c r="BO139" s="4">
        <v>0</v>
      </c>
      <c r="BP139" s="4">
        <v>0</v>
      </c>
      <c r="BQ139" s="4">
        <v>0</v>
      </c>
      <c r="BR139" s="4">
        <v>0</v>
      </c>
      <c r="BS139" s="4">
        <v>0</v>
      </c>
      <c r="BT139" s="4">
        <v>0</v>
      </c>
      <c r="BU139" s="4">
        <v>0</v>
      </c>
      <c r="BW139" s="4">
        <v>0</v>
      </c>
      <c r="BX139" s="4">
        <v>3.4254E-2</v>
      </c>
      <c r="BY139" s="4">
        <v>-5</v>
      </c>
      <c r="BZ139" s="4">
        <v>1.0367459999999999</v>
      </c>
      <c r="CA139" s="4">
        <v>0.83708199999999999</v>
      </c>
      <c r="CB139" s="4">
        <v>20.942269</v>
      </c>
    </row>
    <row r="140" spans="1:80">
      <c r="A140" s="2">
        <v>42440</v>
      </c>
      <c r="B140" s="29">
        <v>0.42934166666666668</v>
      </c>
      <c r="C140" s="4">
        <v>-0.02</v>
      </c>
      <c r="D140" s="4">
        <v>0</v>
      </c>
      <c r="E140" s="4" t="s">
        <v>155</v>
      </c>
      <c r="F140" s="4">
        <v>0</v>
      </c>
      <c r="G140" s="4">
        <v>0.1</v>
      </c>
      <c r="H140" s="4">
        <v>3.1</v>
      </c>
      <c r="I140" s="4">
        <v>3</v>
      </c>
      <c r="K140" s="4">
        <v>20.7</v>
      </c>
      <c r="L140" s="4">
        <v>1</v>
      </c>
      <c r="M140" s="4">
        <v>1</v>
      </c>
      <c r="N140" s="4">
        <v>0</v>
      </c>
      <c r="O140" s="4">
        <v>0</v>
      </c>
      <c r="P140" s="4">
        <v>0.1</v>
      </c>
      <c r="Q140" s="4">
        <v>3.1</v>
      </c>
      <c r="R140" s="4">
        <v>3.2</v>
      </c>
      <c r="S140" s="4">
        <v>8.0500000000000002E-2</v>
      </c>
      <c r="T140" s="4">
        <v>2.4944999999999999</v>
      </c>
      <c r="U140" s="4">
        <v>2.6</v>
      </c>
      <c r="V140" s="4">
        <v>3</v>
      </c>
      <c r="Y140" s="4">
        <v>1.2</v>
      </c>
      <c r="Z140" s="4">
        <v>0</v>
      </c>
      <c r="AA140" s="4">
        <v>20.7</v>
      </c>
      <c r="AB140" s="4" t="s">
        <v>382</v>
      </c>
      <c r="AC140" s="4">
        <v>0</v>
      </c>
      <c r="AD140" s="4">
        <v>13.2</v>
      </c>
      <c r="AE140" s="4">
        <v>848</v>
      </c>
      <c r="AF140" s="4">
        <v>864</v>
      </c>
      <c r="AG140" s="4">
        <v>881</v>
      </c>
      <c r="AH140" s="4">
        <v>65</v>
      </c>
      <c r="AI140" s="4">
        <v>23.35</v>
      </c>
      <c r="AJ140" s="4">
        <v>0.54</v>
      </c>
      <c r="AK140" s="4">
        <v>990</v>
      </c>
      <c r="AL140" s="4">
        <v>4</v>
      </c>
      <c r="AM140" s="4">
        <v>0</v>
      </c>
      <c r="AN140" s="4">
        <v>26</v>
      </c>
      <c r="AO140" s="4">
        <v>190.7</v>
      </c>
      <c r="AP140" s="4">
        <v>189.7</v>
      </c>
      <c r="AQ140" s="4">
        <v>3.4</v>
      </c>
      <c r="AR140" s="4">
        <v>195</v>
      </c>
      <c r="AS140" s="4" t="s">
        <v>155</v>
      </c>
      <c r="AT140" s="4">
        <v>2</v>
      </c>
      <c r="AU140" s="5">
        <v>0.63750000000000007</v>
      </c>
      <c r="AV140" s="4">
        <v>47.15936</v>
      </c>
      <c r="AW140" s="4">
        <v>-88.489717999999996</v>
      </c>
      <c r="AX140" s="4">
        <v>314.8</v>
      </c>
      <c r="AY140" s="4">
        <v>0</v>
      </c>
      <c r="AZ140" s="4">
        <v>12</v>
      </c>
      <c r="BA140" s="4">
        <v>12</v>
      </c>
      <c r="BB140" s="4" t="s">
        <v>420</v>
      </c>
      <c r="BC140" s="4">
        <v>0.8</v>
      </c>
      <c r="BD140" s="4">
        <v>1.2</v>
      </c>
      <c r="BE140" s="4">
        <v>1.4</v>
      </c>
      <c r="BG140" s="4">
        <v>450</v>
      </c>
      <c r="BI140" s="4">
        <v>0.53600000000000003</v>
      </c>
      <c r="BJ140" s="4">
        <v>0</v>
      </c>
      <c r="BK140" s="4">
        <v>0</v>
      </c>
      <c r="BL140" s="4">
        <v>0</v>
      </c>
      <c r="BM140" s="4">
        <v>0</v>
      </c>
      <c r="BN140" s="4">
        <v>0</v>
      </c>
      <c r="BO140" s="4">
        <v>0</v>
      </c>
      <c r="BP140" s="4">
        <v>0</v>
      </c>
      <c r="BQ140" s="4">
        <v>0</v>
      </c>
      <c r="BR140" s="4">
        <v>0</v>
      </c>
      <c r="BS140" s="4">
        <v>0</v>
      </c>
      <c r="BT140" s="4">
        <v>0</v>
      </c>
      <c r="BU140" s="4">
        <v>0</v>
      </c>
      <c r="BW140" s="4">
        <v>0</v>
      </c>
      <c r="BX140" s="4">
        <v>3.2508000000000002E-2</v>
      </c>
      <c r="BY140" s="4">
        <v>-5</v>
      </c>
      <c r="BZ140" s="4">
        <v>1.0369999999999999</v>
      </c>
      <c r="CA140" s="4">
        <v>0.79441399999999995</v>
      </c>
      <c r="CB140" s="4">
        <v>20.947399999999998</v>
      </c>
    </row>
    <row r="141" spans="1:80">
      <c r="A141" s="2">
        <v>42440</v>
      </c>
      <c r="B141" s="29">
        <v>0.42935324074074077</v>
      </c>
      <c r="C141" s="4">
        <v>-0.02</v>
      </c>
      <c r="D141" s="4">
        <v>0</v>
      </c>
      <c r="E141" s="4" t="s">
        <v>155</v>
      </c>
      <c r="F141" s="4">
        <v>0</v>
      </c>
      <c r="G141" s="4">
        <v>0.1</v>
      </c>
      <c r="H141" s="4">
        <v>3.1</v>
      </c>
      <c r="I141" s="4">
        <v>5.8</v>
      </c>
      <c r="K141" s="4">
        <v>20.7</v>
      </c>
      <c r="L141" s="4">
        <v>1</v>
      </c>
      <c r="M141" s="4">
        <v>1</v>
      </c>
      <c r="N141" s="4">
        <v>0</v>
      </c>
      <c r="O141" s="4">
        <v>0</v>
      </c>
      <c r="P141" s="4">
        <v>0.1</v>
      </c>
      <c r="Q141" s="4">
        <v>3.1</v>
      </c>
      <c r="R141" s="4">
        <v>3.2</v>
      </c>
      <c r="S141" s="4">
        <v>8.0500000000000002E-2</v>
      </c>
      <c r="T141" s="4">
        <v>2.4944999999999999</v>
      </c>
      <c r="U141" s="4">
        <v>2.6</v>
      </c>
      <c r="V141" s="4">
        <v>5.8482000000000003</v>
      </c>
      <c r="Y141" s="4">
        <v>1.2</v>
      </c>
      <c r="Z141" s="4">
        <v>0</v>
      </c>
      <c r="AA141" s="4">
        <v>20.7</v>
      </c>
      <c r="AB141" s="4" t="s">
        <v>382</v>
      </c>
      <c r="AC141" s="4">
        <v>0</v>
      </c>
      <c r="AD141" s="4">
        <v>13.2</v>
      </c>
      <c r="AE141" s="4">
        <v>848</v>
      </c>
      <c r="AF141" s="4">
        <v>864</v>
      </c>
      <c r="AG141" s="4">
        <v>881</v>
      </c>
      <c r="AH141" s="4">
        <v>65</v>
      </c>
      <c r="AI141" s="4">
        <v>23.35</v>
      </c>
      <c r="AJ141" s="4">
        <v>0.54</v>
      </c>
      <c r="AK141" s="4">
        <v>990</v>
      </c>
      <c r="AL141" s="4">
        <v>4</v>
      </c>
      <c r="AM141" s="4">
        <v>0</v>
      </c>
      <c r="AN141" s="4">
        <v>26</v>
      </c>
      <c r="AO141" s="4">
        <v>190.3</v>
      </c>
      <c r="AP141" s="4">
        <v>190</v>
      </c>
      <c r="AQ141" s="4">
        <v>3.4</v>
      </c>
      <c r="AR141" s="4">
        <v>195</v>
      </c>
      <c r="AS141" s="4" t="s">
        <v>155</v>
      </c>
      <c r="AT141" s="4">
        <v>2</v>
      </c>
      <c r="AU141" s="5">
        <v>0.63751157407407411</v>
      </c>
      <c r="AV141" s="4">
        <v>47.15936</v>
      </c>
      <c r="AW141" s="4">
        <v>-88.489718999999994</v>
      </c>
      <c r="AX141" s="4">
        <v>314.8</v>
      </c>
      <c r="AY141" s="4">
        <v>0</v>
      </c>
      <c r="AZ141" s="4">
        <v>12</v>
      </c>
      <c r="BA141" s="4">
        <v>12</v>
      </c>
      <c r="BB141" s="4" t="s">
        <v>420</v>
      </c>
      <c r="BC141" s="4">
        <v>0.8</v>
      </c>
      <c r="BD141" s="4">
        <v>1.2</v>
      </c>
      <c r="BE141" s="4">
        <v>1.4</v>
      </c>
      <c r="BG141" s="4">
        <v>450</v>
      </c>
      <c r="BI141" s="4">
        <v>0.53600000000000003</v>
      </c>
      <c r="BJ141" s="4">
        <v>0</v>
      </c>
      <c r="BK141" s="4">
        <v>0</v>
      </c>
      <c r="BL141" s="4">
        <v>0</v>
      </c>
      <c r="BM141" s="4">
        <v>0</v>
      </c>
      <c r="BN141" s="4">
        <v>0</v>
      </c>
      <c r="BO141" s="4">
        <v>0</v>
      </c>
      <c r="BP141" s="4">
        <v>0</v>
      </c>
      <c r="BQ141" s="4">
        <v>0</v>
      </c>
      <c r="BR141" s="4">
        <v>0</v>
      </c>
      <c r="BS141" s="4">
        <v>0</v>
      </c>
      <c r="BT141" s="4">
        <v>0</v>
      </c>
      <c r="BU141" s="4">
        <v>0</v>
      </c>
      <c r="BW141" s="4">
        <v>0</v>
      </c>
      <c r="BX141" s="4">
        <v>2.9762E-2</v>
      </c>
      <c r="BY141" s="4">
        <v>-5</v>
      </c>
      <c r="BZ141" s="4">
        <v>1.0377460000000001</v>
      </c>
      <c r="CA141" s="4">
        <v>0.72730899999999998</v>
      </c>
      <c r="CB141" s="4">
        <v>20.962468999999999</v>
      </c>
    </row>
    <row r="142" spans="1:80">
      <c r="A142" s="2">
        <v>42440</v>
      </c>
      <c r="B142" s="29">
        <v>0.42936481481481481</v>
      </c>
      <c r="C142" s="4">
        <v>-0.02</v>
      </c>
      <c r="D142" s="4">
        <v>0</v>
      </c>
      <c r="E142" s="4" t="s">
        <v>155</v>
      </c>
      <c r="F142" s="4">
        <v>0</v>
      </c>
      <c r="G142" s="4">
        <v>0.1</v>
      </c>
      <c r="H142" s="4">
        <v>3.1</v>
      </c>
      <c r="I142" s="4">
        <v>4.5999999999999996</v>
      </c>
      <c r="K142" s="4">
        <v>20.7</v>
      </c>
      <c r="L142" s="4">
        <v>1</v>
      </c>
      <c r="M142" s="4">
        <v>1</v>
      </c>
      <c r="N142" s="4">
        <v>0</v>
      </c>
      <c r="O142" s="4">
        <v>0</v>
      </c>
      <c r="P142" s="4">
        <v>0.1</v>
      </c>
      <c r="Q142" s="4">
        <v>3.1</v>
      </c>
      <c r="R142" s="4">
        <v>3.2</v>
      </c>
      <c r="S142" s="4">
        <v>8.0500000000000002E-2</v>
      </c>
      <c r="T142" s="4">
        <v>2.4944999999999999</v>
      </c>
      <c r="U142" s="4">
        <v>2.6</v>
      </c>
      <c r="V142" s="4">
        <v>4.5683999999999996</v>
      </c>
      <c r="Y142" s="4">
        <v>1.2</v>
      </c>
      <c r="Z142" s="4">
        <v>0</v>
      </c>
      <c r="AA142" s="4">
        <v>20.7</v>
      </c>
      <c r="AB142" s="4" t="s">
        <v>382</v>
      </c>
      <c r="AC142" s="4">
        <v>0</v>
      </c>
      <c r="AD142" s="4">
        <v>13.2</v>
      </c>
      <c r="AE142" s="4">
        <v>848</v>
      </c>
      <c r="AF142" s="4">
        <v>863</v>
      </c>
      <c r="AG142" s="4">
        <v>879</v>
      </c>
      <c r="AH142" s="4">
        <v>65</v>
      </c>
      <c r="AI142" s="4">
        <v>23.35</v>
      </c>
      <c r="AJ142" s="4">
        <v>0.54</v>
      </c>
      <c r="AK142" s="4">
        <v>990</v>
      </c>
      <c r="AL142" s="4">
        <v>4</v>
      </c>
      <c r="AM142" s="4">
        <v>0</v>
      </c>
      <c r="AN142" s="4">
        <v>26</v>
      </c>
      <c r="AO142" s="4">
        <v>190</v>
      </c>
      <c r="AP142" s="4">
        <v>190</v>
      </c>
      <c r="AQ142" s="4">
        <v>3.5</v>
      </c>
      <c r="AR142" s="4">
        <v>195</v>
      </c>
      <c r="AS142" s="4" t="s">
        <v>155</v>
      </c>
      <c r="AT142" s="4">
        <v>2</v>
      </c>
      <c r="AU142" s="5">
        <v>0.63752314814814814</v>
      </c>
      <c r="AV142" s="4">
        <v>47.15936</v>
      </c>
      <c r="AW142" s="4">
        <v>-88.489720000000005</v>
      </c>
      <c r="AX142" s="4">
        <v>314.89999999999998</v>
      </c>
      <c r="AY142" s="4">
        <v>0</v>
      </c>
      <c r="AZ142" s="4">
        <v>12</v>
      </c>
      <c r="BA142" s="4">
        <v>12</v>
      </c>
      <c r="BB142" s="4" t="s">
        <v>420</v>
      </c>
      <c r="BC142" s="4">
        <v>0.87380000000000002</v>
      </c>
      <c r="BD142" s="4">
        <v>1.2</v>
      </c>
      <c r="BE142" s="4">
        <v>1.4</v>
      </c>
      <c r="BG142" s="4">
        <v>450</v>
      </c>
      <c r="BI142" s="4">
        <v>0.53600000000000003</v>
      </c>
      <c r="BJ142" s="4">
        <v>0</v>
      </c>
      <c r="BK142" s="4">
        <v>0</v>
      </c>
      <c r="BL142" s="4">
        <v>0</v>
      </c>
      <c r="BM142" s="4">
        <v>0</v>
      </c>
      <c r="BN142" s="4">
        <v>0</v>
      </c>
      <c r="BO142" s="4">
        <v>0</v>
      </c>
      <c r="BP142" s="4">
        <v>0</v>
      </c>
      <c r="BQ142" s="4">
        <v>0</v>
      </c>
      <c r="BR142" s="4">
        <v>0</v>
      </c>
      <c r="BS142" s="4">
        <v>0</v>
      </c>
      <c r="BT142" s="4">
        <v>0</v>
      </c>
      <c r="BU142" s="4">
        <v>0</v>
      </c>
      <c r="BW142" s="4">
        <v>0</v>
      </c>
      <c r="BX142" s="4">
        <v>3.0491999999999998E-2</v>
      </c>
      <c r="BY142" s="4">
        <v>-5</v>
      </c>
      <c r="BZ142" s="4">
        <v>1.0387459999999999</v>
      </c>
      <c r="CA142" s="4">
        <v>0.74514899999999995</v>
      </c>
      <c r="CB142" s="4">
        <v>20.982669000000001</v>
      </c>
    </row>
    <row r="143" spans="1:80">
      <c r="A143" s="2">
        <v>42440</v>
      </c>
      <c r="B143" s="29">
        <v>0.4293763888888889</v>
      </c>
      <c r="C143" s="4">
        <v>-0.02</v>
      </c>
      <c r="D143" s="4">
        <v>0</v>
      </c>
      <c r="E143" s="4" t="s">
        <v>155</v>
      </c>
      <c r="F143" s="4">
        <v>0</v>
      </c>
      <c r="G143" s="4">
        <v>0.1</v>
      </c>
      <c r="H143" s="4">
        <v>3.1</v>
      </c>
      <c r="I143" s="4">
        <v>4.3</v>
      </c>
      <c r="K143" s="4">
        <v>20.7</v>
      </c>
      <c r="L143" s="4">
        <v>1</v>
      </c>
      <c r="M143" s="4">
        <v>1</v>
      </c>
      <c r="N143" s="4">
        <v>0</v>
      </c>
      <c r="O143" s="4">
        <v>0</v>
      </c>
      <c r="P143" s="4">
        <v>0.1</v>
      </c>
      <c r="Q143" s="4">
        <v>3.1</v>
      </c>
      <c r="R143" s="4">
        <v>3.2</v>
      </c>
      <c r="S143" s="4">
        <v>8.0500000000000002E-2</v>
      </c>
      <c r="T143" s="4">
        <v>2.4944999999999999</v>
      </c>
      <c r="U143" s="4">
        <v>2.6</v>
      </c>
      <c r="V143" s="4">
        <v>4.2990000000000004</v>
      </c>
      <c r="Y143" s="4">
        <v>1.2</v>
      </c>
      <c r="Z143" s="4">
        <v>0</v>
      </c>
      <c r="AA143" s="4">
        <v>20.7</v>
      </c>
      <c r="AB143" s="4" t="s">
        <v>382</v>
      </c>
      <c r="AC143" s="4">
        <v>0</v>
      </c>
      <c r="AD143" s="4">
        <v>13.1</v>
      </c>
      <c r="AE143" s="4">
        <v>848</v>
      </c>
      <c r="AF143" s="4">
        <v>864</v>
      </c>
      <c r="AG143" s="4">
        <v>880</v>
      </c>
      <c r="AH143" s="4">
        <v>65</v>
      </c>
      <c r="AI143" s="4">
        <v>23.35</v>
      </c>
      <c r="AJ143" s="4">
        <v>0.54</v>
      </c>
      <c r="AK143" s="4">
        <v>990</v>
      </c>
      <c r="AL143" s="4">
        <v>4</v>
      </c>
      <c r="AM143" s="4">
        <v>0</v>
      </c>
      <c r="AN143" s="4">
        <v>26</v>
      </c>
      <c r="AO143" s="4">
        <v>190.7</v>
      </c>
      <c r="AP143" s="4">
        <v>190</v>
      </c>
      <c r="AQ143" s="4">
        <v>3.5</v>
      </c>
      <c r="AR143" s="4">
        <v>195</v>
      </c>
      <c r="AS143" s="4" t="s">
        <v>155</v>
      </c>
      <c r="AT143" s="4">
        <v>2</v>
      </c>
      <c r="AU143" s="5">
        <v>0.63753472222222218</v>
      </c>
      <c r="AV143" s="4">
        <v>47.15936</v>
      </c>
      <c r="AW143" s="4">
        <v>-88.489720000000005</v>
      </c>
      <c r="AX143" s="4">
        <v>315</v>
      </c>
      <c r="AY143" s="4">
        <v>0</v>
      </c>
      <c r="AZ143" s="4">
        <v>12</v>
      </c>
      <c r="BA143" s="4">
        <v>12</v>
      </c>
      <c r="BB143" s="4" t="s">
        <v>420</v>
      </c>
      <c r="BC143" s="4">
        <v>0.82620000000000005</v>
      </c>
      <c r="BD143" s="4">
        <v>1.1262000000000001</v>
      </c>
      <c r="BE143" s="4">
        <v>1.3262</v>
      </c>
      <c r="BG143" s="4">
        <v>450</v>
      </c>
      <c r="BI143" s="4">
        <v>0.53600000000000003</v>
      </c>
      <c r="BJ143" s="4">
        <v>0</v>
      </c>
      <c r="BK143" s="4">
        <v>0</v>
      </c>
      <c r="BL143" s="4">
        <v>0</v>
      </c>
      <c r="BM143" s="4">
        <v>0</v>
      </c>
      <c r="BN143" s="4">
        <v>0</v>
      </c>
      <c r="BO143" s="4">
        <v>0</v>
      </c>
      <c r="BP143" s="4">
        <v>0</v>
      </c>
      <c r="BQ143" s="4">
        <v>0</v>
      </c>
      <c r="BR143" s="4">
        <v>0</v>
      </c>
      <c r="BS143" s="4">
        <v>0</v>
      </c>
      <c r="BT143" s="4">
        <v>0</v>
      </c>
      <c r="BU143" s="4">
        <v>0</v>
      </c>
      <c r="BW143" s="4">
        <v>0</v>
      </c>
      <c r="BX143" s="4">
        <v>3.1E-2</v>
      </c>
      <c r="BY143" s="4">
        <v>-5</v>
      </c>
      <c r="BZ143" s="4">
        <v>1.0397460000000001</v>
      </c>
      <c r="CA143" s="4">
        <v>0.75756299999999999</v>
      </c>
      <c r="CB143" s="4">
        <v>21.002869</v>
      </c>
    </row>
    <row r="144" spans="1:80">
      <c r="A144" s="2">
        <v>42440</v>
      </c>
      <c r="B144" s="29">
        <v>0.42938796296296294</v>
      </c>
      <c r="C144" s="4">
        <v>-0.02</v>
      </c>
      <c r="D144" s="4">
        <v>0</v>
      </c>
      <c r="E144" s="4" t="s">
        <v>155</v>
      </c>
      <c r="F144" s="4">
        <v>0</v>
      </c>
      <c r="G144" s="4">
        <v>0.1</v>
      </c>
      <c r="H144" s="4">
        <v>3.1</v>
      </c>
      <c r="I144" s="4">
        <v>7.6</v>
      </c>
      <c r="K144" s="4">
        <v>20.7</v>
      </c>
      <c r="L144" s="4">
        <v>1</v>
      </c>
      <c r="M144" s="4">
        <v>1</v>
      </c>
      <c r="N144" s="4">
        <v>0</v>
      </c>
      <c r="O144" s="4">
        <v>0</v>
      </c>
      <c r="P144" s="4">
        <v>0.1</v>
      </c>
      <c r="Q144" s="4">
        <v>3.1</v>
      </c>
      <c r="R144" s="4">
        <v>3.2</v>
      </c>
      <c r="S144" s="4">
        <v>8.0500000000000002E-2</v>
      </c>
      <c r="T144" s="4">
        <v>2.4944999999999999</v>
      </c>
      <c r="U144" s="4">
        <v>2.6</v>
      </c>
      <c r="V144" s="4">
        <v>7.6044</v>
      </c>
      <c r="Y144" s="4">
        <v>1.2</v>
      </c>
      <c r="Z144" s="4">
        <v>0</v>
      </c>
      <c r="AA144" s="4">
        <v>20.7</v>
      </c>
      <c r="AB144" s="4" t="s">
        <v>382</v>
      </c>
      <c r="AC144" s="4">
        <v>0</v>
      </c>
      <c r="AD144" s="4">
        <v>13.2</v>
      </c>
      <c r="AE144" s="4">
        <v>847</v>
      </c>
      <c r="AF144" s="4">
        <v>863</v>
      </c>
      <c r="AG144" s="4">
        <v>881</v>
      </c>
      <c r="AH144" s="4">
        <v>65</v>
      </c>
      <c r="AI144" s="4">
        <v>23.35</v>
      </c>
      <c r="AJ144" s="4">
        <v>0.54</v>
      </c>
      <c r="AK144" s="4">
        <v>990</v>
      </c>
      <c r="AL144" s="4">
        <v>4</v>
      </c>
      <c r="AM144" s="4">
        <v>0</v>
      </c>
      <c r="AN144" s="4">
        <v>26</v>
      </c>
      <c r="AO144" s="4">
        <v>191</v>
      </c>
      <c r="AP144" s="4">
        <v>190</v>
      </c>
      <c r="AQ144" s="4">
        <v>3.5</v>
      </c>
      <c r="AR144" s="4">
        <v>195</v>
      </c>
      <c r="AS144" s="4" t="s">
        <v>155</v>
      </c>
      <c r="AT144" s="4">
        <v>2</v>
      </c>
      <c r="AU144" s="5">
        <v>0.63754629629629633</v>
      </c>
      <c r="AV144" s="4">
        <v>47.159359000000002</v>
      </c>
      <c r="AW144" s="4">
        <v>-88.489720000000005</v>
      </c>
      <c r="AX144" s="4">
        <v>315.2</v>
      </c>
      <c r="AY144" s="4">
        <v>0</v>
      </c>
      <c r="AZ144" s="4">
        <v>12</v>
      </c>
      <c r="BA144" s="4">
        <v>12</v>
      </c>
      <c r="BB144" s="4" t="s">
        <v>420</v>
      </c>
      <c r="BC144" s="4">
        <v>0.8</v>
      </c>
      <c r="BD144" s="4">
        <v>1.1000000000000001</v>
      </c>
      <c r="BE144" s="4">
        <v>1.3</v>
      </c>
      <c r="BG144" s="4">
        <v>450</v>
      </c>
      <c r="BI144" s="4">
        <v>0.53600000000000003</v>
      </c>
      <c r="BJ144" s="4">
        <v>0</v>
      </c>
      <c r="BK144" s="4">
        <v>0</v>
      </c>
      <c r="BL144" s="4">
        <v>0</v>
      </c>
      <c r="BM144" s="4">
        <v>0</v>
      </c>
      <c r="BN144" s="4">
        <v>0</v>
      </c>
      <c r="BO144" s="4">
        <v>0</v>
      </c>
      <c r="BP144" s="4">
        <v>0</v>
      </c>
      <c r="BQ144" s="4">
        <v>0</v>
      </c>
      <c r="BR144" s="4">
        <v>0</v>
      </c>
      <c r="BS144" s="4">
        <v>0</v>
      </c>
      <c r="BT144" s="4">
        <v>0</v>
      </c>
      <c r="BU144" s="4">
        <v>0</v>
      </c>
      <c r="BW144" s="4">
        <v>0</v>
      </c>
      <c r="BX144" s="4">
        <v>3.0254E-2</v>
      </c>
      <c r="BY144" s="4">
        <v>-5</v>
      </c>
      <c r="BZ144" s="4">
        <v>1.0414920000000001</v>
      </c>
      <c r="CA144" s="4">
        <v>0.73933199999999999</v>
      </c>
      <c r="CB144" s="4">
        <v>21.038138</v>
      </c>
    </row>
    <row r="145" spans="1:80">
      <c r="A145" s="2">
        <v>42440</v>
      </c>
      <c r="B145" s="29">
        <v>0.42939953703703698</v>
      </c>
      <c r="C145" s="4">
        <v>-0.02</v>
      </c>
      <c r="D145" s="4">
        <v>0</v>
      </c>
      <c r="E145" s="4" t="s">
        <v>155</v>
      </c>
      <c r="F145" s="4">
        <v>0</v>
      </c>
      <c r="G145" s="4">
        <v>0.1</v>
      </c>
      <c r="H145" s="4">
        <v>3.1</v>
      </c>
      <c r="I145" s="4">
        <v>3.8</v>
      </c>
      <c r="K145" s="4">
        <v>20.7</v>
      </c>
      <c r="L145" s="4">
        <v>1</v>
      </c>
      <c r="M145" s="4">
        <v>1</v>
      </c>
      <c r="N145" s="4">
        <v>0</v>
      </c>
      <c r="O145" s="4">
        <v>0</v>
      </c>
      <c r="P145" s="4">
        <v>0.1</v>
      </c>
      <c r="Q145" s="4">
        <v>3.1</v>
      </c>
      <c r="R145" s="4">
        <v>3.2</v>
      </c>
      <c r="S145" s="4">
        <v>8.0500000000000002E-2</v>
      </c>
      <c r="T145" s="4">
        <v>2.4944999999999999</v>
      </c>
      <c r="U145" s="4">
        <v>2.6</v>
      </c>
      <c r="V145" s="4">
        <v>3.8024</v>
      </c>
      <c r="Y145" s="4">
        <v>1.2</v>
      </c>
      <c r="Z145" s="4">
        <v>0</v>
      </c>
      <c r="AA145" s="4">
        <v>20.7</v>
      </c>
      <c r="AB145" s="4" t="s">
        <v>382</v>
      </c>
      <c r="AC145" s="4">
        <v>0</v>
      </c>
      <c r="AD145" s="4">
        <v>13.2</v>
      </c>
      <c r="AE145" s="4">
        <v>848</v>
      </c>
      <c r="AF145" s="4">
        <v>863</v>
      </c>
      <c r="AG145" s="4">
        <v>881</v>
      </c>
      <c r="AH145" s="4">
        <v>65</v>
      </c>
      <c r="AI145" s="4">
        <v>23.35</v>
      </c>
      <c r="AJ145" s="4">
        <v>0.54</v>
      </c>
      <c r="AK145" s="4">
        <v>990</v>
      </c>
      <c r="AL145" s="4">
        <v>4</v>
      </c>
      <c r="AM145" s="4">
        <v>0</v>
      </c>
      <c r="AN145" s="4">
        <v>26</v>
      </c>
      <c r="AO145" s="4">
        <v>191</v>
      </c>
      <c r="AP145" s="4">
        <v>189.3</v>
      </c>
      <c r="AQ145" s="4">
        <v>3.5</v>
      </c>
      <c r="AR145" s="4">
        <v>195</v>
      </c>
      <c r="AS145" s="4" t="s">
        <v>155</v>
      </c>
      <c r="AT145" s="4">
        <v>2</v>
      </c>
      <c r="AU145" s="5">
        <v>0.63755787037037037</v>
      </c>
      <c r="AV145" s="4">
        <v>47.159357999999997</v>
      </c>
      <c r="AW145" s="4">
        <v>-88.489720000000005</v>
      </c>
      <c r="AX145" s="4">
        <v>315.5</v>
      </c>
      <c r="AY145" s="4">
        <v>0</v>
      </c>
      <c r="AZ145" s="4">
        <v>12</v>
      </c>
      <c r="BA145" s="4">
        <v>12</v>
      </c>
      <c r="BB145" s="4" t="s">
        <v>420</v>
      </c>
      <c r="BC145" s="4">
        <v>0.8</v>
      </c>
      <c r="BD145" s="4">
        <v>1.1000000000000001</v>
      </c>
      <c r="BE145" s="4">
        <v>1.3</v>
      </c>
      <c r="BG145" s="4">
        <v>450</v>
      </c>
      <c r="BI145" s="4">
        <v>0.53600000000000003</v>
      </c>
      <c r="BJ145" s="4">
        <v>0</v>
      </c>
      <c r="BK145" s="4">
        <v>0</v>
      </c>
      <c r="BL145" s="4">
        <v>0</v>
      </c>
      <c r="BM145" s="4">
        <v>0</v>
      </c>
      <c r="BN145" s="4">
        <v>0</v>
      </c>
      <c r="BO145" s="4">
        <v>0</v>
      </c>
      <c r="BP145" s="4">
        <v>0</v>
      </c>
      <c r="BQ145" s="4">
        <v>0</v>
      </c>
      <c r="BR145" s="4">
        <v>0</v>
      </c>
      <c r="BS145" s="4">
        <v>0</v>
      </c>
      <c r="BT145" s="4">
        <v>0</v>
      </c>
      <c r="BU145" s="4">
        <v>0</v>
      </c>
      <c r="BW145" s="4">
        <v>0</v>
      </c>
      <c r="BX145" s="4">
        <v>3.0745999999999999E-2</v>
      </c>
      <c r="BY145" s="4">
        <v>-5</v>
      </c>
      <c r="BZ145" s="4">
        <v>1.0412539999999999</v>
      </c>
      <c r="CA145" s="4">
        <v>0.75135600000000002</v>
      </c>
      <c r="CB145" s="4">
        <v>21.033331</v>
      </c>
    </row>
    <row r="146" spans="1:80">
      <c r="A146" s="2">
        <v>42440</v>
      </c>
      <c r="B146" s="29">
        <v>0.42941111111111113</v>
      </c>
      <c r="C146" s="4">
        <v>-0.02</v>
      </c>
      <c r="D146" s="4">
        <v>0</v>
      </c>
      <c r="E146" s="4" t="s">
        <v>155</v>
      </c>
      <c r="F146" s="4">
        <v>0</v>
      </c>
      <c r="G146" s="4">
        <v>0.1</v>
      </c>
      <c r="H146" s="4">
        <v>3.1</v>
      </c>
      <c r="I146" s="4">
        <v>6.2</v>
      </c>
      <c r="K146" s="4">
        <v>20.7</v>
      </c>
      <c r="L146" s="4">
        <v>1</v>
      </c>
      <c r="M146" s="4">
        <v>1</v>
      </c>
      <c r="N146" s="4">
        <v>0</v>
      </c>
      <c r="O146" s="4">
        <v>0</v>
      </c>
      <c r="P146" s="4">
        <v>0.1</v>
      </c>
      <c r="Q146" s="4">
        <v>3.1</v>
      </c>
      <c r="R146" s="4">
        <v>3.2</v>
      </c>
      <c r="S146" s="4">
        <v>8.0500000000000002E-2</v>
      </c>
      <c r="T146" s="4">
        <v>2.4944999999999999</v>
      </c>
      <c r="U146" s="4">
        <v>2.6</v>
      </c>
      <c r="V146" s="4">
        <v>6.2336</v>
      </c>
      <c r="Y146" s="4">
        <v>1.2</v>
      </c>
      <c r="Z146" s="4">
        <v>0</v>
      </c>
      <c r="AA146" s="4">
        <v>20.7</v>
      </c>
      <c r="AB146" s="4" t="s">
        <v>382</v>
      </c>
      <c r="AC146" s="4">
        <v>0</v>
      </c>
      <c r="AD146" s="4">
        <v>13.2</v>
      </c>
      <c r="AE146" s="4">
        <v>848</v>
      </c>
      <c r="AF146" s="4">
        <v>864</v>
      </c>
      <c r="AG146" s="4">
        <v>880</v>
      </c>
      <c r="AH146" s="4">
        <v>65</v>
      </c>
      <c r="AI146" s="4">
        <v>23.35</v>
      </c>
      <c r="AJ146" s="4">
        <v>0.54</v>
      </c>
      <c r="AK146" s="4">
        <v>990</v>
      </c>
      <c r="AL146" s="4">
        <v>4</v>
      </c>
      <c r="AM146" s="4">
        <v>0</v>
      </c>
      <c r="AN146" s="4">
        <v>26</v>
      </c>
      <c r="AO146" s="4">
        <v>191</v>
      </c>
      <c r="AP146" s="4">
        <v>189.7</v>
      </c>
      <c r="AQ146" s="4">
        <v>3.4</v>
      </c>
      <c r="AR146" s="4">
        <v>195</v>
      </c>
      <c r="AS146" s="4" t="s">
        <v>155</v>
      </c>
      <c r="AT146" s="4">
        <v>2</v>
      </c>
      <c r="AU146" s="5">
        <v>0.63756944444444441</v>
      </c>
      <c r="AV146" s="4">
        <v>47.159357999999997</v>
      </c>
      <c r="AW146" s="4">
        <v>-88.489720000000005</v>
      </c>
      <c r="AX146" s="4">
        <v>315.7</v>
      </c>
      <c r="AY146" s="4">
        <v>0</v>
      </c>
      <c r="AZ146" s="4">
        <v>12</v>
      </c>
      <c r="BA146" s="4">
        <v>12</v>
      </c>
      <c r="BB146" s="4" t="s">
        <v>420</v>
      </c>
      <c r="BC146" s="4">
        <v>0.8</v>
      </c>
      <c r="BD146" s="4">
        <v>1.1000000000000001</v>
      </c>
      <c r="BE146" s="4">
        <v>1.3</v>
      </c>
      <c r="BG146" s="4">
        <v>450</v>
      </c>
      <c r="BI146" s="4">
        <v>0.53600000000000003</v>
      </c>
      <c r="BJ146" s="4">
        <v>0</v>
      </c>
      <c r="BK146" s="4">
        <v>0</v>
      </c>
      <c r="BL146" s="4">
        <v>0</v>
      </c>
      <c r="BM146" s="4">
        <v>0</v>
      </c>
      <c r="BN146" s="4">
        <v>0</v>
      </c>
      <c r="BO146" s="4">
        <v>0</v>
      </c>
      <c r="BP146" s="4">
        <v>0</v>
      </c>
      <c r="BQ146" s="4">
        <v>0</v>
      </c>
      <c r="BR146" s="4">
        <v>0</v>
      </c>
      <c r="BS146" s="4">
        <v>0</v>
      </c>
      <c r="BT146" s="4">
        <v>0</v>
      </c>
      <c r="BU146" s="4">
        <v>0</v>
      </c>
      <c r="BW146" s="4">
        <v>0</v>
      </c>
      <c r="BX146" s="4">
        <v>2.8761999999999999E-2</v>
      </c>
      <c r="BY146" s="4">
        <v>-5</v>
      </c>
      <c r="BZ146" s="4">
        <v>1.040254</v>
      </c>
      <c r="CA146" s="4">
        <v>0.70287200000000005</v>
      </c>
      <c r="CB146" s="4">
        <v>21.013131000000001</v>
      </c>
    </row>
    <row r="147" spans="1:80">
      <c r="A147" s="2">
        <v>42440</v>
      </c>
      <c r="B147" s="29">
        <v>0.42942268518518517</v>
      </c>
      <c r="C147" s="4">
        <v>-0.02</v>
      </c>
      <c r="D147" s="4">
        <v>0</v>
      </c>
      <c r="E147" s="4" t="s">
        <v>155</v>
      </c>
      <c r="F147" s="4">
        <v>0</v>
      </c>
      <c r="G147" s="4">
        <v>0.1</v>
      </c>
      <c r="H147" s="4">
        <v>3.1</v>
      </c>
      <c r="I147" s="4">
        <v>5.6</v>
      </c>
      <c r="K147" s="4">
        <v>20.7</v>
      </c>
      <c r="L147" s="4">
        <v>1</v>
      </c>
      <c r="M147" s="4">
        <v>1</v>
      </c>
      <c r="N147" s="4">
        <v>0</v>
      </c>
      <c r="O147" s="4">
        <v>0</v>
      </c>
      <c r="P147" s="4">
        <v>0.1</v>
      </c>
      <c r="Q147" s="4">
        <v>3.1</v>
      </c>
      <c r="R147" s="4">
        <v>3.2</v>
      </c>
      <c r="S147" s="4">
        <v>8.0500000000000002E-2</v>
      </c>
      <c r="T147" s="4">
        <v>2.4944999999999999</v>
      </c>
      <c r="U147" s="4">
        <v>2.6</v>
      </c>
      <c r="V147" s="4">
        <v>5.5833000000000004</v>
      </c>
      <c r="Y147" s="4">
        <v>1.2</v>
      </c>
      <c r="Z147" s="4">
        <v>0</v>
      </c>
      <c r="AA147" s="4">
        <v>20.7</v>
      </c>
      <c r="AB147" s="4" t="s">
        <v>382</v>
      </c>
      <c r="AC147" s="4">
        <v>0</v>
      </c>
      <c r="AD147" s="4">
        <v>13.2</v>
      </c>
      <c r="AE147" s="4">
        <v>847</v>
      </c>
      <c r="AF147" s="4">
        <v>863</v>
      </c>
      <c r="AG147" s="4">
        <v>880</v>
      </c>
      <c r="AH147" s="4">
        <v>65</v>
      </c>
      <c r="AI147" s="4">
        <v>23.35</v>
      </c>
      <c r="AJ147" s="4">
        <v>0.54</v>
      </c>
      <c r="AK147" s="4">
        <v>990</v>
      </c>
      <c r="AL147" s="4">
        <v>4</v>
      </c>
      <c r="AM147" s="4">
        <v>0</v>
      </c>
      <c r="AN147" s="4">
        <v>26</v>
      </c>
      <c r="AO147" s="4">
        <v>191</v>
      </c>
      <c r="AP147" s="4">
        <v>190</v>
      </c>
      <c r="AQ147" s="4">
        <v>3.4</v>
      </c>
      <c r="AR147" s="4">
        <v>195</v>
      </c>
      <c r="AS147" s="4" t="s">
        <v>155</v>
      </c>
      <c r="AT147" s="4">
        <v>2</v>
      </c>
      <c r="AU147" s="5">
        <v>0.63758101851851856</v>
      </c>
      <c r="AV147" s="4">
        <v>47.159357999999997</v>
      </c>
      <c r="AW147" s="4">
        <v>-88.489720000000005</v>
      </c>
      <c r="AX147" s="4">
        <v>315.89999999999998</v>
      </c>
      <c r="AY147" s="4">
        <v>0</v>
      </c>
      <c r="AZ147" s="4">
        <v>12</v>
      </c>
      <c r="BA147" s="4">
        <v>12</v>
      </c>
      <c r="BB147" s="4" t="s">
        <v>420</v>
      </c>
      <c r="BC147" s="4">
        <v>0.8</v>
      </c>
      <c r="BD147" s="4">
        <v>1.1000000000000001</v>
      </c>
      <c r="BE147" s="4">
        <v>1.3</v>
      </c>
      <c r="BG147" s="4">
        <v>450</v>
      </c>
      <c r="BI147" s="4">
        <v>0.53600000000000003</v>
      </c>
      <c r="BJ147" s="4">
        <v>0</v>
      </c>
      <c r="BK147" s="4">
        <v>0</v>
      </c>
      <c r="BL147" s="4">
        <v>0</v>
      </c>
      <c r="BM147" s="4">
        <v>0</v>
      </c>
      <c r="BN147" s="4">
        <v>0</v>
      </c>
      <c r="BO147" s="4">
        <v>0</v>
      </c>
      <c r="BP147" s="4">
        <v>0</v>
      </c>
      <c r="BQ147" s="4">
        <v>0</v>
      </c>
      <c r="BR147" s="4">
        <v>0</v>
      </c>
      <c r="BS147" s="4">
        <v>0</v>
      </c>
      <c r="BT147" s="4">
        <v>0</v>
      </c>
      <c r="BU147" s="4">
        <v>0</v>
      </c>
      <c r="BW147" s="4">
        <v>0</v>
      </c>
      <c r="BX147" s="4">
        <v>3.0984000000000001E-2</v>
      </c>
      <c r="BY147" s="4">
        <v>-5</v>
      </c>
      <c r="BZ147" s="4">
        <v>1.0407459999999999</v>
      </c>
      <c r="CA147" s="4">
        <v>0.75717199999999996</v>
      </c>
      <c r="CB147" s="4">
        <v>21.023069</v>
      </c>
    </row>
    <row r="148" spans="1:80">
      <c r="A148" s="2">
        <v>42440</v>
      </c>
      <c r="B148" s="29">
        <v>0.42943425925925927</v>
      </c>
      <c r="C148" s="4">
        <v>-0.02</v>
      </c>
      <c r="D148" s="4">
        <v>0</v>
      </c>
      <c r="E148" s="4" t="s">
        <v>155</v>
      </c>
      <c r="F148" s="4">
        <v>0</v>
      </c>
      <c r="G148" s="4">
        <v>0.1</v>
      </c>
      <c r="H148" s="4">
        <v>3.1</v>
      </c>
      <c r="I148" s="4">
        <v>3.2</v>
      </c>
      <c r="K148" s="4">
        <v>20.7</v>
      </c>
      <c r="L148" s="4">
        <v>1</v>
      </c>
      <c r="M148" s="4">
        <v>1</v>
      </c>
      <c r="N148" s="4">
        <v>0</v>
      </c>
      <c r="O148" s="4">
        <v>0</v>
      </c>
      <c r="P148" s="4">
        <v>0.1</v>
      </c>
      <c r="Q148" s="4">
        <v>3.1</v>
      </c>
      <c r="R148" s="4">
        <v>3.2</v>
      </c>
      <c r="S148" s="4">
        <v>8.0500000000000002E-2</v>
      </c>
      <c r="T148" s="4">
        <v>2.4944999999999999</v>
      </c>
      <c r="U148" s="4">
        <v>2.6</v>
      </c>
      <c r="V148" s="4">
        <v>3.1945999999999999</v>
      </c>
      <c r="Y148" s="4">
        <v>1.2</v>
      </c>
      <c r="Z148" s="4">
        <v>0</v>
      </c>
      <c r="AA148" s="4">
        <v>20.7</v>
      </c>
      <c r="AB148" s="4" t="s">
        <v>382</v>
      </c>
      <c r="AC148" s="4">
        <v>0</v>
      </c>
      <c r="AD148" s="4">
        <v>13.1</v>
      </c>
      <c r="AE148" s="4">
        <v>848</v>
      </c>
      <c r="AF148" s="4">
        <v>863</v>
      </c>
      <c r="AG148" s="4">
        <v>880</v>
      </c>
      <c r="AH148" s="4">
        <v>65</v>
      </c>
      <c r="AI148" s="4">
        <v>23.35</v>
      </c>
      <c r="AJ148" s="4">
        <v>0.54</v>
      </c>
      <c r="AK148" s="4">
        <v>990</v>
      </c>
      <c r="AL148" s="4">
        <v>4</v>
      </c>
      <c r="AM148" s="4">
        <v>0</v>
      </c>
      <c r="AN148" s="4">
        <v>26</v>
      </c>
      <c r="AO148" s="4">
        <v>191</v>
      </c>
      <c r="AP148" s="4">
        <v>190</v>
      </c>
      <c r="AQ148" s="4">
        <v>3.5</v>
      </c>
      <c r="AR148" s="4">
        <v>195</v>
      </c>
      <c r="AS148" s="4" t="s">
        <v>155</v>
      </c>
      <c r="AT148" s="4">
        <v>2</v>
      </c>
      <c r="AU148" s="5">
        <v>0.6375925925925926</v>
      </c>
      <c r="AV148" s="4">
        <v>47.159357999999997</v>
      </c>
      <c r="AW148" s="4">
        <v>-88.489720000000005</v>
      </c>
      <c r="AX148" s="4">
        <v>316.2</v>
      </c>
      <c r="AY148" s="4">
        <v>0</v>
      </c>
      <c r="AZ148" s="4">
        <v>12</v>
      </c>
      <c r="BA148" s="4">
        <v>12</v>
      </c>
      <c r="BB148" s="4" t="s">
        <v>420</v>
      </c>
      <c r="BC148" s="4">
        <v>0.8</v>
      </c>
      <c r="BD148" s="4">
        <v>1.1000000000000001</v>
      </c>
      <c r="BE148" s="4">
        <v>1.3</v>
      </c>
      <c r="BG148" s="4">
        <v>450</v>
      </c>
      <c r="BI148" s="4">
        <v>0.53600000000000003</v>
      </c>
      <c r="BJ148" s="4">
        <v>0</v>
      </c>
      <c r="BK148" s="4">
        <v>0</v>
      </c>
      <c r="BL148" s="4">
        <v>0</v>
      </c>
      <c r="BM148" s="4">
        <v>0</v>
      </c>
      <c r="BN148" s="4">
        <v>0</v>
      </c>
      <c r="BO148" s="4">
        <v>0</v>
      </c>
      <c r="BP148" s="4">
        <v>0</v>
      </c>
      <c r="BQ148" s="4">
        <v>0</v>
      </c>
      <c r="BR148" s="4">
        <v>0</v>
      </c>
      <c r="BS148" s="4">
        <v>0</v>
      </c>
      <c r="BT148" s="4">
        <v>0</v>
      </c>
      <c r="BU148" s="4">
        <v>0</v>
      </c>
      <c r="BW148" s="4">
        <v>0</v>
      </c>
      <c r="BX148" s="4">
        <v>3.0509000000000001E-2</v>
      </c>
      <c r="BY148" s="4">
        <v>-5</v>
      </c>
      <c r="BZ148" s="4">
        <v>1.0424910000000001</v>
      </c>
      <c r="CA148" s="4">
        <v>0.74557600000000002</v>
      </c>
      <c r="CB148" s="4">
        <v>21.058308</v>
      </c>
    </row>
    <row r="149" spans="1:80">
      <c r="A149" s="2">
        <v>42440</v>
      </c>
      <c r="B149" s="29">
        <v>0.4294458333333333</v>
      </c>
      <c r="C149" s="4">
        <v>-0.02</v>
      </c>
      <c r="D149" s="4">
        <v>0</v>
      </c>
      <c r="E149" s="4" t="s">
        <v>155</v>
      </c>
      <c r="F149" s="4">
        <v>0</v>
      </c>
      <c r="G149" s="4">
        <v>0.1</v>
      </c>
      <c r="H149" s="4">
        <v>3.1</v>
      </c>
      <c r="I149" s="4">
        <v>6</v>
      </c>
      <c r="K149" s="4">
        <v>20.7</v>
      </c>
      <c r="L149" s="4">
        <v>1</v>
      </c>
      <c r="M149" s="4">
        <v>1</v>
      </c>
      <c r="N149" s="4">
        <v>0</v>
      </c>
      <c r="O149" s="4">
        <v>0</v>
      </c>
      <c r="P149" s="4">
        <v>0.1</v>
      </c>
      <c r="Q149" s="4">
        <v>3.1</v>
      </c>
      <c r="R149" s="4">
        <v>3.2</v>
      </c>
      <c r="S149" s="4">
        <v>8.0500000000000002E-2</v>
      </c>
      <c r="T149" s="4">
        <v>2.4944999999999999</v>
      </c>
      <c r="U149" s="4">
        <v>2.6</v>
      </c>
      <c r="V149" s="4">
        <v>6</v>
      </c>
      <c r="Y149" s="4">
        <v>1.2</v>
      </c>
      <c r="Z149" s="4">
        <v>0</v>
      </c>
      <c r="AA149" s="4">
        <v>20.7</v>
      </c>
      <c r="AB149" s="4" t="s">
        <v>382</v>
      </c>
      <c r="AC149" s="4">
        <v>0</v>
      </c>
      <c r="AD149" s="4">
        <v>13.2</v>
      </c>
      <c r="AE149" s="4">
        <v>847</v>
      </c>
      <c r="AF149" s="4">
        <v>863</v>
      </c>
      <c r="AG149" s="4">
        <v>880</v>
      </c>
      <c r="AH149" s="4">
        <v>65</v>
      </c>
      <c r="AI149" s="4">
        <v>23.35</v>
      </c>
      <c r="AJ149" s="4">
        <v>0.54</v>
      </c>
      <c r="AK149" s="4">
        <v>990</v>
      </c>
      <c r="AL149" s="4">
        <v>4</v>
      </c>
      <c r="AM149" s="4">
        <v>0</v>
      </c>
      <c r="AN149" s="4">
        <v>26</v>
      </c>
      <c r="AO149" s="4">
        <v>191</v>
      </c>
      <c r="AP149" s="4">
        <v>190</v>
      </c>
      <c r="AQ149" s="4">
        <v>3.4</v>
      </c>
      <c r="AR149" s="4">
        <v>195</v>
      </c>
      <c r="AS149" s="4" t="s">
        <v>155</v>
      </c>
      <c r="AT149" s="4">
        <v>2</v>
      </c>
      <c r="AU149" s="5">
        <v>0.63760416666666664</v>
      </c>
      <c r="AV149" s="4">
        <v>47.159357999999997</v>
      </c>
      <c r="AW149" s="4">
        <v>-88.489720000000005</v>
      </c>
      <c r="AX149" s="4">
        <v>316.5</v>
      </c>
      <c r="AY149" s="4">
        <v>0</v>
      </c>
      <c r="AZ149" s="4">
        <v>12</v>
      </c>
      <c r="BA149" s="4">
        <v>12</v>
      </c>
      <c r="BB149" s="4" t="s">
        <v>420</v>
      </c>
      <c r="BC149" s="4">
        <v>0.8</v>
      </c>
      <c r="BD149" s="4">
        <v>1.1000000000000001</v>
      </c>
      <c r="BE149" s="4">
        <v>1.3737740000000001</v>
      </c>
      <c r="BG149" s="4">
        <v>450</v>
      </c>
      <c r="BI149" s="4">
        <v>0.53600000000000003</v>
      </c>
      <c r="BJ149" s="4">
        <v>0</v>
      </c>
      <c r="BK149" s="4">
        <v>0</v>
      </c>
      <c r="BL149" s="4">
        <v>0</v>
      </c>
      <c r="BM149" s="4">
        <v>0</v>
      </c>
      <c r="BN149" s="4">
        <v>0</v>
      </c>
      <c r="BO149" s="4">
        <v>0</v>
      </c>
      <c r="BP149" s="4">
        <v>0</v>
      </c>
      <c r="BQ149" s="4">
        <v>0</v>
      </c>
      <c r="BR149" s="4">
        <v>0</v>
      </c>
      <c r="BS149" s="4">
        <v>0</v>
      </c>
      <c r="BT149" s="4">
        <v>0</v>
      </c>
      <c r="BU149" s="4">
        <v>0</v>
      </c>
      <c r="BW149" s="4">
        <v>0</v>
      </c>
      <c r="BX149" s="4">
        <v>3.0745999999999999E-2</v>
      </c>
      <c r="BY149" s="4">
        <v>-5</v>
      </c>
      <c r="BZ149" s="4">
        <v>1.0437460000000001</v>
      </c>
      <c r="CA149" s="4">
        <v>0.75134999999999996</v>
      </c>
      <c r="CB149" s="4">
        <v>21.083663999999999</v>
      </c>
    </row>
    <row r="150" spans="1:80">
      <c r="A150" s="2">
        <v>42440</v>
      </c>
      <c r="B150" s="29">
        <v>0.4294574074074074</v>
      </c>
      <c r="C150" s="4">
        <v>-0.02</v>
      </c>
      <c r="D150" s="4">
        <v>0</v>
      </c>
      <c r="E150" s="4" t="s">
        <v>155</v>
      </c>
      <c r="F150" s="4">
        <v>0</v>
      </c>
      <c r="G150" s="4">
        <v>0.1</v>
      </c>
      <c r="H150" s="4">
        <v>3.1</v>
      </c>
      <c r="I150" s="4">
        <v>1.6</v>
      </c>
      <c r="K150" s="4">
        <v>20.7</v>
      </c>
      <c r="L150" s="4">
        <v>1</v>
      </c>
      <c r="M150" s="4">
        <v>1</v>
      </c>
      <c r="N150" s="4">
        <v>0</v>
      </c>
      <c r="O150" s="4">
        <v>0</v>
      </c>
      <c r="P150" s="4">
        <v>0.1</v>
      </c>
      <c r="Q150" s="4">
        <v>3.1</v>
      </c>
      <c r="R150" s="4">
        <v>3.2</v>
      </c>
      <c r="S150" s="4">
        <v>8.0500000000000002E-2</v>
      </c>
      <c r="T150" s="4">
        <v>2.4944999999999999</v>
      </c>
      <c r="U150" s="4">
        <v>2.6</v>
      </c>
      <c r="V150" s="4">
        <v>1.583</v>
      </c>
      <c r="Y150" s="4">
        <v>1.2</v>
      </c>
      <c r="Z150" s="4">
        <v>0</v>
      </c>
      <c r="AA150" s="4">
        <v>20.7</v>
      </c>
      <c r="AB150" s="4" t="s">
        <v>382</v>
      </c>
      <c r="AC150" s="4">
        <v>0</v>
      </c>
      <c r="AD150" s="4">
        <v>13.2</v>
      </c>
      <c r="AE150" s="4">
        <v>847</v>
      </c>
      <c r="AF150" s="4">
        <v>863</v>
      </c>
      <c r="AG150" s="4">
        <v>881</v>
      </c>
      <c r="AH150" s="4">
        <v>65</v>
      </c>
      <c r="AI150" s="4">
        <v>23.35</v>
      </c>
      <c r="AJ150" s="4">
        <v>0.54</v>
      </c>
      <c r="AK150" s="4">
        <v>990</v>
      </c>
      <c r="AL150" s="4">
        <v>4</v>
      </c>
      <c r="AM150" s="4">
        <v>0</v>
      </c>
      <c r="AN150" s="4">
        <v>26</v>
      </c>
      <c r="AO150" s="4">
        <v>191</v>
      </c>
      <c r="AP150" s="4">
        <v>190</v>
      </c>
      <c r="AQ150" s="4">
        <v>3.4</v>
      </c>
      <c r="AR150" s="4">
        <v>195</v>
      </c>
      <c r="AS150" s="4" t="s">
        <v>155</v>
      </c>
      <c r="AT150" s="4">
        <v>2</v>
      </c>
      <c r="AU150" s="5">
        <v>0.63761574074074068</v>
      </c>
      <c r="AV150" s="4">
        <v>47.159357999999997</v>
      </c>
      <c r="AW150" s="4">
        <v>-88.489720000000005</v>
      </c>
      <c r="AX150" s="4">
        <v>316.7</v>
      </c>
      <c r="AY150" s="4">
        <v>0</v>
      </c>
      <c r="AZ150" s="4">
        <v>12</v>
      </c>
      <c r="BA150" s="4">
        <v>12</v>
      </c>
      <c r="BB150" s="4" t="s">
        <v>420</v>
      </c>
      <c r="BC150" s="4">
        <v>0.8</v>
      </c>
      <c r="BD150" s="4">
        <v>1.1000000000000001</v>
      </c>
      <c r="BE150" s="4">
        <v>1.3262</v>
      </c>
      <c r="BG150" s="4">
        <v>450</v>
      </c>
      <c r="BI150" s="4">
        <v>0.53600000000000003</v>
      </c>
      <c r="BJ150" s="4">
        <v>0</v>
      </c>
      <c r="BK150" s="4">
        <v>0</v>
      </c>
      <c r="BL150" s="4">
        <v>0</v>
      </c>
      <c r="BM150" s="4">
        <v>0</v>
      </c>
      <c r="BN150" s="4">
        <v>0</v>
      </c>
      <c r="BO150" s="4">
        <v>0</v>
      </c>
      <c r="BP150" s="4">
        <v>0</v>
      </c>
      <c r="BQ150" s="4">
        <v>0</v>
      </c>
      <c r="BR150" s="4">
        <v>0</v>
      </c>
      <c r="BS150" s="4">
        <v>0</v>
      </c>
      <c r="BT150" s="4">
        <v>0</v>
      </c>
      <c r="BU150" s="4">
        <v>0</v>
      </c>
      <c r="BW150" s="4">
        <v>0</v>
      </c>
      <c r="BX150" s="4">
        <v>2.8761999999999999E-2</v>
      </c>
      <c r="BY150" s="4">
        <v>-5</v>
      </c>
      <c r="BZ150" s="4">
        <v>1.044746</v>
      </c>
      <c r="CA150" s="4">
        <v>0.70287200000000005</v>
      </c>
      <c r="CB150" s="4">
        <v>21.103869</v>
      </c>
    </row>
    <row r="151" spans="1:80">
      <c r="A151" s="2">
        <v>42440</v>
      </c>
      <c r="B151" s="29">
        <v>0.42946898148148144</v>
      </c>
      <c r="C151" s="4">
        <v>-0.02</v>
      </c>
      <c r="D151" s="4">
        <v>0</v>
      </c>
      <c r="E151" s="4" t="s">
        <v>155</v>
      </c>
      <c r="F151" s="4">
        <v>0</v>
      </c>
      <c r="G151" s="4">
        <v>0.1</v>
      </c>
      <c r="H151" s="4">
        <v>3.1</v>
      </c>
      <c r="I151" s="4">
        <v>3.5</v>
      </c>
      <c r="K151" s="4">
        <v>20.7</v>
      </c>
      <c r="L151" s="4">
        <v>1</v>
      </c>
      <c r="M151" s="4">
        <v>1</v>
      </c>
      <c r="N151" s="4">
        <v>0</v>
      </c>
      <c r="O151" s="4">
        <v>0</v>
      </c>
      <c r="P151" s="4">
        <v>0.1</v>
      </c>
      <c r="Q151" s="4">
        <v>3.1</v>
      </c>
      <c r="R151" s="4">
        <v>3.2</v>
      </c>
      <c r="S151" s="4">
        <v>8.0500000000000002E-2</v>
      </c>
      <c r="T151" s="4">
        <v>2.4944999999999999</v>
      </c>
      <c r="U151" s="4">
        <v>2.6</v>
      </c>
      <c r="V151" s="4">
        <v>3.5021</v>
      </c>
      <c r="Y151" s="4">
        <v>1.2</v>
      </c>
      <c r="Z151" s="4">
        <v>0</v>
      </c>
      <c r="AA151" s="4">
        <v>20.7</v>
      </c>
      <c r="AB151" s="4" t="s">
        <v>382</v>
      </c>
      <c r="AC151" s="4">
        <v>0</v>
      </c>
      <c r="AD151" s="4">
        <v>13.2</v>
      </c>
      <c r="AE151" s="4">
        <v>848</v>
      </c>
      <c r="AF151" s="4">
        <v>863</v>
      </c>
      <c r="AG151" s="4">
        <v>881</v>
      </c>
      <c r="AH151" s="4">
        <v>65</v>
      </c>
      <c r="AI151" s="4">
        <v>23.35</v>
      </c>
      <c r="AJ151" s="4">
        <v>0.54</v>
      </c>
      <c r="AK151" s="4">
        <v>990</v>
      </c>
      <c r="AL151" s="4">
        <v>4</v>
      </c>
      <c r="AM151" s="4">
        <v>0</v>
      </c>
      <c r="AN151" s="4">
        <v>26</v>
      </c>
      <c r="AO151" s="4">
        <v>191</v>
      </c>
      <c r="AP151" s="4">
        <v>190</v>
      </c>
      <c r="AQ151" s="4">
        <v>3.4</v>
      </c>
      <c r="AR151" s="4">
        <v>195</v>
      </c>
      <c r="AS151" s="4" t="s">
        <v>155</v>
      </c>
      <c r="AT151" s="4">
        <v>2</v>
      </c>
      <c r="AU151" s="5">
        <v>0.63762731481481483</v>
      </c>
      <c r="AV151" s="4">
        <v>47.159357999999997</v>
      </c>
      <c r="AW151" s="4">
        <v>-88.489720000000005</v>
      </c>
      <c r="AX151" s="4">
        <v>316.8</v>
      </c>
      <c r="AY151" s="4">
        <v>0</v>
      </c>
      <c r="AZ151" s="4">
        <v>12</v>
      </c>
      <c r="BA151" s="4">
        <v>12</v>
      </c>
      <c r="BB151" s="4" t="s">
        <v>420</v>
      </c>
      <c r="BC151" s="4">
        <v>0.8</v>
      </c>
      <c r="BD151" s="4">
        <v>1.1000000000000001</v>
      </c>
      <c r="BE151" s="4">
        <v>1.3</v>
      </c>
      <c r="BG151" s="4">
        <v>450</v>
      </c>
      <c r="BI151" s="4">
        <v>0.53600000000000003</v>
      </c>
      <c r="BJ151" s="4">
        <v>0</v>
      </c>
      <c r="BK151" s="4">
        <v>0</v>
      </c>
      <c r="BL151" s="4">
        <v>0</v>
      </c>
      <c r="BM151" s="4">
        <v>0</v>
      </c>
      <c r="BN151" s="4">
        <v>0</v>
      </c>
      <c r="BO151" s="4">
        <v>0</v>
      </c>
      <c r="BP151" s="4">
        <v>0</v>
      </c>
      <c r="BQ151" s="4">
        <v>0</v>
      </c>
      <c r="BR151" s="4">
        <v>0</v>
      </c>
      <c r="BS151" s="4">
        <v>0</v>
      </c>
      <c r="BT151" s="4">
        <v>0</v>
      </c>
      <c r="BU151" s="4">
        <v>0</v>
      </c>
      <c r="BW151" s="4">
        <v>0</v>
      </c>
      <c r="BX151" s="4">
        <v>2.7254E-2</v>
      </c>
      <c r="BY151" s="4">
        <v>-5</v>
      </c>
      <c r="BZ151" s="4">
        <v>1.0449999999999999</v>
      </c>
      <c r="CA151" s="4">
        <v>0.66601999999999995</v>
      </c>
      <c r="CB151" s="4">
        <v>21.109000000000002</v>
      </c>
    </row>
    <row r="152" spans="1:80">
      <c r="A152" s="2">
        <v>42440</v>
      </c>
      <c r="B152" s="29">
        <v>0.42948055555555559</v>
      </c>
      <c r="C152" s="4">
        <v>-0.02</v>
      </c>
      <c r="D152" s="4">
        <v>0</v>
      </c>
      <c r="E152" s="4" t="s">
        <v>155</v>
      </c>
      <c r="F152" s="4">
        <v>0</v>
      </c>
      <c r="G152" s="4">
        <v>0.1</v>
      </c>
      <c r="H152" s="4">
        <v>3.1</v>
      </c>
      <c r="I152" s="4">
        <v>5.8</v>
      </c>
      <c r="K152" s="4">
        <v>20.7</v>
      </c>
      <c r="L152" s="4">
        <v>1</v>
      </c>
      <c r="M152" s="4">
        <v>1</v>
      </c>
      <c r="N152" s="4">
        <v>0</v>
      </c>
      <c r="O152" s="4">
        <v>0</v>
      </c>
      <c r="P152" s="4">
        <v>0.1</v>
      </c>
      <c r="Q152" s="4">
        <v>3.1</v>
      </c>
      <c r="R152" s="4">
        <v>3.2</v>
      </c>
      <c r="S152" s="4">
        <v>8.0500000000000002E-2</v>
      </c>
      <c r="T152" s="4">
        <v>2.4944999999999999</v>
      </c>
      <c r="U152" s="4">
        <v>2.6</v>
      </c>
      <c r="V152" s="4">
        <v>5.7652000000000001</v>
      </c>
      <c r="Y152" s="4">
        <v>1.2</v>
      </c>
      <c r="Z152" s="4">
        <v>0</v>
      </c>
      <c r="AA152" s="4">
        <v>20.7</v>
      </c>
      <c r="AB152" s="4" t="s">
        <v>382</v>
      </c>
      <c r="AC152" s="4">
        <v>0</v>
      </c>
      <c r="AD152" s="4">
        <v>13.3</v>
      </c>
      <c r="AE152" s="4">
        <v>847</v>
      </c>
      <c r="AF152" s="4">
        <v>863</v>
      </c>
      <c r="AG152" s="4">
        <v>880</v>
      </c>
      <c r="AH152" s="4">
        <v>65</v>
      </c>
      <c r="AI152" s="4">
        <v>23.35</v>
      </c>
      <c r="AJ152" s="4">
        <v>0.54</v>
      </c>
      <c r="AK152" s="4">
        <v>990</v>
      </c>
      <c r="AL152" s="4">
        <v>4</v>
      </c>
      <c r="AM152" s="4">
        <v>0</v>
      </c>
      <c r="AN152" s="4">
        <v>26</v>
      </c>
      <c r="AO152" s="4">
        <v>191</v>
      </c>
      <c r="AP152" s="4">
        <v>190</v>
      </c>
      <c r="AQ152" s="4">
        <v>3.3</v>
      </c>
      <c r="AR152" s="4">
        <v>195</v>
      </c>
      <c r="AS152" s="4" t="s">
        <v>155</v>
      </c>
      <c r="AT152" s="4">
        <v>2</v>
      </c>
      <c r="AU152" s="5">
        <v>0.63763888888888887</v>
      </c>
      <c r="AV152" s="4">
        <v>47.159357999999997</v>
      </c>
      <c r="AW152" s="4">
        <v>-88.489720000000005</v>
      </c>
      <c r="AX152" s="4">
        <v>316.8</v>
      </c>
      <c r="AY152" s="4">
        <v>0</v>
      </c>
      <c r="AZ152" s="4">
        <v>12</v>
      </c>
      <c r="BA152" s="4">
        <v>12</v>
      </c>
      <c r="BB152" s="4" t="s">
        <v>420</v>
      </c>
      <c r="BC152" s="4">
        <v>0.8</v>
      </c>
      <c r="BD152" s="4">
        <v>1.1000000000000001</v>
      </c>
      <c r="BE152" s="4">
        <v>1.3737999999999999</v>
      </c>
      <c r="BG152" s="4">
        <v>450</v>
      </c>
      <c r="BI152" s="4">
        <v>0.53600000000000003</v>
      </c>
      <c r="BJ152" s="4">
        <v>0</v>
      </c>
      <c r="BK152" s="4">
        <v>0</v>
      </c>
      <c r="BL152" s="4">
        <v>0</v>
      </c>
      <c r="BM152" s="4">
        <v>0</v>
      </c>
      <c r="BN152" s="4">
        <v>0</v>
      </c>
      <c r="BO152" s="4">
        <v>0</v>
      </c>
      <c r="BP152" s="4">
        <v>0</v>
      </c>
      <c r="BQ152" s="4">
        <v>0</v>
      </c>
      <c r="BR152" s="4">
        <v>0</v>
      </c>
      <c r="BS152" s="4">
        <v>0</v>
      </c>
      <c r="BT152" s="4">
        <v>0</v>
      </c>
      <c r="BU152" s="4">
        <v>0</v>
      </c>
      <c r="BW152" s="4">
        <v>0</v>
      </c>
      <c r="BX152" s="4">
        <v>2.7746E-2</v>
      </c>
      <c r="BY152" s="4">
        <v>-5</v>
      </c>
      <c r="BZ152" s="4">
        <v>1.0457460000000001</v>
      </c>
      <c r="CA152" s="4">
        <v>0.67804299999999995</v>
      </c>
      <c r="CB152" s="4">
        <v>21.124068999999999</v>
      </c>
    </row>
    <row r="153" spans="1:80">
      <c r="A153" s="2">
        <v>42440</v>
      </c>
      <c r="B153" s="29">
        <v>0.42949212962962963</v>
      </c>
      <c r="C153" s="4">
        <v>-0.02</v>
      </c>
      <c r="D153" s="4">
        <v>0</v>
      </c>
      <c r="E153" s="4" t="s">
        <v>155</v>
      </c>
      <c r="F153" s="4">
        <v>0</v>
      </c>
      <c r="G153" s="4">
        <v>0.1</v>
      </c>
      <c r="H153" s="4">
        <v>3.1</v>
      </c>
      <c r="I153" s="4">
        <v>3.4</v>
      </c>
      <c r="K153" s="4">
        <v>20.7</v>
      </c>
      <c r="L153" s="4">
        <v>1</v>
      </c>
      <c r="M153" s="4">
        <v>1</v>
      </c>
      <c r="N153" s="4">
        <v>0</v>
      </c>
      <c r="O153" s="4">
        <v>0</v>
      </c>
      <c r="P153" s="4">
        <v>0.1</v>
      </c>
      <c r="Q153" s="4">
        <v>3.1</v>
      </c>
      <c r="R153" s="4">
        <v>3.2</v>
      </c>
      <c r="S153" s="4">
        <v>8.0500000000000002E-2</v>
      </c>
      <c r="T153" s="4">
        <v>2.4944999999999999</v>
      </c>
      <c r="U153" s="4">
        <v>2.6</v>
      </c>
      <c r="V153" s="4">
        <v>3.4073000000000002</v>
      </c>
      <c r="Y153" s="4">
        <v>1.2</v>
      </c>
      <c r="Z153" s="4">
        <v>0</v>
      </c>
      <c r="AA153" s="4">
        <v>20.7</v>
      </c>
      <c r="AB153" s="4" t="s">
        <v>382</v>
      </c>
      <c r="AC153" s="4">
        <v>0</v>
      </c>
      <c r="AD153" s="4">
        <v>13.2</v>
      </c>
      <c r="AE153" s="4">
        <v>847</v>
      </c>
      <c r="AF153" s="4">
        <v>863</v>
      </c>
      <c r="AG153" s="4">
        <v>879</v>
      </c>
      <c r="AH153" s="4">
        <v>65</v>
      </c>
      <c r="AI153" s="4">
        <v>23.35</v>
      </c>
      <c r="AJ153" s="4">
        <v>0.54</v>
      </c>
      <c r="AK153" s="4">
        <v>990</v>
      </c>
      <c r="AL153" s="4">
        <v>4</v>
      </c>
      <c r="AM153" s="4">
        <v>0</v>
      </c>
      <c r="AN153" s="4">
        <v>26</v>
      </c>
      <c r="AO153" s="4">
        <v>191</v>
      </c>
      <c r="AP153" s="4">
        <v>190</v>
      </c>
      <c r="AQ153" s="4">
        <v>3.2</v>
      </c>
      <c r="AR153" s="4">
        <v>195</v>
      </c>
      <c r="AS153" s="4" t="s">
        <v>155</v>
      </c>
      <c r="AT153" s="4">
        <v>2</v>
      </c>
      <c r="AU153" s="5">
        <v>0.63765046296296302</v>
      </c>
      <c r="AV153" s="4">
        <v>47.159357999999997</v>
      </c>
      <c r="AW153" s="4">
        <v>-88.489720000000005</v>
      </c>
      <c r="AX153" s="4">
        <v>316.89999999999998</v>
      </c>
      <c r="AY153" s="4">
        <v>0</v>
      </c>
      <c r="AZ153" s="4">
        <v>12</v>
      </c>
      <c r="BA153" s="4">
        <v>12</v>
      </c>
      <c r="BB153" s="4" t="s">
        <v>420</v>
      </c>
      <c r="BC153" s="4">
        <v>0.8</v>
      </c>
      <c r="BD153" s="4">
        <v>1.1000000000000001</v>
      </c>
      <c r="BE153" s="4">
        <v>1.3262</v>
      </c>
      <c r="BG153" s="4">
        <v>450</v>
      </c>
      <c r="BI153" s="4">
        <v>0.53600000000000003</v>
      </c>
      <c r="BJ153" s="4">
        <v>0</v>
      </c>
      <c r="BK153" s="4">
        <v>0</v>
      </c>
      <c r="BL153" s="4">
        <v>0</v>
      </c>
      <c r="BM153" s="4">
        <v>0</v>
      </c>
      <c r="BN153" s="4">
        <v>0</v>
      </c>
      <c r="BO153" s="4">
        <v>0</v>
      </c>
      <c r="BP153" s="4">
        <v>0</v>
      </c>
      <c r="BQ153" s="4">
        <v>0</v>
      </c>
      <c r="BR153" s="4">
        <v>0</v>
      </c>
      <c r="BS153" s="4">
        <v>0</v>
      </c>
      <c r="BT153" s="4">
        <v>0</v>
      </c>
      <c r="BU153" s="4">
        <v>0</v>
      </c>
      <c r="BW153" s="4">
        <v>0</v>
      </c>
      <c r="BX153" s="4">
        <v>2.7254E-2</v>
      </c>
      <c r="BY153" s="4">
        <v>-5</v>
      </c>
      <c r="BZ153" s="4">
        <v>1.0452539999999999</v>
      </c>
      <c r="CA153" s="4">
        <v>0.66601999999999995</v>
      </c>
      <c r="CB153" s="4">
        <v>21.114131</v>
      </c>
    </row>
    <row r="154" spans="1:80">
      <c r="A154" s="2">
        <v>42440</v>
      </c>
      <c r="B154" s="29">
        <v>0.42950370370370372</v>
      </c>
      <c r="C154" s="4">
        <v>-0.02</v>
      </c>
      <c r="D154" s="4">
        <v>0</v>
      </c>
      <c r="E154" s="4" t="s">
        <v>155</v>
      </c>
      <c r="F154" s="4">
        <v>0</v>
      </c>
      <c r="G154" s="4">
        <v>0.1</v>
      </c>
      <c r="H154" s="4">
        <v>3.1</v>
      </c>
      <c r="I154" s="4">
        <v>7</v>
      </c>
      <c r="K154" s="4">
        <v>20.7</v>
      </c>
      <c r="L154" s="4">
        <v>1</v>
      </c>
      <c r="M154" s="4">
        <v>1</v>
      </c>
      <c r="N154" s="4">
        <v>0</v>
      </c>
      <c r="O154" s="4">
        <v>0</v>
      </c>
      <c r="P154" s="4">
        <v>0.1</v>
      </c>
      <c r="Q154" s="4">
        <v>3.1</v>
      </c>
      <c r="R154" s="4">
        <v>3.2</v>
      </c>
      <c r="S154" s="4">
        <v>8.0500000000000002E-2</v>
      </c>
      <c r="T154" s="4">
        <v>2.4944999999999999</v>
      </c>
      <c r="U154" s="4">
        <v>2.6</v>
      </c>
      <c r="V154" s="4">
        <v>7</v>
      </c>
      <c r="Y154" s="4">
        <v>1.2</v>
      </c>
      <c r="Z154" s="4">
        <v>0</v>
      </c>
      <c r="AA154" s="4">
        <v>20.7</v>
      </c>
      <c r="AB154" s="4" t="s">
        <v>382</v>
      </c>
      <c r="AC154" s="4">
        <v>0</v>
      </c>
      <c r="AD154" s="4">
        <v>13.2</v>
      </c>
      <c r="AE154" s="4">
        <v>847</v>
      </c>
      <c r="AF154" s="4">
        <v>863</v>
      </c>
      <c r="AG154" s="4">
        <v>879</v>
      </c>
      <c r="AH154" s="4">
        <v>65</v>
      </c>
      <c r="AI154" s="4">
        <v>23.35</v>
      </c>
      <c r="AJ154" s="4">
        <v>0.54</v>
      </c>
      <c r="AK154" s="4">
        <v>990</v>
      </c>
      <c r="AL154" s="4">
        <v>4</v>
      </c>
      <c r="AM154" s="4">
        <v>0</v>
      </c>
      <c r="AN154" s="4">
        <v>26</v>
      </c>
      <c r="AO154" s="4">
        <v>191</v>
      </c>
      <c r="AP154" s="4">
        <v>190</v>
      </c>
      <c r="AQ154" s="4">
        <v>3.2</v>
      </c>
      <c r="AR154" s="4">
        <v>195</v>
      </c>
      <c r="AS154" s="4" t="s">
        <v>155</v>
      </c>
      <c r="AT154" s="4">
        <v>2</v>
      </c>
      <c r="AU154" s="5">
        <v>0.63766203703703705</v>
      </c>
      <c r="AV154" s="4">
        <v>47.159357999999997</v>
      </c>
      <c r="AW154" s="4">
        <v>-88.489720000000005</v>
      </c>
      <c r="AX154" s="4">
        <v>317.10000000000002</v>
      </c>
      <c r="AY154" s="4">
        <v>0</v>
      </c>
      <c r="AZ154" s="4">
        <v>12</v>
      </c>
      <c r="BA154" s="4">
        <v>12</v>
      </c>
      <c r="BB154" s="4" t="s">
        <v>420</v>
      </c>
      <c r="BC154" s="4">
        <v>0.8</v>
      </c>
      <c r="BD154" s="4">
        <v>1.1000000000000001</v>
      </c>
      <c r="BE154" s="4">
        <v>1.3</v>
      </c>
      <c r="BG154" s="4">
        <v>450</v>
      </c>
      <c r="BI154" s="4">
        <v>0.53600000000000003</v>
      </c>
      <c r="BJ154" s="4">
        <v>0</v>
      </c>
      <c r="BK154" s="4">
        <v>0</v>
      </c>
      <c r="BL154" s="4">
        <v>0</v>
      </c>
      <c r="BM154" s="4">
        <v>0</v>
      </c>
      <c r="BN154" s="4">
        <v>0</v>
      </c>
      <c r="BO154" s="4">
        <v>0</v>
      </c>
      <c r="BP154" s="4">
        <v>0</v>
      </c>
      <c r="BQ154" s="4">
        <v>0</v>
      </c>
      <c r="BR154" s="4">
        <v>0</v>
      </c>
      <c r="BS154" s="4">
        <v>0</v>
      </c>
      <c r="BT154" s="4">
        <v>0</v>
      </c>
      <c r="BU154" s="4">
        <v>0</v>
      </c>
      <c r="BW154" s="4">
        <v>0</v>
      </c>
      <c r="BX154" s="4">
        <v>2.4015999999999999E-2</v>
      </c>
      <c r="BY154" s="4">
        <v>-5</v>
      </c>
      <c r="BZ154" s="4">
        <v>1.046492</v>
      </c>
      <c r="CA154" s="4">
        <v>0.58689199999999997</v>
      </c>
      <c r="CB154" s="4">
        <v>21.139137999999999</v>
      </c>
    </row>
    <row r="155" spans="1:80">
      <c r="A155" s="2">
        <v>42440</v>
      </c>
      <c r="B155" s="29">
        <v>0.42951527777777776</v>
      </c>
      <c r="C155" s="4">
        <v>-0.02</v>
      </c>
      <c r="D155" s="4">
        <v>0</v>
      </c>
      <c r="E155" s="4" t="s">
        <v>155</v>
      </c>
      <c r="F155" s="4">
        <v>0</v>
      </c>
      <c r="G155" s="4">
        <v>0.1</v>
      </c>
      <c r="H155" s="4">
        <v>3.1</v>
      </c>
      <c r="I155" s="4">
        <v>2.8</v>
      </c>
      <c r="K155" s="4">
        <v>20.7</v>
      </c>
      <c r="L155" s="4">
        <v>1</v>
      </c>
      <c r="M155" s="4">
        <v>1</v>
      </c>
      <c r="N155" s="4">
        <v>0</v>
      </c>
      <c r="O155" s="4">
        <v>0</v>
      </c>
      <c r="P155" s="4">
        <v>0.1</v>
      </c>
      <c r="Q155" s="4">
        <v>3.1</v>
      </c>
      <c r="R155" s="4">
        <v>3.2</v>
      </c>
      <c r="S155" s="4">
        <v>8.0500000000000002E-2</v>
      </c>
      <c r="T155" s="4">
        <v>2.4944999999999999</v>
      </c>
      <c r="U155" s="4">
        <v>2.6</v>
      </c>
      <c r="V155" s="4">
        <v>2.8222</v>
      </c>
      <c r="Y155" s="4">
        <v>1.2</v>
      </c>
      <c r="Z155" s="4">
        <v>0</v>
      </c>
      <c r="AA155" s="4">
        <v>20.7</v>
      </c>
      <c r="AB155" s="4" t="s">
        <v>382</v>
      </c>
      <c r="AC155" s="4">
        <v>0</v>
      </c>
      <c r="AD155" s="4">
        <v>13.3</v>
      </c>
      <c r="AE155" s="4">
        <v>847</v>
      </c>
      <c r="AF155" s="4">
        <v>863</v>
      </c>
      <c r="AG155" s="4">
        <v>880</v>
      </c>
      <c r="AH155" s="4">
        <v>65</v>
      </c>
      <c r="AI155" s="4">
        <v>23.35</v>
      </c>
      <c r="AJ155" s="4">
        <v>0.54</v>
      </c>
      <c r="AK155" s="4">
        <v>990</v>
      </c>
      <c r="AL155" s="4">
        <v>4</v>
      </c>
      <c r="AM155" s="4">
        <v>0</v>
      </c>
      <c r="AN155" s="4">
        <v>26</v>
      </c>
      <c r="AO155" s="4">
        <v>191</v>
      </c>
      <c r="AP155" s="4">
        <v>190</v>
      </c>
      <c r="AQ155" s="4">
        <v>3.3</v>
      </c>
      <c r="AR155" s="4">
        <v>195</v>
      </c>
      <c r="AS155" s="4" t="s">
        <v>155</v>
      </c>
      <c r="AT155" s="4">
        <v>2</v>
      </c>
      <c r="AU155" s="5">
        <v>0.63767361111111109</v>
      </c>
      <c r="AV155" s="4">
        <v>47.159357</v>
      </c>
      <c r="AW155" s="4">
        <v>-88.489720000000005</v>
      </c>
      <c r="AX155" s="4">
        <v>317.2</v>
      </c>
      <c r="AY155" s="4">
        <v>0</v>
      </c>
      <c r="AZ155" s="4">
        <v>12</v>
      </c>
      <c r="BA155" s="4">
        <v>12</v>
      </c>
      <c r="BB155" s="4" t="s">
        <v>420</v>
      </c>
      <c r="BC155" s="4">
        <v>0.8</v>
      </c>
      <c r="BD155" s="4">
        <v>1.1000000000000001</v>
      </c>
      <c r="BE155" s="4">
        <v>1.3</v>
      </c>
      <c r="BG155" s="4">
        <v>450</v>
      </c>
      <c r="BI155" s="4">
        <v>0.53600000000000003</v>
      </c>
      <c r="BJ155" s="4">
        <v>0</v>
      </c>
      <c r="BK155" s="4">
        <v>0</v>
      </c>
      <c r="BL155" s="4">
        <v>0</v>
      </c>
      <c r="BM155" s="4">
        <v>0</v>
      </c>
      <c r="BN155" s="4">
        <v>0</v>
      </c>
      <c r="BO155" s="4">
        <v>0</v>
      </c>
      <c r="BP155" s="4">
        <v>0</v>
      </c>
      <c r="BQ155" s="4">
        <v>0</v>
      </c>
      <c r="BR155" s="4">
        <v>0</v>
      </c>
      <c r="BS155" s="4">
        <v>0</v>
      </c>
      <c r="BT155" s="4">
        <v>0</v>
      </c>
      <c r="BU155" s="4">
        <v>0</v>
      </c>
      <c r="BW155" s="4">
        <v>0</v>
      </c>
      <c r="BX155" s="4">
        <v>2.5238E-2</v>
      </c>
      <c r="BY155" s="4">
        <v>-5</v>
      </c>
      <c r="BZ155" s="4">
        <v>1.0477460000000001</v>
      </c>
      <c r="CA155" s="4">
        <v>0.61675400000000002</v>
      </c>
      <c r="CB155" s="4">
        <v>21.164469</v>
      </c>
    </row>
    <row r="156" spans="1:80">
      <c r="A156" s="2">
        <v>42440</v>
      </c>
      <c r="B156" s="29">
        <v>0.42952685185185185</v>
      </c>
      <c r="C156" s="4">
        <v>-0.02</v>
      </c>
      <c r="D156" s="4">
        <v>0</v>
      </c>
      <c r="E156" s="4" t="s">
        <v>155</v>
      </c>
      <c r="F156" s="4">
        <v>0</v>
      </c>
      <c r="G156" s="4">
        <v>0.1</v>
      </c>
      <c r="H156" s="4">
        <v>3.1</v>
      </c>
      <c r="I156" s="4">
        <v>3.4</v>
      </c>
      <c r="K156" s="4">
        <v>20.7</v>
      </c>
      <c r="L156" s="4">
        <v>1</v>
      </c>
      <c r="M156" s="4">
        <v>1</v>
      </c>
      <c r="N156" s="4">
        <v>0</v>
      </c>
      <c r="O156" s="4">
        <v>0</v>
      </c>
      <c r="P156" s="4">
        <v>6.7100000000000007E-2</v>
      </c>
      <c r="Q156" s="4">
        <v>3.1</v>
      </c>
      <c r="R156" s="4">
        <v>3.2</v>
      </c>
      <c r="S156" s="4">
        <v>5.3999999999999999E-2</v>
      </c>
      <c r="T156" s="4">
        <v>2.4944999999999999</v>
      </c>
      <c r="U156" s="4">
        <v>2.5</v>
      </c>
      <c r="V156" s="4">
        <v>3.3959999999999999</v>
      </c>
      <c r="Y156" s="4">
        <v>1.2</v>
      </c>
      <c r="Z156" s="4">
        <v>0</v>
      </c>
      <c r="AA156" s="4">
        <v>20.7</v>
      </c>
      <c r="AB156" s="4" t="s">
        <v>382</v>
      </c>
      <c r="AC156" s="4">
        <v>0</v>
      </c>
      <c r="AD156" s="4">
        <v>13.3</v>
      </c>
      <c r="AE156" s="4">
        <v>847</v>
      </c>
      <c r="AF156" s="4">
        <v>863</v>
      </c>
      <c r="AG156" s="4">
        <v>880</v>
      </c>
      <c r="AH156" s="4">
        <v>65</v>
      </c>
      <c r="AI156" s="4">
        <v>23.35</v>
      </c>
      <c r="AJ156" s="4">
        <v>0.54</v>
      </c>
      <c r="AK156" s="4">
        <v>990</v>
      </c>
      <c r="AL156" s="4">
        <v>4</v>
      </c>
      <c r="AM156" s="4">
        <v>0</v>
      </c>
      <c r="AN156" s="4">
        <v>26</v>
      </c>
      <c r="AO156" s="4">
        <v>191</v>
      </c>
      <c r="AP156" s="4">
        <v>190</v>
      </c>
      <c r="AQ156" s="4">
        <v>3.4</v>
      </c>
      <c r="AR156" s="4">
        <v>195</v>
      </c>
      <c r="AS156" s="4" t="s">
        <v>155</v>
      </c>
      <c r="AT156" s="4">
        <v>2</v>
      </c>
      <c r="AU156" s="5">
        <v>0.63768518518518513</v>
      </c>
      <c r="AV156" s="4">
        <v>47.159357</v>
      </c>
      <c r="AW156" s="4">
        <v>-88.489720000000005</v>
      </c>
      <c r="AX156" s="4">
        <v>317.3</v>
      </c>
      <c r="AY156" s="4">
        <v>0</v>
      </c>
      <c r="AZ156" s="4">
        <v>12</v>
      </c>
      <c r="BA156" s="4">
        <v>12</v>
      </c>
      <c r="BB156" s="4" t="s">
        <v>420</v>
      </c>
      <c r="BC156" s="4">
        <v>0.8</v>
      </c>
      <c r="BD156" s="4">
        <v>1.1000000000000001</v>
      </c>
      <c r="BE156" s="4">
        <v>1.3</v>
      </c>
      <c r="BG156" s="4">
        <v>450</v>
      </c>
      <c r="BI156" s="4">
        <v>0.53600000000000003</v>
      </c>
      <c r="BJ156" s="4">
        <v>0</v>
      </c>
      <c r="BK156" s="4">
        <v>0</v>
      </c>
      <c r="BL156" s="4">
        <v>0</v>
      </c>
      <c r="BM156" s="4">
        <v>0</v>
      </c>
      <c r="BN156" s="4">
        <v>0</v>
      </c>
      <c r="BO156" s="4">
        <v>0</v>
      </c>
      <c r="BP156" s="4">
        <v>0</v>
      </c>
      <c r="BQ156" s="4">
        <v>0</v>
      </c>
      <c r="BR156" s="4">
        <v>0</v>
      </c>
      <c r="BS156" s="4">
        <v>0</v>
      </c>
      <c r="BT156" s="4">
        <v>0</v>
      </c>
      <c r="BU156" s="4">
        <v>0</v>
      </c>
      <c r="BW156" s="4">
        <v>0</v>
      </c>
      <c r="BX156" s="4">
        <v>2.5253999999999999E-2</v>
      </c>
      <c r="BY156" s="4">
        <v>-5</v>
      </c>
      <c r="BZ156" s="4">
        <v>1.048746</v>
      </c>
      <c r="CA156" s="4">
        <v>0.61714500000000005</v>
      </c>
      <c r="CB156" s="4">
        <v>21.184669</v>
      </c>
    </row>
    <row r="157" spans="1:80">
      <c r="A157" s="2">
        <v>42440</v>
      </c>
      <c r="B157" s="29">
        <v>0.42953842592592589</v>
      </c>
      <c r="C157" s="4">
        <v>-0.02</v>
      </c>
      <c r="D157" s="4">
        <v>0</v>
      </c>
      <c r="E157" s="4" t="s">
        <v>155</v>
      </c>
      <c r="F157" s="4">
        <v>0</v>
      </c>
      <c r="G157" s="4">
        <v>0</v>
      </c>
      <c r="H157" s="4">
        <v>3.2</v>
      </c>
      <c r="I157" s="4">
        <v>4.7</v>
      </c>
      <c r="K157" s="4">
        <v>20.7</v>
      </c>
      <c r="L157" s="4">
        <v>1</v>
      </c>
      <c r="M157" s="4">
        <v>1</v>
      </c>
      <c r="N157" s="4">
        <v>0</v>
      </c>
      <c r="O157" s="4">
        <v>0</v>
      </c>
      <c r="P157" s="4">
        <v>0</v>
      </c>
      <c r="Q157" s="4">
        <v>3.2</v>
      </c>
      <c r="R157" s="4">
        <v>3.2</v>
      </c>
      <c r="S157" s="4">
        <v>0</v>
      </c>
      <c r="T157" s="4">
        <v>2.5749</v>
      </c>
      <c r="U157" s="4">
        <v>2.6</v>
      </c>
      <c r="V157" s="4">
        <v>4.6901000000000002</v>
      </c>
      <c r="Y157" s="4">
        <v>1.2</v>
      </c>
      <c r="Z157" s="4">
        <v>0</v>
      </c>
      <c r="AA157" s="4">
        <v>20.7</v>
      </c>
      <c r="AB157" s="4" t="s">
        <v>382</v>
      </c>
      <c r="AC157" s="4">
        <v>0</v>
      </c>
      <c r="AD157" s="4">
        <v>13.4</v>
      </c>
      <c r="AE157" s="4">
        <v>846</v>
      </c>
      <c r="AF157" s="4">
        <v>862</v>
      </c>
      <c r="AG157" s="4">
        <v>879</v>
      </c>
      <c r="AH157" s="4">
        <v>65</v>
      </c>
      <c r="AI157" s="4">
        <v>23.35</v>
      </c>
      <c r="AJ157" s="4">
        <v>0.54</v>
      </c>
      <c r="AK157" s="4">
        <v>990</v>
      </c>
      <c r="AL157" s="4">
        <v>4</v>
      </c>
      <c r="AM157" s="4">
        <v>0</v>
      </c>
      <c r="AN157" s="4">
        <v>26</v>
      </c>
      <c r="AO157" s="4">
        <v>191</v>
      </c>
      <c r="AP157" s="4">
        <v>190</v>
      </c>
      <c r="AQ157" s="4">
        <v>3.4</v>
      </c>
      <c r="AR157" s="4">
        <v>195</v>
      </c>
      <c r="AS157" s="4" t="s">
        <v>155</v>
      </c>
      <c r="AT157" s="4">
        <v>2</v>
      </c>
      <c r="AU157" s="5">
        <v>0.63769675925925928</v>
      </c>
      <c r="AV157" s="4">
        <v>47.159357</v>
      </c>
      <c r="AW157" s="4">
        <v>-88.489720000000005</v>
      </c>
      <c r="AX157" s="4">
        <v>317.60000000000002</v>
      </c>
      <c r="AY157" s="4">
        <v>0</v>
      </c>
      <c r="AZ157" s="4">
        <v>12</v>
      </c>
      <c r="BA157" s="4">
        <v>12</v>
      </c>
      <c r="BB157" s="4" t="s">
        <v>420</v>
      </c>
      <c r="BC157" s="4">
        <v>0.8</v>
      </c>
      <c r="BD157" s="4">
        <v>1.1000000000000001</v>
      </c>
      <c r="BE157" s="4">
        <v>1.3</v>
      </c>
      <c r="BG157" s="4">
        <v>450</v>
      </c>
      <c r="BI157" s="4">
        <v>0.53600000000000003</v>
      </c>
      <c r="BJ157" s="4">
        <v>0</v>
      </c>
      <c r="BK157" s="4">
        <v>0</v>
      </c>
      <c r="BL157" s="4">
        <v>0</v>
      </c>
      <c r="BM157" s="4">
        <v>0</v>
      </c>
      <c r="BN157" s="4">
        <v>0</v>
      </c>
      <c r="BO157" s="4">
        <v>0</v>
      </c>
      <c r="BP157" s="4">
        <v>0</v>
      </c>
      <c r="BQ157" s="4">
        <v>0</v>
      </c>
      <c r="BR157" s="4">
        <v>0</v>
      </c>
      <c r="BS157" s="4">
        <v>0</v>
      </c>
      <c r="BT157" s="4">
        <v>0</v>
      </c>
      <c r="BU157" s="4">
        <v>0</v>
      </c>
      <c r="BW157" s="4">
        <v>0</v>
      </c>
      <c r="BX157" s="4">
        <v>2.5000000000000001E-2</v>
      </c>
      <c r="BY157" s="4">
        <v>-5</v>
      </c>
      <c r="BZ157" s="4">
        <v>1.0489999999999999</v>
      </c>
      <c r="CA157" s="4">
        <v>0.61093799999999998</v>
      </c>
      <c r="CB157" s="4">
        <v>21.189800000000002</v>
      </c>
    </row>
    <row r="158" spans="1:80">
      <c r="A158" s="2">
        <v>42440</v>
      </c>
      <c r="B158" s="29">
        <v>0.42955000000000004</v>
      </c>
      <c r="C158" s="4">
        <v>-0.02</v>
      </c>
      <c r="D158" s="4">
        <v>0</v>
      </c>
      <c r="E158" s="4" t="s">
        <v>155</v>
      </c>
      <c r="F158" s="4">
        <v>0</v>
      </c>
      <c r="G158" s="4">
        <v>0</v>
      </c>
      <c r="H158" s="4">
        <v>3.2</v>
      </c>
      <c r="I158" s="4">
        <v>0.3</v>
      </c>
      <c r="K158" s="4">
        <v>20.7</v>
      </c>
      <c r="L158" s="4">
        <v>1</v>
      </c>
      <c r="M158" s="4">
        <v>1</v>
      </c>
      <c r="N158" s="4">
        <v>0</v>
      </c>
      <c r="O158" s="4">
        <v>0</v>
      </c>
      <c r="P158" s="4">
        <v>0</v>
      </c>
      <c r="Q158" s="4">
        <v>3.2</v>
      </c>
      <c r="R158" s="4">
        <v>3.2</v>
      </c>
      <c r="S158" s="4">
        <v>0</v>
      </c>
      <c r="T158" s="4">
        <v>2.5749</v>
      </c>
      <c r="U158" s="4">
        <v>2.6</v>
      </c>
      <c r="V158" s="4">
        <v>0.3367</v>
      </c>
      <c r="Y158" s="4">
        <v>1.2</v>
      </c>
      <c r="Z158" s="4">
        <v>0</v>
      </c>
      <c r="AA158" s="4">
        <v>20.7</v>
      </c>
      <c r="AB158" s="4" t="s">
        <v>382</v>
      </c>
      <c r="AC158" s="4">
        <v>0</v>
      </c>
      <c r="AD158" s="4">
        <v>13.3</v>
      </c>
      <c r="AE158" s="4">
        <v>847</v>
      </c>
      <c r="AF158" s="4">
        <v>863</v>
      </c>
      <c r="AG158" s="4">
        <v>880</v>
      </c>
      <c r="AH158" s="4">
        <v>65</v>
      </c>
      <c r="AI158" s="4">
        <v>23.35</v>
      </c>
      <c r="AJ158" s="4">
        <v>0.54</v>
      </c>
      <c r="AK158" s="4">
        <v>990</v>
      </c>
      <c r="AL158" s="4">
        <v>4</v>
      </c>
      <c r="AM158" s="4">
        <v>0</v>
      </c>
      <c r="AN158" s="4">
        <v>26</v>
      </c>
      <c r="AO158" s="4">
        <v>191</v>
      </c>
      <c r="AP158" s="4">
        <v>190</v>
      </c>
      <c r="AQ158" s="4">
        <v>3.3</v>
      </c>
      <c r="AR158" s="4">
        <v>195</v>
      </c>
      <c r="AS158" s="4" t="s">
        <v>155</v>
      </c>
      <c r="AT158" s="4">
        <v>2</v>
      </c>
      <c r="AU158" s="5">
        <v>0.63770833333333332</v>
      </c>
      <c r="AV158" s="4">
        <v>47.159357</v>
      </c>
      <c r="AW158" s="4">
        <v>-88.489720000000005</v>
      </c>
      <c r="AX158" s="4">
        <v>317.89999999999998</v>
      </c>
      <c r="AY158" s="4">
        <v>0</v>
      </c>
      <c r="AZ158" s="4">
        <v>12</v>
      </c>
      <c r="BA158" s="4">
        <v>12</v>
      </c>
      <c r="BB158" s="4" t="s">
        <v>420</v>
      </c>
      <c r="BC158" s="4">
        <v>0.8</v>
      </c>
      <c r="BD158" s="4">
        <v>1.1000000000000001</v>
      </c>
      <c r="BE158" s="4">
        <v>1.3</v>
      </c>
      <c r="BG158" s="4">
        <v>450</v>
      </c>
      <c r="BI158" s="4">
        <v>0.53600000000000003</v>
      </c>
      <c r="BJ158" s="4">
        <v>0</v>
      </c>
      <c r="BK158" s="4">
        <v>0</v>
      </c>
      <c r="BL158" s="4">
        <v>0</v>
      </c>
      <c r="BM158" s="4">
        <v>0</v>
      </c>
      <c r="BN158" s="4">
        <v>0</v>
      </c>
      <c r="BO158" s="4">
        <v>0</v>
      </c>
      <c r="BP158" s="4">
        <v>0</v>
      </c>
      <c r="BQ158" s="4">
        <v>0</v>
      </c>
      <c r="BR158" s="4">
        <v>0</v>
      </c>
      <c r="BS158" s="4">
        <v>0</v>
      </c>
      <c r="BT158" s="4">
        <v>0</v>
      </c>
      <c r="BU158" s="4">
        <v>0</v>
      </c>
      <c r="BW158" s="4">
        <v>0</v>
      </c>
      <c r="BX158" s="4">
        <v>2.4254000000000001E-2</v>
      </c>
      <c r="BY158" s="4">
        <v>-5</v>
      </c>
      <c r="BZ158" s="4">
        <v>1.048254</v>
      </c>
      <c r="CA158" s="4">
        <v>0.59270699999999998</v>
      </c>
      <c r="CB158" s="4">
        <v>21.174731000000001</v>
      </c>
    </row>
    <row r="159" spans="1:80">
      <c r="A159" s="2">
        <v>42440</v>
      </c>
      <c r="B159" s="29">
        <v>0.42956157407407408</v>
      </c>
      <c r="C159" s="4">
        <v>-0.02</v>
      </c>
      <c r="D159" s="4">
        <v>0</v>
      </c>
      <c r="E159" s="4" t="s">
        <v>155</v>
      </c>
      <c r="F159" s="4">
        <v>0</v>
      </c>
      <c r="G159" s="4">
        <v>0</v>
      </c>
      <c r="H159" s="4">
        <v>3.2</v>
      </c>
      <c r="I159" s="4">
        <v>7.4</v>
      </c>
      <c r="K159" s="4">
        <v>20.7</v>
      </c>
      <c r="L159" s="4">
        <v>24</v>
      </c>
      <c r="M159" s="4">
        <v>1</v>
      </c>
      <c r="N159" s="4">
        <v>0</v>
      </c>
      <c r="O159" s="4">
        <v>0</v>
      </c>
      <c r="P159" s="4">
        <v>0</v>
      </c>
      <c r="Q159" s="4">
        <v>3.2</v>
      </c>
      <c r="R159" s="4">
        <v>3.2</v>
      </c>
      <c r="S159" s="4">
        <v>0</v>
      </c>
      <c r="T159" s="4">
        <v>2.5749</v>
      </c>
      <c r="U159" s="4">
        <v>2.6</v>
      </c>
      <c r="V159" s="4">
        <v>7.3883999999999999</v>
      </c>
      <c r="Y159" s="4">
        <v>24.207999999999998</v>
      </c>
      <c r="Z159" s="4">
        <v>0</v>
      </c>
      <c r="AA159" s="4">
        <v>20.7</v>
      </c>
      <c r="AB159" s="4" t="s">
        <v>382</v>
      </c>
      <c r="AC159" s="4">
        <v>0</v>
      </c>
      <c r="AD159" s="4">
        <v>13.3</v>
      </c>
      <c r="AE159" s="4">
        <v>846</v>
      </c>
      <c r="AF159" s="4">
        <v>862</v>
      </c>
      <c r="AG159" s="4">
        <v>880</v>
      </c>
      <c r="AH159" s="4">
        <v>65</v>
      </c>
      <c r="AI159" s="4">
        <v>23.35</v>
      </c>
      <c r="AJ159" s="4">
        <v>0.54</v>
      </c>
      <c r="AK159" s="4">
        <v>990</v>
      </c>
      <c r="AL159" s="4">
        <v>4</v>
      </c>
      <c r="AM159" s="4">
        <v>0</v>
      </c>
      <c r="AN159" s="4">
        <v>26</v>
      </c>
      <c r="AO159" s="4">
        <v>191</v>
      </c>
      <c r="AP159" s="4">
        <v>190</v>
      </c>
      <c r="AQ159" s="4">
        <v>3.2</v>
      </c>
      <c r="AR159" s="4">
        <v>195</v>
      </c>
      <c r="AS159" s="4" t="s">
        <v>155</v>
      </c>
      <c r="AT159" s="4">
        <v>2</v>
      </c>
      <c r="AU159" s="5">
        <v>0.63771990740740747</v>
      </c>
      <c r="AV159" s="4">
        <v>47.159357</v>
      </c>
      <c r="AW159" s="4">
        <v>-88.489720000000005</v>
      </c>
      <c r="AX159" s="4">
        <v>318.2</v>
      </c>
      <c r="AY159" s="4">
        <v>0</v>
      </c>
      <c r="AZ159" s="4">
        <v>12</v>
      </c>
      <c r="BA159" s="4">
        <v>12</v>
      </c>
      <c r="BB159" s="4" t="s">
        <v>420</v>
      </c>
      <c r="BC159" s="4">
        <v>0.8</v>
      </c>
      <c r="BD159" s="4">
        <v>1.1000000000000001</v>
      </c>
      <c r="BE159" s="4">
        <v>1.3</v>
      </c>
      <c r="BG159" s="4">
        <v>450</v>
      </c>
      <c r="BI159" s="4">
        <v>0.53600000000000003</v>
      </c>
      <c r="BJ159" s="4">
        <v>0</v>
      </c>
      <c r="BK159" s="4">
        <v>0</v>
      </c>
      <c r="BL159" s="4">
        <v>0</v>
      </c>
      <c r="BM159" s="4">
        <v>0</v>
      </c>
      <c r="BN159" s="4">
        <v>0</v>
      </c>
      <c r="BO159" s="4">
        <v>0</v>
      </c>
      <c r="BP159" s="4">
        <v>0</v>
      </c>
      <c r="BQ159" s="4">
        <v>0</v>
      </c>
      <c r="BR159" s="4">
        <v>0</v>
      </c>
      <c r="BS159" s="4">
        <v>0</v>
      </c>
      <c r="BT159" s="4">
        <v>0</v>
      </c>
      <c r="BU159" s="4">
        <v>0</v>
      </c>
      <c r="BW159" s="4">
        <v>0</v>
      </c>
      <c r="BX159" s="4">
        <v>2.4E-2</v>
      </c>
      <c r="BY159" s="4">
        <v>-5</v>
      </c>
      <c r="BZ159" s="4">
        <v>1.048746</v>
      </c>
      <c r="CA159" s="4">
        <v>0.58650000000000002</v>
      </c>
      <c r="CB159" s="4">
        <v>21.184669</v>
      </c>
    </row>
    <row r="160" spans="1:80">
      <c r="A160" s="2">
        <v>42440</v>
      </c>
      <c r="B160" s="29">
        <v>0.42957314814814818</v>
      </c>
      <c r="C160" s="4">
        <v>0.122</v>
      </c>
      <c r="D160" s="4">
        <v>6.0000000000000001E-3</v>
      </c>
      <c r="E160" s="4" t="s">
        <v>155</v>
      </c>
      <c r="F160" s="4">
        <v>59.573171000000002</v>
      </c>
      <c r="G160" s="4">
        <v>-0.1</v>
      </c>
      <c r="H160" s="4">
        <v>3.2</v>
      </c>
      <c r="I160" s="4">
        <v>149.80000000000001</v>
      </c>
      <c r="K160" s="4">
        <v>20.7</v>
      </c>
      <c r="L160" s="4">
        <v>139</v>
      </c>
      <c r="M160" s="4">
        <v>1</v>
      </c>
      <c r="N160" s="4">
        <v>0.1216</v>
      </c>
      <c r="O160" s="4">
        <v>6.0000000000000001E-3</v>
      </c>
      <c r="P160" s="4">
        <v>0</v>
      </c>
      <c r="Q160" s="4">
        <v>3.2</v>
      </c>
      <c r="R160" s="4">
        <v>3.2</v>
      </c>
      <c r="S160" s="4">
        <v>0</v>
      </c>
      <c r="T160" s="4">
        <v>2.5749</v>
      </c>
      <c r="U160" s="4">
        <v>2.6</v>
      </c>
      <c r="V160" s="4">
        <v>149.76509999999999</v>
      </c>
      <c r="Y160" s="4">
        <v>139.40199999999999</v>
      </c>
      <c r="Z160" s="4">
        <v>0</v>
      </c>
      <c r="AA160" s="4">
        <v>20.7</v>
      </c>
      <c r="AB160" s="4" t="s">
        <v>382</v>
      </c>
      <c r="AC160" s="4">
        <v>0</v>
      </c>
      <c r="AD160" s="4">
        <v>13.3</v>
      </c>
      <c r="AE160" s="4">
        <v>847</v>
      </c>
      <c r="AF160" s="4">
        <v>863</v>
      </c>
      <c r="AG160" s="4">
        <v>879</v>
      </c>
      <c r="AH160" s="4">
        <v>65</v>
      </c>
      <c r="AI160" s="4">
        <v>23.35</v>
      </c>
      <c r="AJ160" s="4">
        <v>0.54</v>
      </c>
      <c r="AK160" s="4">
        <v>990</v>
      </c>
      <c r="AL160" s="4">
        <v>4</v>
      </c>
      <c r="AM160" s="4">
        <v>0</v>
      </c>
      <c r="AN160" s="4">
        <v>26</v>
      </c>
      <c r="AO160" s="4">
        <v>191</v>
      </c>
      <c r="AP160" s="4">
        <v>190</v>
      </c>
      <c r="AQ160" s="4">
        <v>3.2</v>
      </c>
      <c r="AR160" s="4">
        <v>195</v>
      </c>
      <c r="AS160" s="4" t="s">
        <v>155</v>
      </c>
      <c r="AT160" s="4">
        <v>2</v>
      </c>
      <c r="AU160" s="5">
        <v>0.63773148148148151</v>
      </c>
      <c r="AV160" s="4">
        <v>47.159357</v>
      </c>
      <c r="AW160" s="4">
        <v>-88.489720000000005</v>
      </c>
      <c r="AX160" s="4">
        <v>318.3</v>
      </c>
      <c r="AY160" s="4">
        <v>0</v>
      </c>
      <c r="AZ160" s="4">
        <v>12</v>
      </c>
      <c r="BA160" s="4">
        <v>12</v>
      </c>
      <c r="BB160" s="4" t="s">
        <v>420</v>
      </c>
      <c r="BC160" s="4">
        <v>0.8</v>
      </c>
      <c r="BD160" s="4">
        <v>1.1000000000000001</v>
      </c>
      <c r="BE160" s="4">
        <v>1.3</v>
      </c>
      <c r="BF160" s="4">
        <v>14.063000000000001</v>
      </c>
      <c r="BG160" s="4">
        <v>450</v>
      </c>
      <c r="BH160" s="4">
        <v>32</v>
      </c>
      <c r="BI160" s="4">
        <v>0.53600000000000003</v>
      </c>
      <c r="BJ160" s="4">
        <v>0</v>
      </c>
      <c r="BK160" s="4">
        <v>0</v>
      </c>
      <c r="BL160" s="4">
        <v>0</v>
      </c>
      <c r="BM160" s="4">
        <v>0</v>
      </c>
      <c r="BN160" s="4">
        <v>0</v>
      </c>
      <c r="BO160" s="4">
        <v>0</v>
      </c>
      <c r="BP160" s="4">
        <v>0</v>
      </c>
      <c r="BQ160" s="4">
        <v>0</v>
      </c>
      <c r="BR160" s="4">
        <v>0</v>
      </c>
      <c r="BS160" s="4">
        <v>0</v>
      </c>
      <c r="BT160" s="4">
        <v>0</v>
      </c>
      <c r="BU160" s="4">
        <v>0</v>
      </c>
      <c r="BW160" s="4">
        <v>0</v>
      </c>
      <c r="BX160" s="4">
        <v>2.4746000000000001E-2</v>
      </c>
      <c r="BY160" s="4">
        <v>-5</v>
      </c>
      <c r="BZ160" s="4">
        <v>1.048254</v>
      </c>
      <c r="CA160" s="4">
        <v>0.60473100000000002</v>
      </c>
      <c r="CB160" s="4">
        <v>21.174731000000001</v>
      </c>
    </row>
    <row r="161" spans="1:80">
      <c r="A161" s="2">
        <v>42440</v>
      </c>
      <c r="B161" s="29">
        <v>0.42958472222222222</v>
      </c>
      <c r="C161" s="4">
        <v>0.47699999999999998</v>
      </c>
      <c r="D161" s="4">
        <v>1.5299999999999999E-2</v>
      </c>
      <c r="E161" s="4" t="s">
        <v>155</v>
      </c>
      <c r="F161" s="4">
        <v>152.96914100000001</v>
      </c>
      <c r="G161" s="4">
        <v>-0.1</v>
      </c>
      <c r="H161" s="4">
        <v>3.2</v>
      </c>
      <c r="I161" s="4">
        <v>1601.5</v>
      </c>
      <c r="K161" s="4">
        <v>20.7</v>
      </c>
      <c r="L161" s="4">
        <v>448</v>
      </c>
      <c r="M161" s="4">
        <v>0.99609999999999999</v>
      </c>
      <c r="N161" s="4">
        <v>0.47499999999999998</v>
      </c>
      <c r="O161" s="4">
        <v>1.52E-2</v>
      </c>
      <c r="P161" s="4">
        <v>0</v>
      </c>
      <c r="Q161" s="4">
        <v>3.1875</v>
      </c>
      <c r="R161" s="4">
        <v>3.2</v>
      </c>
      <c r="S161" s="4">
        <v>0</v>
      </c>
      <c r="T161" s="4">
        <v>2.5649000000000002</v>
      </c>
      <c r="U161" s="4">
        <v>2.6</v>
      </c>
      <c r="V161" s="4">
        <v>1601.5242000000001</v>
      </c>
      <c r="Y161" s="4">
        <v>446.44799999999998</v>
      </c>
      <c r="Z161" s="4">
        <v>0</v>
      </c>
      <c r="AA161" s="4">
        <v>20.619299999999999</v>
      </c>
      <c r="AB161" s="4" t="s">
        <v>382</v>
      </c>
      <c r="AC161" s="4">
        <v>0</v>
      </c>
      <c r="AD161" s="4">
        <v>13.1</v>
      </c>
      <c r="AE161" s="4">
        <v>848</v>
      </c>
      <c r="AF161" s="4">
        <v>863</v>
      </c>
      <c r="AG161" s="4">
        <v>880</v>
      </c>
      <c r="AH161" s="4">
        <v>65</v>
      </c>
      <c r="AI161" s="4">
        <v>23.35</v>
      </c>
      <c r="AJ161" s="4">
        <v>0.54</v>
      </c>
      <c r="AK161" s="4">
        <v>990</v>
      </c>
      <c r="AL161" s="4">
        <v>4</v>
      </c>
      <c r="AM161" s="4">
        <v>0</v>
      </c>
      <c r="AN161" s="4">
        <v>26</v>
      </c>
      <c r="AO161" s="4">
        <v>191</v>
      </c>
      <c r="AP161" s="4">
        <v>190</v>
      </c>
      <c r="AQ161" s="4">
        <v>3.3</v>
      </c>
      <c r="AR161" s="4">
        <v>195</v>
      </c>
      <c r="AS161" s="4" t="s">
        <v>155</v>
      </c>
      <c r="AT161" s="4">
        <v>2</v>
      </c>
      <c r="AU161" s="5">
        <v>0.63774305555555555</v>
      </c>
      <c r="AV161" s="4">
        <v>47.159357</v>
      </c>
      <c r="AW161" s="4">
        <v>-88.489720000000005</v>
      </c>
      <c r="AX161" s="4">
        <v>318.3</v>
      </c>
      <c r="AY161" s="4">
        <v>0</v>
      </c>
      <c r="AZ161" s="4">
        <v>12</v>
      </c>
      <c r="BA161" s="4">
        <v>12</v>
      </c>
      <c r="BB161" s="4" t="s">
        <v>420</v>
      </c>
      <c r="BC161" s="4">
        <v>0.8</v>
      </c>
      <c r="BD161" s="4">
        <v>1.1000000000000001</v>
      </c>
      <c r="BE161" s="4">
        <v>1.3</v>
      </c>
      <c r="BF161" s="4">
        <v>14.063000000000001</v>
      </c>
      <c r="BG161" s="4">
        <v>450</v>
      </c>
      <c r="BH161" s="4">
        <v>32</v>
      </c>
      <c r="BI161" s="4">
        <v>0.53600000000000003</v>
      </c>
      <c r="BJ161" s="4">
        <v>2352.08</v>
      </c>
      <c r="BK161" s="4">
        <v>48.024999999999999</v>
      </c>
      <c r="BL161" s="4">
        <v>0</v>
      </c>
      <c r="BM161" s="4">
        <v>1.653</v>
      </c>
      <c r="BN161" s="4">
        <v>1.653</v>
      </c>
      <c r="BO161" s="4">
        <v>0</v>
      </c>
      <c r="BP161" s="4">
        <v>1.33</v>
      </c>
      <c r="BQ161" s="4">
        <v>1.33</v>
      </c>
      <c r="BR161" s="4">
        <v>262.25029999999998</v>
      </c>
      <c r="BU161" s="4">
        <v>438.63600000000002</v>
      </c>
      <c r="BW161" s="4">
        <v>74243.634000000005</v>
      </c>
      <c r="BX161" s="4">
        <v>2.7237999999999998E-2</v>
      </c>
      <c r="BY161" s="4">
        <v>-5</v>
      </c>
      <c r="BZ161" s="4">
        <v>1.048746</v>
      </c>
      <c r="CA161" s="4">
        <v>0.66562900000000003</v>
      </c>
      <c r="CB161" s="4">
        <v>21.184669</v>
      </c>
    </row>
    <row r="162" spans="1:80">
      <c r="A162" s="2">
        <v>42440</v>
      </c>
      <c r="B162" s="29">
        <v>0.42959629629629631</v>
      </c>
      <c r="C162" s="4">
        <v>1.268</v>
      </c>
      <c r="D162" s="4">
        <v>0.4627</v>
      </c>
      <c r="E162" s="4" t="s">
        <v>155</v>
      </c>
      <c r="F162" s="4">
        <v>4627.2596149999999</v>
      </c>
      <c r="G162" s="4">
        <v>0</v>
      </c>
      <c r="H162" s="4">
        <v>3.2</v>
      </c>
      <c r="I162" s="4">
        <v>4646.1000000000004</v>
      </c>
      <c r="K162" s="4">
        <v>20.55</v>
      </c>
      <c r="L162" s="4">
        <v>943</v>
      </c>
      <c r="M162" s="4">
        <v>0.98089999999999999</v>
      </c>
      <c r="N162" s="4">
        <v>1.2434000000000001</v>
      </c>
      <c r="O162" s="4">
        <v>0.45390000000000003</v>
      </c>
      <c r="P162" s="4">
        <v>0</v>
      </c>
      <c r="Q162" s="4">
        <v>3.1389</v>
      </c>
      <c r="R162" s="4">
        <v>3.1</v>
      </c>
      <c r="S162" s="4">
        <v>0</v>
      </c>
      <c r="T162" s="4">
        <v>2.5257000000000001</v>
      </c>
      <c r="U162" s="4">
        <v>2.5</v>
      </c>
      <c r="V162" s="4">
        <v>4646.0650999999998</v>
      </c>
      <c r="Y162" s="4">
        <v>925.46900000000005</v>
      </c>
      <c r="Z162" s="4">
        <v>0</v>
      </c>
      <c r="AA162" s="4">
        <v>20.1599</v>
      </c>
      <c r="AB162" s="4" t="s">
        <v>382</v>
      </c>
      <c r="AC162" s="4">
        <v>0</v>
      </c>
      <c r="AD162" s="4">
        <v>13.1</v>
      </c>
      <c r="AE162" s="4">
        <v>848</v>
      </c>
      <c r="AF162" s="4">
        <v>863</v>
      </c>
      <c r="AG162" s="4">
        <v>881</v>
      </c>
      <c r="AH162" s="4">
        <v>65</v>
      </c>
      <c r="AI162" s="4">
        <v>23.35</v>
      </c>
      <c r="AJ162" s="4">
        <v>0.54</v>
      </c>
      <c r="AK162" s="4">
        <v>990</v>
      </c>
      <c r="AL162" s="4">
        <v>4</v>
      </c>
      <c r="AM162" s="4">
        <v>0</v>
      </c>
      <c r="AN162" s="4">
        <v>26</v>
      </c>
      <c r="AO162" s="4">
        <v>191.7</v>
      </c>
      <c r="AP162" s="4">
        <v>190</v>
      </c>
      <c r="AQ162" s="4">
        <v>3.3</v>
      </c>
      <c r="AR162" s="4">
        <v>195</v>
      </c>
      <c r="AS162" s="4" t="s">
        <v>155</v>
      </c>
      <c r="AT162" s="4">
        <v>2</v>
      </c>
      <c r="AU162" s="5">
        <v>0.63775462962962959</v>
      </c>
      <c r="AV162" s="4">
        <v>47.159357</v>
      </c>
      <c r="AW162" s="4">
        <v>-88.489720000000005</v>
      </c>
      <c r="AX162" s="4">
        <v>318.39999999999998</v>
      </c>
      <c r="AY162" s="4">
        <v>0</v>
      </c>
      <c r="AZ162" s="4">
        <v>12</v>
      </c>
      <c r="BA162" s="4">
        <v>12</v>
      </c>
      <c r="BB162" s="4" t="s">
        <v>420</v>
      </c>
      <c r="BC162" s="4">
        <v>0.8</v>
      </c>
      <c r="BD162" s="4">
        <v>1.1000000000000001</v>
      </c>
      <c r="BE162" s="4">
        <v>1.3</v>
      </c>
      <c r="BF162" s="4">
        <v>14.063000000000001</v>
      </c>
      <c r="BG162" s="4">
        <v>90.59</v>
      </c>
      <c r="BH162" s="4">
        <v>6.44</v>
      </c>
      <c r="BI162" s="4">
        <v>1.948</v>
      </c>
      <c r="BJ162" s="4">
        <v>1771.5219999999999</v>
      </c>
      <c r="BK162" s="4">
        <v>411.59500000000003</v>
      </c>
      <c r="BL162" s="4">
        <v>0</v>
      </c>
      <c r="BM162" s="4">
        <v>0.46800000000000003</v>
      </c>
      <c r="BN162" s="4">
        <v>0.46800000000000003</v>
      </c>
      <c r="BO162" s="4">
        <v>0</v>
      </c>
      <c r="BP162" s="4">
        <v>0.377</v>
      </c>
      <c r="BQ162" s="4">
        <v>0.377</v>
      </c>
      <c r="BR162" s="4">
        <v>218.89150000000001</v>
      </c>
      <c r="BU162" s="4">
        <v>261.61099999999999</v>
      </c>
      <c r="BW162" s="4">
        <v>20884.958999999999</v>
      </c>
      <c r="BX162" s="4">
        <v>2.9492000000000001E-2</v>
      </c>
      <c r="BY162" s="4">
        <v>-5</v>
      </c>
      <c r="BZ162" s="4">
        <v>1.051984</v>
      </c>
      <c r="CA162" s="4">
        <v>0.72071099999999999</v>
      </c>
      <c r="CB162" s="4">
        <v>21.250077000000001</v>
      </c>
    </row>
    <row r="163" spans="1:80">
      <c r="A163" s="2">
        <v>42440</v>
      </c>
      <c r="B163" s="29">
        <v>0.42960787037037035</v>
      </c>
      <c r="C163" s="4">
        <v>3.048</v>
      </c>
      <c r="D163" s="4">
        <v>2.0291999999999999</v>
      </c>
      <c r="E163" s="4" t="s">
        <v>155</v>
      </c>
      <c r="F163" s="4">
        <v>20292.336134000001</v>
      </c>
      <c r="G163" s="4">
        <v>5.3</v>
      </c>
      <c r="H163" s="4">
        <v>3.2</v>
      </c>
      <c r="I163" s="4">
        <v>9041</v>
      </c>
      <c r="K163" s="4">
        <v>20.11</v>
      </c>
      <c r="L163" s="4">
        <v>1446</v>
      </c>
      <c r="M163" s="4">
        <v>0.94420000000000004</v>
      </c>
      <c r="N163" s="4">
        <v>2.8776999999999999</v>
      </c>
      <c r="O163" s="4">
        <v>1.9158999999999999</v>
      </c>
      <c r="P163" s="4">
        <v>4.9588999999999999</v>
      </c>
      <c r="Q163" s="4">
        <v>3.0213000000000001</v>
      </c>
      <c r="R163" s="4">
        <v>8</v>
      </c>
      <c r="S163" s="4">
        <v>3.9902000000000002</v>
      </c>
      <c r="T163" s="4">
        <v>2.4310999999999998</v>
      </c>
      <c r="U163" s="4">
        <v>6.4</v>
      </c>
      <c r="V163" s="4">
        <v>9041.0105999999996</v>
      </c>
      <c r="Y163" s="4">
        <v>1365.0630000000001</v>
      </c>
      <c r="Z163" s="4">
        <v>0</v>
      </c>
      <c r="AA163" s="4">
        <v>18.9861</v>
      </c>
      <c r="AB163" s="4" t="s">
        <v>382</v>
      </c>
      <c r="AC163" s="4">
        <v>0</v>
      </c>
      <c r="AD163" s="4">
        <v>13</v>
      </c>
      <c r="AE163" s="4">
        <v>847</v>
      </c>
      <c r="AF163" s="4">
        <v>862</v>
      </c>
      <c r="AG163" s="4">
        <v>880</v>
      </c>
      <c r="AH163" s="4">
        <v>65</v>
      </c>
      <c r="AI163" s="4">
        <v>23.35</v>
      </c>
      <c r="AJ163" s="4">
        <v>0.54</v>
      </c>
      <c r="AK163" s="4">
        <v>990</v>
      </c>
      <c r="AL163" s="4">
        <v>4</v>
      </c>
      <c r="AM163" s="4">
        <v>0</v>
      </c>
      <c r="AN163" s="4">
        <v>26</v>
      </c>
      <c r="AO163" s="4">
        <v>191.3</v>
      </c>
      <c r="AP163" s="4">
        <v>190</v>
      </c>
      <c r="AQ163" s="4">
        <v>3.2</v>
      </c>
      <c r="AR163" s="4">
        <v>195</v>
      </c>
      <c r="AS163" s="4" t="s">
        <v>155</v>
      </c>
      <c r="AT163" s="4">
        <v>2</v>
      </c>
      <c r="AU163" s="5">
        <v>0.63776620370370374</v>
      </c>
      <c r="AV163" s="4">
        <v>47.159357</v>
      </c>
      <c r="AW163" s="4">
        <v>-88.489720000000005</v>
      </c>
      <c r="AX163" s="4">
        <v>318.60000000000002</v>
      </c>
      <c r="AY163" s="4">
        <v>0</v>
      </c>
      <c r="AZ163" s="4">
        <v>12</v>
      </c>
      <c r="BA163" s="4">
        <v>12</v>
      </c>
      <c r="BB163" s="4" t="s">
        <v>420</v>
      </c>
      <c r="BC163" s="4">
        <v>0.8</v>
      </c>
      <c r="BD163" s="4">
        <v>1.1000000000000001</v>
      </c>
      <c r="BE163" s="4">
        <v>1.3</v>
      </c>
      <c r="BF163" s="4">
        <v>14.063000000000001</v>
      </c>
      <c r="BG163" s="4">
        <v>33.049999999999997</v>
      </c>
      <c r="BH163" s="4">
        <v>2.35</v>
      </c>
      <c r="BI163" s="4">
        <v>5.915</v>
      </c>
      <c r="BJ163" s="4">
        <v>1537.758</v>
      </c>
      <c r="BK163" s="4">
        <v>651.61199999999997</v>
      </c>
      <c r="BL163" s="4">
        <v>0.27700000000000002</v>
      </c>
      <c r="BM163" s="4">
        <v>0.16900000000000001</v>
      </c>
      <c r="BN163" s="4">
        <v>0.44700000000000001</v>
      </c>
      <c r="BO163" s="4">
        <v>0.223</v>
      </c>
      <c r="BP163" s="4">
        <v>0.13600000000000001</v>
      </c>
      <c r="BQ163" s="4">
        <v>0.35899999999999999</v>
      </c>
      <c r="BR163" s="4">
        <v>159.75280000000001</v>
      </c>
      <c r="BU163" s="4">
        <v>144.72200000000001</v>
      </c>
      <c r="BW163" s="4">
        <v>7376.8119999999999</v>
      </c>
      <c r="BX163" s="4">
        <v>2.6270000000000002E-2</v>
      </c>
      <c r="BY163" s="4">
        <v>-5</v>
      </c>
      <c r="BZ163" s="4">
        <v>1.050762</v>
      </c>
      <c r="CA163" s="4">
        <v>0.64197300000000002</v>
      </c>
      <c r="CB163" s="4">
        <v>21.225391999999999</v>
      </c>
    </row>
    <row r="164" spans="1:80">
      <c r="A164" s="2">
        <v>42440</v>
      </c>
      <c r="B164" s="29">
        <v>0.4296194444444445</v>
      </c>
      <c r="C164" s="4">
        <v>3.8820000000000001</v>
      </c>
      <c r="D164" s="4">
        <v>4.7770000000000001</v>
      </c>
      <c r="E164" s="4" t="s">
        <v>155</v>
      </c>
      <c r="F164" s="4">
        <v>47770.008299000001</v>
      </c>
      <c r="G164" s="4">
        <v>26.2</v>
      </c>
      <c r="H164" s="4">
        <v>3.2</v>
      </c>
      <c r="I164" s="4">
        <v>11517.4</v>
      </c>
      <c r="K164" s="4">
        <v>18.12</v>
      </c>
      <c r="L164" s="4">
        <v>1848</v>
      </c>
      <c r="M164" s="4">
        <v>0.90659999999999996</v>
      </c>
      <c r="N164" s="4">
        <v>3.5198999999999998</v>
      </c>
      <c r="O164" s="4">
        <v>4.3308999999999997</v>
      </c>
      <c r="P164" s="4">
        <v>23.709800000000001</v>
      </c>
      <c r="Q164" s="4">
        <v>2.9011999999999998</v>
      </c>
      <c r="R164" s="4">
        <v>26.6</v>
      </c>
      <c r="S164" s="4">
        <v>19.078399999999998</v>
      </c>
      <c r="T164" s="4">
        <v>2.3344999999999998</v>
      </c>
      <c r="U164" s="4">
        <v>21.4</v>
      </c>
      <c r="V164" s="4">
        <v>11517.438700000001</v>
      </c>
      <c r="Y164" s="4">
        <v>1675.0709999999999</v>
      </c>
      <c r="Z164" s="4">
        <v>0</v>
      </c>
      <c r="AA164" s="4">
        <v>16.427700000000002</v>
      </c>
      <c r="AB164" s="4" t="s">
        <v>382</v>
      </c>
      <c r="AC164" s="4">
        <v>0</v>
      </c>
      <c r="AD164" s="4">
        <v>13.1</v>
      </c>
      <c r="AE164" s="4">
        <v>845</v>
      </c>
      <c r="AF164" s="4">
        <v>862</v>
      </c>
      <c r="AG164" s="4">
        <v>878</v>
      </c>
      <c r="AH164" s="4">
        <v>65</v>
      </c>
      <c r="AI164" s="4">
        <v>23.35</v>
      </c>
      <c r="AJ164" s="4">
        <v>0.54</v>
      </c>
      <c r="AK164" s="4">
        <v>990</v>
      </c>
      <c r="AL164" s="4">
        <v>4</v>
      </c>
      <c r="AM164" s="4">
        <v>0</v>
      </c>
      <c r="AN164" s="4">
        <v>26</v>
      </c>
      <c r="AO164" s="4">
        <v>191.7</v>
      </c>
      <c r="AP164" s="4">
        <v>190.7</v>
      </c>
      <c r="AQ164" s="4">
        <v>3.3</v>
      </c>
      <c r="AR164" s="4">
        <v>195</v>
      </c>
      <c r="AS164" s="4" t="s">
        <v>155</v>
      </c>
      <c r="AT164" s="4">
        <v>2</v>
      </c>
      <c r="AU164" s="5">
        <v>0.63777777777777778</v>
      </c>
      <c r="AV164" s="4">
        <v>47.159357</v>
      </c>
      <c r="AW164" s="4">
        <v>-88.489720000000005</v>
      </c>
      <c r="AX164" s="4">
        <v>318.8</v>
      </c>
      <c r="AY164" s="4">
        <v>0</v>
      </c>
      <c r="AZ164" s="4">
        <v>12</v>
      </c>
      <c r="BA164" s="4">
        <v>12</v>
      </c>
      <c r="BB164" s="4" t="s">
        <v>420</v>
      </c>
      <c r="BC164" s="4">
        <v>0.8</v>
      </c>
      <c r="BD164" s="4">
        <v>1.1000000000000001</v>
      </c>
      <c r="BE164" s="4">
        <v>1.3</v>
      </c>
      <c r="BF164" s="4">
        <v>14.063000000000001</v>
      </c>
      <c r="BG164" s="4">
        <v>19.73</v>
      </c>
      <c r="BH164" s="4">
        <v>1.4</v>
      </c>
      <c r="BI164" s="4">
        <v>10.3</v>
      </c>
      <c r="BJ164" s="4">
        <v>1187.337</v>
      </c>
      <c r="BK164" s="4">
        <v>929.81700000000001</v>
      </c>
      <c r="BL164" s="4">
        <v>0.83799999999999997</v>
      </c>
      <c r="BM164" s="4">
        <v>0.10199999999999999</v>
      </c>
      <c r="BN164" s="4">
        <v>0.94</v>
      </c>
      <c r="BO164" s="4">
        <v>0.67400000000000004</v>
      </c>
      <c r="BP164" s="4">
        <v>8.2000000000000003E-2</v>
      </c>
      <c r="BQ164" s="4">
        <v>0.75600000000000001</v>
      </c>
      <c r="BR164" s="4">
        <v>128.46690000000001</v>
      </c>
      <c r="BU164" s="4">
        <v>112.104</v>
      </c>
      <c r="BW164" s="4">
        <v>4029.15</v>
      </c>
      <c r="BX164" s="4">
        <v>4.3631000000000003E-2</v>
      </c>
      <c r="BY164" s="4">
        <v>-5</v>
      </c>
      <c r="BZ164" s="4">
        <v>1.0537259999999999</v>
      </c>
      <c r="CA164" s="4">
        <v>1.0662419999999999</v>
      </c>
      <c r="CB164" s="4">
        <v>21.285271000000002</v>
      </c>
    </row>
    <row r="165" spans="1:80">
      <c r="A165" s="2">
        <v>42440</v>
      </c>
      <c r="B165" s="29">
        <v>0.42963101851851854</v>
      </c>
      <c r="C165" s="4">
        <v>4.3289999999999997</v>
      </c>
      <c r="D165" s="4">
        <v>6.6260000000000003</v>
      </c>
      <c r="E165" s="4" t="s">
        <v>155</v>
      </c>
      <c r="F165" s="4">
        <v>66259.634854999997</v>
      </c>
      <c r="G165" s="4">
        <v>57.9</v>
      </c>
      <c r="H165" s="4">
        <v>3.2</v>
      </c>
      <c r="I165" s="4">
        <v>11518.9</v>
      </c>
      <c r="K165" s="4">
        <v>14.55</v>
      </c>
      <c r="L165" s="4">
        <v>2052</v>
      </c>
      <c r="M165" s="4">
        <v>0.88380000000000003</v>
      </c>
      <c r="N165" s="4">
        <v>3.8262999999999998</v>
      </c>
      <c r="O165" s="4">
        <v>5.8559999999999999</v>
      </c>
      <c r="P165" s="4">
        <v>51.188099999999999</v>
      </c>
      <c r="Q165" s="4">
        <v>2.8565999999999998</v>
      </c>
      <c r="R165" s="4">
        <v>54</v>
      </c>
      <c r="S165" s="4">
        <v>41.189100000000003</v>
      </c>
      <c r="T165" s="4">
        <v>2.2986</v>
      </c>
      <c r="U165" s="4">
        <v>43.5</v>
      </c>
      <c r="V165" s="4">
        <v>11518.875400000001</v>
      </c>
      <c r="Y165" s="4">
        <v>1813.5450000000001</v>
      </c>
      <c r="Z165" s="4">
        <v>0</v>
      </c>
      <c r="AA165" s="4">
        <v>12.8607</v>
      </c>
      <c r="AB165" s="4" t="s">
        <v>382</v>
      </c>
      <c r="AC165" s="4">
        <v>0</v>
      </c>
      <c r="AD165" s="4">
        <v>13</v>
      </c>
      <c r="AE165" s="4">
        <v>845</v>
      </c>
      <c r="AF165" s="4">
        <v>861</v>
      </c>
      <c r="AG165" s="4">
        <v>879</v>
      </c>
      <c r="AH165" s="4">
        <v>65</v>
      </c>
      <c r="AI165" s="4">
        <v>23.35</v>
      </c>
      <c r="AJ165" s="4">
        <v>0.54</v>
      </c>
      <c r="AK165" s="4">
        <v>990</v>
      </c>
      <c r="AL165" s="4">
        <v>4</v>
      </c>
      <c r="AM165" s="4">
        <v>0</v>
      </c>
      <c r="AN165" s="4">
        <v>26</v>
      </c>
      <c r="AO165" s="4">
        <v>192</v>
      </c>
      <c r="AP165" s="4">
        <v>191</v>
      </c>
      <c r="AQ165" s="4">
        <v>3.2</v>
      </c>
      <c r="AR165" s="4">
        <v>195</v>
      </c>
      <c r="AS165" s="4" t="s">
        <v>155</v>
      </c>
      <c r="AT165" s="4">
        <v>2</v>
      </c>
      <c r="AU165" s="5">
        <v>0.63778935185185182</v>
      </c>
      <c r="AV165" s="4">
        <v>47.159356000000002</v>
      </c>
      <c r="AW165" s="4">
        <v>-88.489720000000005</v>
      </c>
      <c r="AX165" s="4">
        <v>319</v>
      </c>
      <c r="AY165" s="4">
        <v>0</v>
      </c>
      <c r="AZ165" s="4">
        <v>12</v>
      </c>
      <c r="BA165" s="4">
        <v>12</v>
      </c>
      <c r="BB165" s="4" t="s">
        <v>420</v>
      </c>
      <c r="BC165" s="4">
        <v>0.8</v>
      </c>
      <c r="BD165" s="4">
        <v>1.1000000000000001</v>
      </c>
      <c r="BE165" s="4">
        <v>1.3</v>
      </c>
      <c r="BF165" s="4">
        <v>14.063000000000001</v>
      </c>
      <c r="BG165" s="4">
        <v>15.76</v>
      </c>
      <c r="BH165" s="4">
        <v>1.1200000000000001</v>
      </c>
      <c r="BI165" s="4">
        <v>13.148999999999999</v>
      </c>
      <c r="BJ165" s="4">
        <v>1071.6690000000001</v>
      </c>
      <c r="BK165" s="4">
        <v>1043.8969999999999</v>
      </c>
      <c r="BL165" s="4">
        <v>1.5009999999999999</v>
      </c>
      <c r="BM165" s="4">
        <v>8.4000000000000005E-2</v>
      </c>
      <c r="BN165" s="4">
        <v>1.585</v>
      </c>
      <c r="BO165" s="4">
        <v>1.208</v>
      </c>
      <c r="BP165" s="4">
        <v>6.7000000000000004E-2</v>
      </c>
      <c r="BQ165" s="4">
        <v>1.276</v>
      </c>
      <c r="BR165" s="4">
        <v>106.681</v>
      </c>
      <c r="BU165" s="4">
        <v>100.776</v>
      </c>
      <c r="BW165" s="4">
        <v>2619.058</v>
      </c>
      <c r="BX165" s="4">
        <v>0.123083</v>
      </c>
      <c r="BY165" s="4">
        <v>-5</v>
      </c>
      <c r="BZ165" s="4">
        <v>1.052017</v>
      </c>
      <c r="CA165" s="4">
        <v>3.0078429999999998</v>
      </c>
      <c r="CB165" s="4">
        <v>21.250744000000001</v>
      </c>
    </row>
    <row r="166" spans="1:80">
      <c r="A166" s="2">
        <v>42440</v>
      </c>
      <c r="B166" s="29">
        <v>0.42964259259259258</v>
      </c>
      <c r="C166" s="4">
        <v>4.7320000000000002</v>
      </c>
      <c r="D166" s="4">
        <v>7.8238000000000003</v>
      </c>
      <c r="E166" s="4" t="s">
        <v>155</v>
      </c>
      <c r="F166" s="4">
        <v>78237.518672000006</v>
      </c>
      <c r="G166" s="4">
        <v>78.099999999999994</v>
      </c>
      <c r="H166" s="4">
        <v>3.3</v>
      </c>
      <c r="I166" s="4">
        <v>11519.7</v>
      </c>
      <c r="K166" s="4">
        <v>11.14</v>
      </c>
      <c r="L166" s="4">
        <v>2047</v>
      </c>
      <c r="M166" s="4">
        <v>0.8679</v>
      </c>
      <c r="N166" s="4">
        <v>4.1064999999999996</v>
      </c>
      <c r="O166" s="4">
        <v>6.79</v>
      </c>
      <c r="P166" s="4">
        <v>67.787300000000002</v>
      </c>
      <c r="Q166" s="4">
        <v>2.8923000000000001</v>
      </c>
      <c r="R166" s="4">
        <v>70.7</v>
      </c>
      <c r="S166" s="4">
        <v>54.545900000000003</v>
      </c>
      <c r="T166" s="4">
        <v>2.3273999999999999</v>
      </c>
      <c r="U166" s="4">
        <v>56.9</v>
      </c>
      <c r="V166" s="4">
        <v>11519.6553</v>
      </c>
      <c r="Y166" s="4">
        <v>1776.944</v>
      </c>
      <c r="Z166" s="4">
        <v>0</v>
      </c>
      <c r="AA166" s="4">
        <v>9.6663999999999994</v>
      </c>
      <c r="AB166" s="4" t="s">
        <v>382</v>
      </c>
      <c r="AC166" s="4">
        <v>0</v>
      </c>
      <c r="AD166" s="4">
        <v>12.7</v>
      </c>
      <c r="AE166" s="4">
        <v>847</v>
      </c>
      <c r="AF166" s="4">
        <v>862</v>
      </c>
      <c r="AG166" s="4">
        <v>881</v>
      </c>
      <c r="AH166" s="4">
        <v>65</v>
      </c>
      <c r="AI166" s="4">
        <v>23.35</v>
      </c>
      <c r="AJ166" s="4">
        <v>0.54</v>
      </c>
      <c r="AK166" s="4">
        <v>990</v>
      </c>
      <c r="AL166" s="4">
        <v>4</v>
      </c>
      <c r="AM166" s="4">
        <v>0</v>
      </c>
      <c r="AN166" s="4">
        <v>26</v>
      </c>
      <c r="AO166" s="4">
        <v>191.3</v>
      </c>
      <c r="AP166" s="4">
        <v>191</v>
      </c>
      <c r="AQ166" s="4">
        <v>2.9</v>
      </c>
      <c r="AR166" s="4">
        <v>195</v>
      </c>
      <c r="AS166" s="4" t="s">
        <v>155</v>
      </c>
      <c r="AT166" s="4">
        <v>2</v>
      </c>
      <c r="AU166" s="5">
        <v>0.63780092592592597</v>
      </c>
      <c r="AV166" s="4">
        <v>47.159354999999998</v>
      </c>
      <c r="AW166" s="4">
        <v>-88.489720000000005</v>
      </c>
      <c r="AX166" s="4">
        <v>319.10000000000002</v>
      </c>
      <c r="AY166" s="4">
        <v>0</v>
      </c>
      <c r="AZ166" s="4">
        <v>12</v>
      </c>
      <c r="BA166" s="4">
        <v>12</v>
      </c>
      <c r="BB166" s="4" t="s">
        <v>420</v>
      </c>
      <c r="BC166" s="4">
        <v>0.8</v>
      </c>
      <c r="BD166" s="4">
        <v>1.1000000000000001</v>
      </c>
      <c r="BE166" s="4">
        <v>1.3</v>
      </c>
      <c r="BF166" s="4">
        <v>14.063000000000001</v>
      </c>
      <c r="BG166" s="4">
        <v>13.79</v>
      </c>
      <c r="BH166" s="4">
        <v>0.98</v>
      </c>
      <c r="BI166" s="4">
        <v>15.224</v>
      </c>
      <c r="BJ166" s="4">
        <v>1033.845</v>
      </c>
      <c r="BK166" s="4">
        <v>1087.998</v>
      </c>
      <c r="BL166" s="4">
        <v>1.7869999999999999</v>
      </c>
      <c r="BM166" s="4">
        <v>7.5999999999999998E-2</v>
      </c>
      <c r="BN166" s="4">
        <v>1.863</v>
      </c>
      <c r="BO166" s="4">
        <v>1.4379999999999999</v>
      </c>
      <c r="BP166" s="4">
        <v>6.0999999999999999E-2</v>
      </c>
      <c r="BQ166" s="4">
        <v>1.4990000000000001</v>
      </c>
      <c r="BR166" s="4">
        <v>95.899199999999993</v>
      </c>
      <c r="BU166" s="4">
        <v>88.757000000000005</v>
      </c>
      <c r="BW166" s="4">
        <v>1769.471</v>
      </c>
      <c r="BX166" s="4">
        <v>0.13606399999999999</v>
      </c>
      <c r="BY166" s="4">
        <v>-5</v>
      </c>
      <c r="BZ166" s="4">
        <v>1.0435399999999999</v>
      </c>
      <c r="CA166" s="4">
        <v>3.3250639999999998</v>
      </c>
      <c r="CB166" s="4">
        <v>21.079508000000001</v>
      </c>
    </row>
    <row r="167" spans="1:80">
      <c r="A167" s="2">
        <v>42440</v>
      </c>
      <c r="B167" s="29">
        <v>0.42965416666666667</v>
      </c>
      <c r="C167" s="4">
        <v>5.1230000000000002</v>
      </c>
      <c r="D167" s="4">
        <v>8.4543999999999997</v>
      </c>
      <c r="E167" s="4" t="s">
        <v>155</v>
      </c>
      <c r="F167" s="4">
        <v>84544.173622999995</v>
      </c>
      <c r="G167" s="4">
        <v>103.5</v>
      </c>
      <c r="H167" s="4">
        <v>3.5</v>
      </c>
      <c r="I167" s="4">
        <v>11520.5</v>
      </c>
      <c r="K167" s="4">
        <v>8.7200000000000006</v>
      </c>
      <c r="L167" s="4">
        <v>2024</v>
      </c>
      <c r="M167" s="4">
        <v>0.85799999999999998</v>
      </c>
      <c r="N167" s="4">
        <v>4.3954000000000004</v>
      </c>
      <c r="O167" s="4">
        <v>7.2542</v>
      </c>
      <c r="P167" s="4">
        <v>88.7881</v>
      </c>
      <c r="Q167" s="4">
        <v>3.0030999999999999</v>
      </c>
      <c r="R167" s="4">
        <v>91.8</v>
      </c>
      <c r="S167" s="4">
        <v>71.449299999999994</v>
      </c>
      <c r="T167" s="4">
        <v>2.4167000000000001</v>
      </c>
      <c r="U167" s="4">
        <v>73.900000000000006</v>
      </c>
      <c r="V167" s="4">
        <v>11520.501200000001</v>
      </c>
      <c r="Y167" s="4">
        <v>1736.5540000000001</v>
      </c>
      <c r="Z167" s="4">
        <v>0</v>
      </c>
      <c r="AA167" s="4">
        <v>7.4863999999999997</v>
      </c>
      <c r="AB167" s="4" t="s">
        <v>382</v>
      </c>
      <c r="AC167" s="4">
        <v>0</v>
      </c>
      <c r="AD167" s="4">
        <v>12.4</v>
      </c>
      <c r="AE167" s="4">
        <v>850</v>
      </c>
      <c r="AF167" s="4">
        <v>863</v>
      </c>
      <c r="AG167" s="4">
        <v>883</v>
      </c>
      <c r="AH167" s="4">
        <v>65</v>
      </c>
      <c r="AI167" s="4">
        <v>23.37</v>
      </c>
      <c r="AJ167" s="4">
        <v>0.54</v>
      </c>
      <c r="AK167" s="4">
        <v>989</v>
      </c>
      <c r="AL167" s="4">
        <v>4</v>
      </c>
      <c r="AM167" s="4">
        <v>0</v>
      </c>
      <c r="AN167" s="4">
        <v>26</v>
      </c>
      <c r="AO167" s="4">
        <v>191</v>
      </c>
      <c r="AP167" s="4">
        <v>190.3</v>
      </c>
      <c r="AQ167" s="4">
        <v>2.7</v>
      </c>
      <c r="AR167" s="4">
        <v>195</v>
      </c>
      <c r="AS167" s="4" t="s">
        <v>155</v>
      </c>
      <c r="AT167" s="4">
        <v>2</v>
      </c>
      <c r="AU167" s="5">
        <v>0.6378125</v>
      </c>
      <c r="AV167" s="4">
        <v>47.159354999999998</v>
      </c>
      <c r="AW167" s="4">
        <v>-88.489720000000005</v>
      </c>
      <c r="AX167" s="4">
        <v>319.2</v>
      </c>
      <c r="AY167" s="4">
        <v>0</v>
      </c>
      <c r="AZ167" s="4">
        <v>12</v>
      </c>
      <c r="BA167" s="4">
        <v>12</v>
      </c>
      <c r="BB167" s="4" t="s">
        <v>420</v>
      </c>
      <c r="BC167" s="4">
        <v>0.8</v>
      </c>
      <c r="BD167" s="4">
        <v>1.1000000000000001</v>
      </c>
      <c r="BE167" s="4">
        <v>1.3</v>
      </c>
      <c r="BF167" s="4">
        <v>14.063000000000001</v>
      </c>
      <c r="BG167" s="4">
        <v>12.79</v>
      </c>
      <c r="BH167" s="4">
        <v>0.91</v>
      </c>
      <c r="BI167" s="4">
        <v>16.545000000000002</v>
      </c>
      <c r="BJ167" s="4">
        <v>1041.2660000000001</v>
      </c>
      <c r="BK167" s="4">
        <v>1093.778</v>
      </c>
      <c r="BL167" s="4">
        <v>2.2029999999999998</v>
      </c>
      <c r="BM167" s="4">
        <v>7.4999999999999997E-2</v>
      </c>
      <c r="BN167" s="4">
        <v>2.2770000000000001</v>
      </c>
      <c r="BO167" s="4">
        <v>1.7729999999999999</v>
      </c>
      <c r="BP167" s="4">
        <v>0.06</v>
      </c>
      <c r="BQ167" s="4">
        <v>1.8320000000000001</v>
      </c>
      <c r="BR167" s="4">
        <v>90.246099999999998</v>
      </c>
      <c r="BU167" s="4">
        <v>81.62</v>
      </c>
      <c r="BW167" s="4">
        <v>1289.5329999999999</v>
      </c>
      <c r="BX167" s="4">
        <v>0.14169799999999999</v>
      </c>
      <c r="BY167" s="4">
        <v>-5</v>
      </c>
      <c r="BZ167" s="4">
        <v>1.0357780000000001</v>
      </c>
      <c r="CA167" s="4">
        <v>3.462745</v>
      </c>
      <c r="CB167" s="4">
        <v>20.922716000000001</v>
      </c>
    </row>
    <row r="168" spans="1:80">
      <c r="A168" s="2">
        <v>42440</v>
      </c>
      <c r="B168" s="29">
        <v>0.42966574074074071</v>
      </c>
      <c r="C168" s="4">
        <v>5.44</v>
      </c>
      <c r="D168" s="4">
        <v>8.7500999999999998</v>
      </c>
      <c r="E168" s="4" t="s">
        <v>155</v>
      </c>
      <c r="F168" s="4">
        <v>87500.615128999998</v>
      </c>
      <c r="G168" s="4">
        <v>124.4</v>
      </c>
      <c r="H168" s="4">
        <v>3.6</v>
      </c>
      <c r="I168" s="4">
        <v>11520.1</v>
      </c>
      <c r="K168" s="4">
        <v>7.01</v>
      </c>
      <c r="L168" s="4">
        <v>1810</v>
      </c>
      <c r="M168" s="4">
        <v>0.85240000000000005</v>
      </c>
      <c r="N168" s="4">
        <v>4.6372</v>
      </c>
      <c r="O168" s="4">
        <v>7.4584999999999999</v>
      </c>
      <c r="P168" s="4">
        <v>106.0731</v>
      </c>
      <c r="Q168" s="4">
        <v>3.0960000000000001</v>
      </c>
      <c r="R168" s="4">
        <v>109.2</v>
      </c>
      <c r="S168" s="4">
        <v>85.360699999999994</v>
      </c>
      <c r="T168" s="4">
        <v>2.4914999999999998</v>
      </c>
      <c r="U168" s="4">
        <v>87.9</v>
      </c>
      <c r="V168" s="4">
        <v>11520.1</v>
      </c>
      <c r="Y168" s="4">
        <v>1542.885</v>
      </c>
      <c r="Z168" s="4">
        <v>0</v>
      </c>
      <c r="AA168" s="4">
        <v>5.9787999999999997</v>
      </c>
      <c r="AB168" s="4" t="s">
        <v>382</v>
      </c>
      <c r="AC168" s="4">
        <v>0</v>
      </c>
      <c r="AD168" s="4">
        <v>12.2</v>
      </c>
      <c r="AE168" s="4">
        <v>853</v>
      </c>
      <c r="AF168" s="4">
        <v>865</v>
      </c>
      <c r="AG168" s="4">
        <v>885</v>
      </c>
      <c r="AH168" s="4">
        <v>65</v>
      </c>
      <c r="AI168" s="4">
        <v>23.37</v>
      </c>
      <c r="AJ168" s="4">
        <v>0.54</v>
      </c>
      <c r="AK168" s="4">
        <v>989</v>
      </c>
      <c r="AL168" s="4">
        <v>4</v>
      </c>
      <c r="AM168" s="4">
        <v>0</v>
      </c>
      <c r="AN168" s="4">
        <v>26</v>
      </c>
      <c r="AO168" s="4">
        <v>191</v>
      </c>
      <c r="AP168" s="4">
        <v>190</v>
      </c>
      <c r="AQ168" s="4">
        <v>2.5</v>
      </c>
      <c r="AR168" s="4">
        <v>195</v>
      </c>
      <c r="AS168" s="4" t="s">
        <v>155</v>
      </c>
      <c r="AT168" s="4">
        <v>2</v>
      </c>
      <c r="AU168" s="5">
        <v>0.63782407407407404</v>
      </c>
      <c r="AV168" s="4">
        <v>47.159354999999998</v>
      </c>
      <c r="AW168" s="4">
        <v>-88.489720000000005</v>
      </c>
      <c r="AX168" s="4">
        <v>319.39999999999998</v>
      </c>
      <c r="AY168" s="4">
        <v>0</v>
      </c>
      <c r="AZ168" s="4">
        <v>12</v>
      </c>
      <c r="BA168" s="4">
        <v>12</v>
      </c>
      <c r="BB168" s="4" t="s">
        <v>420</v>
      </c>
      <c r="BC168" s="4">
        <v>0.8</v>
      </c>
      <c r="BD168" s="4">
        <v>1.1000000000000001</v>
      </c>
      <c r="BE168" s="4">
        <v>1.3</v>
      </c>
      <c r="BF168" s="4">
        <v>14.063000000000001</v>
      </c>
      <c r="BG168" s="4">
        <v>12.28</v>
      </c>
      <c r="BH168" s="4">
        <v>0.87</v>
      </c>
      <c r="BI168" s="4">
        <v>17.315999999999999</v>
      </c>
      <c r="BJ168" s="4">
        <v>1061.452</v>
      </c>
      <c r="BK168" s="4">
        <v>1086.6010000000001</v>
      </c>
      <c r="BL168" s="4">
        <v>2.5430000000000001</v>
      </c>
      <c r="BM168" s="4">
        <v>7.3999999999999996E-2</v>
      </c>
      <c r="BN168" s="4">
        <v>2.617</v>
      </c>
      <c r="BO168" s="4">
        <v>2.0459999999999998</v>
      </c>
      <c r="BP168" s="4">
        <v>0.06</v>
      </c>
      <c r="BQ168" s="4">
        <v>2.1059999999999999</v>
      </c>
      <c r="BR168" s="4">
        <v>87.195400000000006</v>
      </c>
      <c r="BU168" s="4">
        <v>70.067999999999998</v>
      </c>
      <c r="BW168" s="4">
        <v>995.07299999999998</v>
      </c>
      <c r="BX168" s="4">
        <v>0.13231799999999999</v>
      </c>
      <c r="BY168" s="4">
        <v>-5</v>
      </c>
      <c r="BZ168" s="4">
        <v>1.0295240000000001</v>
      </c>
      <c r="CA168" s="4">
        <v>3.2335210000000001</v>
      </c>
      <c r="CB168" s="4">
        <v>20.796385000000001</v>
      </c>
    </row>
    <row r="169" spans="1:80">
      <c r="A169" s="2">
        <v>42440</v>
      </c>
      <c r="B169" s="29">
        <v>0.4296773148148148</v>
      </c>
      <c r="C169" s="4">
        <v>5.7539999999999996</v>
      </c>
      <c r="D169" s="4">
        <v>8.8017000000000003</v>
      </c>
      <c r="E169" s="4" t="s">
        <v>155</v>
      </c>
      <c r="F169" s="4">
        <v>88016.738196999999</v>
      </c>
      <c r="G169" s="4">
        <v>135</v>
      </c>
      <c r="H169" s="4">
        <v>3.9</v>
      </c>
      <c r="I169" s="4">
        <v>11519.7</v>
      </c>
      <c r="K169" s="4">
        <v>5.92</v>
      </c>
      <c r="L169" s="4">
        <v>1545</v>
      </c>
      <c r="M169" s="4">
        <v>0.84940000000000004</v>
      </c>
      <c r="N169" s="4">
        <v>4.8876999999999997</v>
      </c>
      <c r="O169" s="4">
        <v>7.4763999999999999</v>
      </c>
      <c r="P169" s="4">
        <v>114.67489999999999</v>
      </c>
      <c r="Q169" s="4">
        <v>3.2820999999999998</v>
      </c>
      <c r="R169" s="4">
        <v>118</v>
      </c>
      <c r="S169" s="4">
        <v>92.282899999999998</v>
      </c>
      <c r="T169" s="4">
        <v>2.6412</v>
      </c>
      <c r="U169" s="4">
        <v>94.9</v>
      </c>
      <c r="V169" s="4">
        <v>11519.681399999999</v>
      </c>
      <c r="Y169" s="4">
        <v>1312.646</v>
      </c>
      <c r="Z169" s="4">
        <v>0</v>
      </c>
      <c r="AA169" s="4">
        <v>5.0278</v>
      </c>
      <c r="AB169" s="4" t="s">
        <v>382</v>
      </c>
      <c r="AC169" s="4">
        <v>0</v>
      </c>
      <c r="AD169" s="4">
        <v>12.1</v>
      </c>
      <c r="AE169" s="4">
        <v>855</v>
      </c>
      <c r="AF169" s="4">
        <v>865</v>
      </c>
      <c r="AG169" s="4">
        <v>887</v>
      </c>
      <c r="AH169" s="4">
        <v>65</v>
      </c>
      <c r="AI169" s="4">
        <v>23.37</v>
      </c>
      <c r="AJ169" s="4">
        <v>0.54</v>
      </c>
      <c r="AK169" s="4">
        <v>989</v>
      </c>
      <c r="AL169" s="4">
        <v>4</v>
      </c>
      <c r="AM169" s="4">
        <v>0</v>
      </c>
      <c r="AN169" s="4">
        <v>26</v>
      </c>
      <c r="AO169" s="4">
        <v>190.3</v>
      </c>
      <c r="AP169" s="4">
        <v>190</v>
      </c>
      <c r="AQ169" s="4">
        <v>2.6</v>
      </c>
      <c r="AR169" s="4">
        <v>195</v>
      </c>
      <c r="AS169" s="4" t="s">
        <v>155</v>
      </c>
      <c r="AT169" s="4">
        <v>2</v>
      </c>
      <c r="AU169" s="5">
        <v>0.63783564814814808</v>
      </c>
      <c r="AV169" s="4">
        <v>47.159354999999998</v>
      </c>
      <c r="AW169" s="4">
        <v>-88.489720000000005</v>
      </c>
      <c r="AX169" s="4">
        <v>319.5</v>
      </c>
      <c r="AY169" s="4">
        <v>0</v>
      </c>
      <c r="AZ169" s="4">
        <v>12</v>
      </c>
      <c r="BA169" s="4">
        <v>12</v>
      </c>
      <c r="BB169" s="4" t="s">
        <v>420</v>
      </c>
      <c r="BC169" s="4">
        <v>0.8</v>
      </c>
      <c r="BD169" s="4">
        <v>1.1000000000000001</v>
      </c>
      <c r="BE169" s="4">
        <v>1.3</v>
      </c>
      <c r="BF169" s="4">
        <v>14.063000000000001</v>
      </c>
      <c r="BG169" s="4">
        <v>12.02</v>
      </c>
      <c r="BH169" s="4">
        <v>0.85</v>
      </c>
      <c r="BI169" s="4">
        <v>17.725999999999999</v>
      </c>
      <c r="BJ169" s="4">
        <v>1096.502</v>
      </c>
      <c r="BK169" s="4">
        <v>1067.528</v>
      </c>
      <c r="BL169" s="4">
        <v>2.694</v>
      </c>
      <c r="BM169" s="4">
        <v>7.6999999999999999E-2</v>
      </c>
      <c r="BN169" s="4">
        <v>2.7709999999999999</v>
      </c>
      <c r="BO169" s="4">
        <v>2.1680000000000001</v>
      </c>
      <c r="BP169" s="4">
        <v>6.2E-2</v>
      </c>
      <c r="BQ169" s="4">
        <v>2.23</v>
      </c>
      <c r="BR169" s="4">
        <v>85.456699999999998</v>
      </c>
      <c r="BU169" s="4">
        <v>58.426000000000002</v>
      </c>
      <c r="BW169" s="4">
        <v>820.13199999999995</v>
      </c>
      <c r="BX169" s="4">
        <v>0.129492</v>
      </c>
      <c r="BY169" s="4">
        <v>-5</v>
      </c>
      <c r="BZ169" s="4">
        <v>1.026508</v>
      </c>
      <c r="CA169" s="4">
        <v>3.1644610000000002</v>
      </c>
      <c r="CB169" s="4">
        <v>20.735461999999998</v>
      </c>
    </row>
    <row r="170" spans="1:80">
      <c r="A170" s="2">
        <v>42440</v>
      </c>
      <c r="B170" s="29">
        <v>0.42968888888888884</v>
      </c>
      <c r="C170" s="4">
        <v>6.1029999999999998</v>
      </c>
      <c r="D170" s="4">
        <v>8.6414000000000009</v>
      </c>
      <c r="E170" s="4" t="s">
        <v>155</v>
      </c>
      <c r="F170" s="4">
        <v>86414.405820999993</v>
      </c>
      <c r="G170" s="4">
        <v>132.30000000000001</v>
      </c>
      <c r="H170" s="4">
        <v>4.2</v>
      </c>
      <c r="I170" s="4">
        <v>11520.2</v>
      </c>
      <c r="K170" s="4">
        <v>5.0999999999999996</v>
      </c>
      <c r="L170" s="4">
        <v>1293</v>
      </c>
      <c r="M170" s="4">
        <v>0.84840000000000004</v>
      </c>
      <c r="N170" s="4">
        <v>5.1779000000000002</v>
      </c>
      <c r="O170" s="4">
        <v>7.3314000000000004</v>
      </c>
      <c r="P170" s="4">
        <v>112.2321</v>
      </c>
      <c r="Q170" s="4">
        <v>3.5901999999999998</v>
      </c>
      <c r="R170" s="4">
        <v>115.8</v>
      </c>
      <c r="S170" s="4">
        <v>90.317099999999996</v>
      </c>
      <c r="T170" s="4">
        <v>2.8892000000000002</v>
      </c>
      <c r="U170" s="4">
        <v>93.2</v>
      </c>
      <c r="V170" s="4">
        <v>11520.203100000001</v>
      </c>
      <c r="Y170" s="4">
        <v>1097.1559999999999</v>
      </c>
      <c r="Z170" s="4">
        <v>0</v>
      </c>
      <c r="AA170" s="4">
        <v>4.3276000000000003</v>
      </c>
      <c r="AB170" s="4" t="s">
        <v>382</v>
      </c>
      <c r="AC170" s="4">
        <v>0</v>
      </c>
      <c r="AD170" s="4">
        <v>12</v>
      </c>
      <c r="AE170" s="4">
        <v>855</v>
      </c>
      <c r="AF170" s="4">
        <v>865</v>
      </c>
      <c r="AG170" s="4">
        <v>886</v>
      </c>
      <c r="AH170" s="4">
        <v>65</v>
      </c>
      <c r="AI170" s="4">
        <v>23.37</v>
      </c>
      <c r="AJ170" s="4">
        <v>0.54</v>
      </c>
      <c r="AK170" s="4">
        <v>989</v>
      </c>
      <c r="AL170" s="4">
        <v>4</v>
      </c>
      <c r="AM170" s="4">
        <v>0</v>
      </c>
      <c r="AN170" s="4">
        <v>26</v>
      </c>
      <c r="AO170" s="4">
        <v>190</v>
      </c>
      <c r="AP170" s="4">
        <v>190</v>
      </c>
      <c r="AQ170" s="4">
        <v>2.6</v>
      </c>
      <c r="AR170" s="4">
        <v>195</v>
      </c>
      <c r="AS170" s="4" t="s">
        <v>155</v>
      </c>
      <c r="AT170" s="4">
        <v>2</v>
      </c>
      <c r="AU170" s="5">
        <v>0.63784722222222223</v>
      </c>
      <c r="AV170" s="4">
        <v>47.159354999999998</v>
      </c>
      <c r="AW170" s="4">
        <v>-88.489720000000005</v>
      </c>
      <c r="AX170" s="4">
        <v>319.60000000000002</v>
      </c>
      <c r="AY170" s="4">
        <v>0</v>
      </c>
      <c r="AZ170" s="4">
        <v>12</v>
      </c>
      <c r="BA170" s="4">
        <v>12</v>
      </c>
      <c r="BB170" s="4" t="s">
        <v>420</v>
      </c>
      <c r="BC170" s="4">
        <v>0.8</v>
      </c>
      <c r="BD170" s="4">
        <v>1.1000000000000001</v>
      </c>
      <c r="BE170" s="4">
        <v>1.3</v>
      </c>
      <c r="BF170" s="4">
        <v>14.063000000000001</v>
      </c>
      <c r="BG170" s="4">
        <v>11.93</v>
      </c>
      <c r="BH170" s="4">
        <v>0.85</v>
      </c>
      <c r="BI170" s="4">
        <v>17.869</v>
      </c>
      <c r="BJ170" s="4">
        <v>1149.222</v>
      </c>
      <c r="BK170" s="4">
        <v>1035.665</v>
      </c>
      <c r="BL170" s="4">
        <v>2.609</v>
      </c>
      <c r="BM170" s="4">
        <v>8.3000000000000004E-2</v>
      </c>
      <c r="BN170" s="4">
        <v>2.6920000000000002</v>
      </c>
      <c r="BO170" s="4">
        <v>2.0990000000000002</v>
      </c>
      <c r="BP170" s="4">
        <v>6.7000000000000004E-2</v>
      </c>
      <c r="BQ170" s="4">
        <v>2.1659999999999999</v>
      </c>
      <c r="BR170" s="4">
        <v>84.549499999999995</v>
      </c>
      <c r="BU170" s="4">
        <v>48.314</v>
      </c>
      <c r="BW170" s="4">
        <v>698.39800000000002</v>
      </c>
      <c r="BX170" s="4">
        <v>0.119556</v>
      </c>
      <c r="BY170" s="4">
        <v>-5</v>
      </c>
      <c r="BZ170" s="4">
        <v>1.024508</v>
      </c>
      <c r="CA170" s="4">
        <v>2.9216500000000001</v>
      </c>
      <c r="CB170" s="4">
        <v>20.695062</v>
      </c>
    </row>
    <row r="171" spans="1:80">
      <c r="A171" s="2">
        <v>42440</v>
      </c>
      <c r="B171" s="29">
        <v>0.42970046296296299</v>
      </c>
      <c r="C171" s="4">
        <v>6.423</v>
      </c>
      <c r="D171" s="4">
        <v>8.3980999999999995</v>
      </c>
      <c r="E171" s="4" t="s">
        <v>155</v>
      </c>
      <c r="F171" s="4">
        <v>83981.099434000003</v>
      </c>
      <c r="G171" s="4">
        <v>110.2</v>
      </c>
      <c r="H171" s="4">
        <v>4.4000000000000004</v>
      </c>
      <c r="I171" s="4">
        <v>11520.9</v>
      </c>
      <c r="K171" s="4">
        <v>4.6100000000000003</v>
      </c>
      <c r="L171" s="4">
        <v>1079</v>
      </c>
      <c r="M171" s="4">
        <v>0.84840000000000004</v>
      </c>
      <c r="N171" s="4">
        <v>5.4489000000000001</v>
      </c>
      <c r="O171" s="4">
        <v>7.1246</v>
      </c>
      <c r="P171" s="4">
        <v>93.455200000000005</v>
      </c>
      <c r="Q171" s="4">
        <v>3.7595000000000001</v>
      </c>
      <c r="R171" s="4">
        <v>97.2</v>
      </c>
      <c r="S171" s="4">
        <v>75.206699999999998</v>
      </c>
      <c r="T171" s="4">
        <v>3.0253999999999999</v>
      </c>
      <c r="U171" s="4">
        <v>78.2</v>
      </c>
      <c r="V171" s="4">
        <v>11520.9002</v>
      </c>
      <c r="Y171" s="4">
        <v>915.65099999999995</v>
      </c>
      <c r="Z171" s="4">
        <v>0</v>
      </c>
      <c r="AA171" s="4">
        <v>3.9068000000000001</v>
      </c>
      <c r="AB171" s="4" t="s">
        <v>382</v>
      </c>
      <c r="AC171" s="4">
        <v>0</v>
      </c>
      <c r="AD171" s="4">
        <v>12</v>
      </c>
      <c r="AE171" s="4">
        <v>855</v>
      </c>
      <c r="AF171" s="4">
        <v>865</v>
      </c>
      <c r="AG171" s="4">
        <v>886</v>
      </c>
      <c r="AH171" s="4">
        <v>65</v>
      </c>
      <c r="AI171" s="4">
        <v>23.37</v>
      </c>
      <c r="AJ171" s="4">
        <v>0.54</v>
      </c>
      <c r="AK171" s="4">
        <v>989</v>
      </c>
      <c r="AL171" s="4">
        <v>4</v>
      </c>
      <c r="AM171" s="4">
        <v>0</v>
      </c>
      <c r="AN171" s="4">
        <v>26</v>
      </c>
      <c r="AO171" s="4">
        <v>190</v>
      </c>
      <c r="AP171" s="4">
        <v>190</v>
      </c>
      <c r="AQ171" s="4">
        <v>2.4</v>
      </c>
      <c r="AR171" s="4">
        <v>195</v>
      </c>
      <c r="AS171" s="4" t="s">
        <v>155</v>
      </c>
      <c r="AT171" s="4">
        <v>2</v>
      </c>
      <c r="AU171" s="5">
        <v>0.63785879629629627</v>
      </c>
      <c r="AV171" s="4">
        <v>47.159354999999998</v>
      </c>
      <c r="AW171" s="4">
        <v>-88.489720000000005</v>
      </c>
      <c r="AX171" s="4">
        <v>319.7</v>
      </c>
      <c r="AY171" s="4">
        <v>0</v>
      </c>
      <c r="AZ171" s="4">
        <v>12</v>
      </c>
      <c r="BA171" s="4">
        <v>12</v>
      </c>
      <c r="BB171" s="4" t="s">
        <v>420</v>
      </c>
      <c r="BC171" s="4">
        <v>0.8</v>
      </c>
      <c r="BD171" s="4">
        <v>1.1000000000000001</v>
      </c>
      <c r="BE171" s="4">
        <v>1.3</v>
      </c>
      <c r="BF171" s="4">
        <v>14.063000000000001</v>
      </c>
      <c r="BG171" s="4">
        <v>11.93</v>
      </c>
      <c r="BH171" s="4">
        <v>0.85</v>
      </c>
      <c r="BI171" s="4">
        <v>17.875</v>
      </c>
      <c r="BJ171" s="4">
        <v>1203.7080000000001</v>
      </c>
      <c r="BK171" s="4">
        <v>1001.721</v>
      </c>
      <c r="BL171" s="4">
        <v>2.1619999999999999</v>
      </c>
      <c r="BM171" s="4">
        <v>8.6999999999999994E-2</v>
      </c>
      <c r="BN171" s="4">
        <v>2.2490000000000001</v>
      </c>
      <c r="BO171" s="4">
        <v>1.74</v>
      </c>
      <c r="BP171" s="4">
        <v>7.0000000000000007E-2</v>
      </c>
      <c r="BQ171" s="4">
        <v>1.81</v>
      </c>
      <c r="BR171" s="4">
        <v>84.157200000000003</v>
      </c>
      <c r="BU171" s="4">
        <v>40.131999999999998</v>
      </c>
      <c r="BW171" s="4">
        <v>627.529</v>
      </c>
      <c r="BX171" s="4">
        <v>0.120476</v>
      </c>
      <c r="BY171" s="4">
        <v>-5</v>
      </c>
      <c r="BZ171" s="4">
        <v>1.0217620000000001</v>
      </c>
      <c r="CA171" s="4">
        <v>2.9441320000000002</v>
      </c>
      <c r="CB171" s="4">
        <v>20.639592</v>
      </c>
    </row>
    <row r="172" spans="1:80">
      <c r="A172" s="2">
        <v>42440</v>
      </c>
      <c r="B172" s="29">
        <v>0.42971203703703703</v>
      </c>
      <c r="C172" s="4">
        <v>6.657</v>
      </c>
      <c r="D172" s="4">
        <v>8.157</v>
      </c>
      <c r="E172" s="4" t="s">
        <v>155</v>
      </c>
      <c r="F172" s="4">
        <v>81569.983374999996</v>
      </c>
      <c r="G172" s="4">
        <v>86.5</v>
      </c>
      <c r="H172" s="4">
        <v>4.5999999999999996</v>
      </c>
      <c r="I172" s="4">
        <v>11520.5</v>
      </c>
      <c r="K172" s="4">
        <v>4.25</v>
      </c>
      <c r="L172" s="4">
        <v>915</v>
      </c>
      <c r="M172" s="4">
        <v>0.84899999999999998</v>
      </c>
      <c r="N172" s="4">
        <v>5.6512000000000002</v>
      </c>
      <c r="O172" s="4">
        <v>6.9249999999999998</v>
      </c>
      <c r="P172" s="4">
        <v>73.459800000000001</v>
      </c>
      <c r="Q172" s="4">
        <v>3.9331</v>
      </c>
      <c r="R172" s="4">
        <v>77.400000000000006</v>
      </c>
      <c r="S172" s="4">
        <v>59.115600000000001</v>
      </c>
      <c r="T172" s="4">
        <v>3.1650999999999998</v>
      </c>
      <c r="U172" s="4">
        <v>62.3</v>
      </c>
      <c r="V172" s="4">
        <v>11520.5</v>
      </c>
      <c r="Y172" s="4">
        <v>776.67</v>
      </c>
      <c r="Z172" s="4">
        <v>0</v>
      </c>
      <c r="AA172" s="4">
        <v>3.6114000000000002</v>
      </c>
      <c r="AB172" s="4" t="s">
        <v>382</v>
      </c>
      <c r="AC172" s="4">
        <v>0</v>
      </c>
      <c r="AD172" s="4">
        <v>12.1</v>
      </c>
      <c r="AE172" s="4">
        <v>854</v>
      </c>
      <c r="AF172" s="4">
        <v>865</v>
      </c>
      <c r="AG172" s="4">
        <v>886</v>
      </c>
      <c r="AH172" s="4">
        <v>65</v>
      </c>
      <c r="AI172" s="4">
        <v>23.37</v>
      </c>
      <c r="AJ172" s="4">
        <v>0.54</v>
      </c>
      <c r="AK172" s="4">
        <v>989</v>
      </c>
      <c r="AL172" s="4">
        <v>4</v>
      </c>
      <c r="AM172" s="4">
        <v>0</v>
      </c>
      <c r="AN172" s="4">
        <v>26</v>
      </c>
      <c r="AO172" s="4">
        <v>190</v>
      </c>
      <c r="AP172" s="4">
        <v>190</v>
      </c>
      <c r="AQ172" s="4">
        <v>2.2000000000000002</v>
      </c>
      <c r="AR172" s="4">
        <v>195</v>
      </c>
      <c r="AS172" s="4" t="s">
        <v>155</v>
      </c>
      <c r="AT172" s="4">
        <v>2</v>
      </c>
      <c r="AU172" s="5">
        <v>0.63787037037037042</v>
      </c>
      <c r="AV172" s="4">
        <v>47.159354999999998</v>
      </c>
      <c r="AW172" s="4">
        <v>-88.489720000000005</v>
      </c>
      <c r="AX172" s="4">
        <v>319.8</v>
      </c>
      <c r="AY172" s="4">
        <v>0</v>
      </c>
      <c r="AZ172" s="4">
        <v>12</v>
      </c>
      <c r="BA172" s="4">
        <v>12</v>
      </c>
      <c r="BB172" s="4" t="s">
        <v>420</v>
      </c>
      <c r="BC172" s="4">
        <v>0.8</v>
      </c>
      <c r="BD172" s="4">
        <v>1.1000000000000001</v>
      </c>
      <c r="BE172" s="4">
        <v>1.3</v>
      </c>
      <c r="BF172" s="4">
        <v>14.063000000000001</v>
      </c>
      <c r="BG172" s="4">
        <v>11.99</v>
      </c>
      <c r="BH172" s="4">
        <v>0.85</v>
      </c>
      <c r="BI172" s="4">
        <v>17.79</v>
      </c>
      <c r="BJ172" s="4">
        <v>1248.1479999999999</v>
      </c>
      <c r="BK172" s="4">
        <v>973.47699999999998</v>
      </c>
      <c r="BL172" s="4">
        <v>1.6990000000000001</v>
      </c>
      <c r="BM172" s="4">
        <v>9.0999999999999998E-2</v>
      </c>
      <c r="BN172" s="4">
        <v>1.79</v>
      </c>
      <c r="BO172" s="4">
        <v>1.367</v>
      </c>
      <c r="BP172" s="4">
        <v>7.2999999999999995E-2</v>
      </c>
      <c r="BQ172" s="4">
        <v>1.4410000000000001</v>
      </c>
      <c r="BR172" s="4">
        <v>84.138599999999997</v>
      </c>
      <c r="BU172" s="4">
        <v>34.033999999999999</v>
      </c>
      <c r="BW172" s="4">
        <v>579.96100000000001</v>
      </c>
      <c r="BX172" s="4">
        <v>0.11379400000000001</v>
      </c>
      <c r="BY172" s="4">
        <v>-5</v>
      </c>
      <c r="BZ172" s="4">
        <v>1.022492</v>
      </c>
      <c r="CA172" s="4">
        <v>2.7808410000000001</v>
      </c>
      <c r="CB172" s="4">
        <v>20.654337999999999</v>
      </c>
    </row>
    <row r="173" spans="1:80">
      <c r="A173" s="2">
        <v>42440</v>
      </c>
      <c r="B173" s="29">
        <v>0.42972361111111113</v>
      </c>
      <c r="C173" s="4">
        <v>6.8250000000000002</v>
      </c>
      <c r="D173" s="4">
        <v>7.9358000000000004</v>
      </c>
      <c r="E173" s="4" t="s">
        <v>155</v>
      </c>
      <c r="F173" s="4">
        <v>79357.700169999996</v>
      </c>
      <c r="G173" s="4">
        <v>68.900000000000006</v>
      </c>
      <c r="H173" s="4">
        <v>4.9000000000000004</v>
      </c>
      <c r="I173" s="4">
        <v>11520.6</v>
      </c>
      <c r="K173" s="4">
        <v>4</v>
      </c>
      <c r="L173" s="4">
        <v>802</v>
      </c>
      <c r="M173" s="4">
        <v>0.84989999999999999</v>
      </c>
      <c r="N173" s="4">
        <v>5.8011999999999997</v>
      </c>
      <c r="O173" s="4">
        <v>6.7447999999999997</v>
      </c>
      <c r="P173" s="4">
        <v>58.535800000000002</v>
      </c>
      <c r="Q173" s="4">
        <v>4.1351000000000004</v>
      </c>
      <c r="R173" s="4">
        <v>62.7</v>
      </c>
      <c r="S173" s="4">
        <v>47.105800000000002</v>
      </c>
      <c r="T173" s="4">
        <v>3.3275999999999999</v>
      </c>
      <c r="U173" s="4">
        <v>50.4</v>
      </c>
      <c r="V173" s="4">
        <v>11520.5988</v>
      </c>
      <c r="Y173" s="4">
        <v>681.54499999999996</v>
      </c>
      <c r="Z173" s="4">
        <v>0</v>
      </c>
      <c r="AA173" s="4">
        <v>3.3997000000000002</v>
      </c>
      <c r="AB173" s="4" t="s">
        <v>382</v>
      </c>
      <c r="AC173" s="4">
        <v>0</v>
      </c>
      <c r="AD173" s="4">
        <v>12</v>
      </c>
      <c r="AE173" s="4">
        <v>855</v>
      </c>
      <c r="AF173" s="4">
        <v>865</v>
      </c>
      <c r="AG173" s="4">
        <v>886</v>
      </c>
      <c r="AH173" s="4">
        <v>65</v>
      </c>
      <c r="AI173" s="4">
        <v>23.37</v>
      </c>
      <c r="AJ173" s="4">
        <v>0.54</v>
      </c>
      <c r="AK173" s="4">
        <v>989</v>
      </c>
      <c r="AL173" s="4">
        <v>4</v>
      </c>
      <c r="AM173" s="4">
        <v>0</v>
      </c>
      <c r="AN173" s="4">
        <v>26</v>
      </c>
      <c r="AO173" s="4">
        <v>190</v>
      </c>
      <c r="AP173" s="4">
        <v>190</v>
      </c>
      <c r="AQ173" s="4">
        <v>2.2999999999999998</v>
      </c>
      <c r="AR173" s="4">
        <v>195</v>
      </c>
      <c r="AS173" s="4" t="s">
        <v>155</v>
      </c>
      <c r="AT173" s="4">
        <v>2</v>
      </c>
      <c r="AU173" s="5">
        <v>0.63788194444444446</v>
      </c>
      <c r="AV173" s="4">
        <v>47.159354999999998</v>
      </c>
      <c r="AW173" s="4">
        <v>-88.489720000000005</v>
      </c>
      <c r="AX173" s="4">
        <v>319.89999999999998</v>
      </c>
      <c r="AY173" s="4">
        <v>0</v>
      </c>
      <c r="AZ173" s="4">
        <v>12</v>
      </c>
      <c r="BA173" s="4">
        <v>12</v>
      </c>
      <c r="BB173" s="4" t="s">
        <v>420</v>
      </c>
      <c r="BC173" s="4">
        <v>0.8</v>
      </c>
      <c r="BD173" s="4">
        <v>1.1000000000000001</v>
      </c>
      <c r="BE173" s="4">
        <v>1.3</v>
      </c>
      <c r="BF173" s="4">
        <v>14.063000000000001</v>
      </c>
      <c r="BG173" s="4">
        <v>12.07</v>
      </c>
      <c r="BH173" s="4">
        <v>0.86</v>
      </c>
      <c r="BI173" s="4">
        <v>17.658000000000001</v>
      </c>
      <c r="BJ173" s="4">
        <v>1284.1120000000001</v>
      </c>
      <c r="BK173" s="4">
        <v>950.24400000000003</v>
      </c>
      <c r="BL173" s="4">
        <v>1.357</v>
      </c>
      <c r="BM173" s="4">
        <v>9.6000000000000002E-2</v>
      </c>
      <c r="BN173" s="4">
        <v>1.4530000000000001</v>
      </c>
      <c r="BO173" s="4">
        <v>1.0920000000000001</v>
      </c>
      <c r="BP173" s="4">
        <v>7.6999999999999999E-2</v>
      </c>
      <c r="BQ173" s="4">
        <v>1.169</v>
      </c>
      <c r="BR173" s="4">
        <v>84.325699999999998</v>
      </c>
      <c r="BU173" s="4">
        <v>29.931999999999999</v>
      </c>
      <c r="BW173" s="4">
        <v>547.17700000000002</v>
      </c>
      <c r="BX173" s="4">
        <v>9.0857999999999994E-2</v>
      </c>
      <c r="BY173" s="4">
        <v>-5</v>
      </c>
      <c r="BZ173" s="4">
        <v>1.0192699999999999</v>
      </c>
      <c r="CA173" s="4">
        <v>2.2203430000000002</v>
      </c>
      <c r="CB173" s="4">
        <v>20.589254</v>
      </c>
    </row>
    <row r="174" spans="1:80">
      <c r="A174" s="2">
        <v>42440</v>
      </c>
      <c r="B174" s="29">
        <v>0.42973518518518516</v>
      </c>
      <c r="C174" s="4">
        <v>6.984</v>
      </c>
      <c r="D174" s="4">
        <v>7.7064000000000004</v>
      </c>
      <c r="E174" s="4" t="s">
        <v>155</v>
      </c>
      <c r="F174" s="4">
        <v>77063.856209000005</v>
      </c>
      <c r="G174" s="4">
        <v>63.3</v>
      </c>
      <c r="H174" s="4">
        <v>5.0999999999999996</v>
      </c>
      <c r="I174" s="4">
        <v>11521.1</v>
      </c>
      <c r="K174" s="4">
        <v>3.9</v>
      </c>
      <c r="L174" s="4">
        <v>729</v>
      </c>
      <c r="M174" s="4">
        <v>0.85099999999999998</v>
      </c>
      <c r="N174" s="4">
        <v>5.944</v>
      </c>
      <c r="O174" s="4">
        <v>6.5585000000000004</v>
      </c>
      <c r="P174" s="4">
        <v>53.871200000000002</v>
      </c>
      <c r="Q174" s="4">
        <v>4.3403</v>
      </c>
      <c r="R174" s="4">
        <v>58.2</v>
      </c>
      <c r="S174" s="4">
        <v>43.351999999999997</v>
      </c>
      <c r="T174" s="4">
        <v>3.4927999999999999</v>
      </c>
      <c r="U174" s="4">
        <v>46.8</v>
      </c>
      <c r="V174" s="4">
        <v>11521.141299999999</v>
      </c>
      <c r="Y174" s="4">
        <v>620.12599999999998</v>
      </c>
      <c r="Z174" s="4">
        <v>0</v>
      </c>
      <c r="AA174" s="4">
        <v>3.3191000000000002</v>
      </c>
      <c r="AB174" s="4" t="s">
        <v>382</v>
      </c>
      <c r="AC174" s="4">
        <v>0</v>
      </c>
      <c r="AD174" s="4">
        <v>12</v>
      </c>
      <c r="AE174" s="4">
        <v>855</v>
      </c>
      <c r="AF174" s="4">
        <v>865</v>
      </c>
      <c r="AG174" s="4">
        <v>886</v>
      </c>
      <c r="AH174" s="4">
        <v>65</v>
      </c>
      <c r="AI174" s="4">
        <v>23.37</v>
      </c>
      <c r="AJ174" s="4">
        <v>0.54</v>
      </c>
      <c r="AK174" s="4">
        <v>989</v>
      </c>
      <c r="AL174" s="4">
        <v>4</v>
      </c>
      <c r="AM174" s="4">
        <v>0</v>
      </c>
      <c r="AN174" s="4">
        <v>26</v>
      </c>
      <c r="AO174" s="4">
        <v>190</v>
      </c>
      <c r="AP174" s="4">
        <v>190</v>
      </c>
      <c r="AQ174" s="4">
        <v>2.4</v>
      </c>
      <c r="AR174" s="4">
        <v>195</v>
      </c>
      <c r="AS174" s="4" t="s">
        <v>155</v>
      </c>
      <c r="AT174" s="4">
        <v>2</v>
      </c>
      <c r="AU174" s="5">
        <v>0.6378935185185185</v>
      </c>
      <c r="AV174" s="4">
        <v>47.159354999999998</v>
      </c>
      <c r="AW174" s="4">
        <v>-88.489720000000005</v>
      </c>
      <c r="AX174" s="4">
        <v>320.10000000000002</v>
      </c>
      <c r="AY174" s="4">
        <v>0</v>
      </c>
      <c r="AZ174" s="4">
        <v>12</v>
      </c>
      <c r="BA174" s="4">
        <v>12</v>
      </c>
      <c r="BB174" s="4" t="s">
        <v>420</v>
      </c>
      <c r="BC174" s="4">
        <v>0.8</v>
      </c>
      <c r="BD174" s="4">
        <v>1.1000000000000001</v>
      </c>
      <c r="BE174" s="4">
        <v>1.3</v>
      </c>
      <c r="BF174" s="4">
        <v>14.063000000000001</v>
      </c>
      <c r="BG174" s="4">
        <v>12.16</v>
      </c>
      <c r="BH174" s="4">
        <v>0.86</v>
      </c>
      <c r="BI174" s="4">
        <v>17.501999999999999</v>
      </c>
      <c r="BJ174" s="4">
        <v>1319.93</v>
      </c>
      <c r="BK174" s="4">
        <v>926.94399999999996</v>
      </c>
      <c r="BL174" s="4">
        <v>1.2529999999999999</v>
      </c>
      <c r="BM174" s="4">
        <v>0.10100000000000001</v>
      </c>
      <c r="BN174" s="4">
        <v>1.3540000000000001</v>
      </c>
      <c r="BO174" s="4">
        <v>1.008</v>
      </c>
      <c r="BP174" s="4">
        <v>8.1000000000000003E-2</v>
      </c>
      <c r="BQ174" s="4">
        <v>1.089</v>
      </c>
      <c r="BR174" s="4">
        <v>84.598799999999997</v>
      </c>
      <c r="BU174" s="4">
        <v>27.321000000000002</v>
      </c>
      <c r="BW174" s="4">
        <v>535.90599999999995</v>
      </c>
      <c r="BX174" s="4">
        <v>9.0714000000000003E-2</v>
      </c>
      <c r="BY174" s="4">
        <v>-5</v>
      </c>
      <c r="BZ174" s="4">
        <v>1.0157620000000001</v>
      </c>
      <c r="CA174" s="4">
        <v>2.2168239999999999</v>
      </c>
      <c r="CB174" s="4">
        <v>20.518391999999999</v>
      </c>
    </row>
    <row r="175" spans="1:80">
      <c r="A175" s="2">
        <v>42440</v>
      </c>
      <c r="B175" s="29">
        <v>0.42974675925925926</v>
      </c>
      <c r="C175" s="4">
        <v>7.1630000000000003</v>
      </c>
      <c r="D175" s="4">
        <v>7.4602000000000004</v>
      </c>
      <c r="E175" s="4" t="s">
        <v>155</v>
      </c>
      <c r="F175" s="4">
        <v>74601.534570000003</v>
      </c>
      <c r="G175" s="4">
        <v>59.1</v>
      </c>
      <c r="H175" s="4">
        <v>5.2</v>
      </c>
      <c r="I175" s="4">
        <v>11521.1</v>
      </c>
      <c r="K175" s="4">
        <v>3.8</v>
      </c>
      <c r="L175" s="4">
        <v>665</v>
      </c>
      <c r="M175" s="4">
        <v>0.85209999999999997</v>
      </c>
      <c r="N175" s="4">
        <v>6.1032000000000002</v>
      </c>
      <c r="O175" s="4">
        <v>6.3567999999999998</v>
      </c>
      <c r="P175" s="4">
        <v>50.324300000000001</v>
      </c>
      <c r="Q175" s="4">
        <v>4.4309000000000003</v>
      </c>
      <c r="R175" s="4">
        <v>54.8</v>
      </c>
      <c r="S175" s="4">
        <v>40.497700000000002</v>
      </c>
      <c r="T175" s="4">
        <v>3.5657000000000001</v>
      </c>
      <c r="U175" s="4">
        <v>44.1</v>
      </c>
      <c r="V175" s="4">
        <v>11521.0872</v>
      </c>
      <c r="Y175" s="4">
        <v>566.41899999999998</v>
      </c>
      <c r="Z175" s="4">
        <v>0</v>
      </c>
      <c r="AA175" s="4">
        <v>3.238</v>
      </c>
      <c r="AB175" s="4" t="s">
        <v>382</v>
      </c>
      <c r="AC175" s="4">
        <v>0</v>
      </c>
      <c r="AD175" s="4">
        <v>11.9</v>
      </c>
      <c r="AE175" s="4">
        <v>855</v>
      </c>
      <c r="AF175" s="4">
        <v>866</v>
      </c>
      <c r="AG175" s="4">
        <v>886</v>
      </c>
      <c r="AH175" s="4">
        <v>65</v>
      </c>
      <c r="AI175" s="4">
        <v>23.37</v>
      </c>
      <c r="AJ175" s="4">
        <v>0.54</v>
      </c>
      <c r="AK175" s="4">
        <v>989</v>
      </c>
      <c r="AL175" s="4">
        <v>4</v>
      </c>
      <c r="AM175" s="4">
        <v>0</v>
      </c>
      <c r="AN175" s="4">
        <v>26</v>
      </c>
      <c r="AO175" s="4">
        <v>190</v>
      </c>
      <c r="AP175" s="4">
        <v>190</v>
      </c>
      <c r="AQ175" s="4">
        <v>2.2999999999999998</v>
      </c>
      <c r="AR175" s="4">
        <v>195</v>
      </c>
      <c r="AS175" s="4" t="s">
        <v>155</v>
      </c>
      <c r="AT175" s="4">
        <v>2</v>
      </c>
      <c r="AU175" s="5">
        <v>0.63790509259259254</v>
      </c>
      <c r="AV175" s="4">
        <v>47.159354999999998</v>
      </c>
      <c r="AW175" s="4">
        <v>-88.489720000000005</v>
      </c>
      <c r="AX175" s="4">
        <v>320.3</v>
      </c>
      <c r="AY175" s="4">
        <v>0</v>
      </c>
      <c r="AZ175" s="4">
        <v>12</v>
      </c>
      <c r="BA175" s="4">
        <v>12</v>
      </c>
      <c r="BB175" s="4" t="s">
        <v>420</v>
      </c>
      <c r="BC175" s="4">
        <v>0.8</v>
      </c>
      <c r="BD175" s="4">
        <v>1.1000000000000001</v>
      </c>
      <c r="BE175" s="4">
        <v>1.3</v>
      </c>
      <c r="BF175" s="4">
        <v>14.063000000000001</v>
      </c>
      <c r="BG175" s="4">
        <v>12.26</v>
      </c>
      <c r="BH175" s="4">
        <v>0.87</v>
      </c>
      <c r="BI175" s="4">
        <v>17.358000000000001</v>
      </c>
      <c r="BJ175" s="4">
        <v>1359.537</v>
      </c>
      <c r="BK175" s="4">
        <v>901.24900000000002</v>
      </c>
      <c r="BL175" s="4">
        <v>1.1739999999999999</v>
      </c>
      <c r="BM175" s="4">
        <v>0.10299999999999999</v>
      </c>
      <c r="BN175" s="4">
        <v>1.2769999999999999</v>
      </c>
      <c r="BO175" s="4">
        <v>0.94499999999999995</v>
      </c>
      <c r="BP175" s="4">
        <v>8.3000000000000004E-2</v>
      </c>
      <c r="BQ175" s="4">
        <v>1.028</v>
      </c>
      <c r="BR175" s="4">
        <v>84.863699999999994</v>
      </c>
      <c r="BU175" s="4">
        <v>25.033000000000001</v>
      </c>
      <c r="BW175" s="4">
        <v>524.447</v>
      </c>
      <c r="BX175" s="4">
        <v>8.3302000000000001E-2</v>
      </c>
      <c r="BY175" s="4">
        <v>-5</v>
      </c>
      <c r="BZ175" s="4">
        <v>1.012016</v>
      </c>
      <c r="CA175" s="4">
        <v>2.0356930000000002</v>
      </c>
      <c r="CB175" s="4">
        <v>20.442723000000001</v>
      </c>
    </row>
    <row r="176" spans="1:80">
      <c r="A176" s="2">
        <v>42440</v>
      </c>
      <c r="B176" s="29">
        <v>0.4297583333333333</v>
      </c>
      <c r="C176" s="4">
        <v>7.3079999999999998</v>
      </c>
      <c r="D176" s="4">
        <v>7.2031999999999998</v>
      </c>
      <c r="E176" s="4" t="s">
        <v>155</v>
      </c>
      <c r="F176" s="4">
        <v>72031.972062000001</v>
      </c>
      <c r="G176" s="4">
        <v>50.3</v>
      </c>
      <c r="H176" s="4">
        <v>5.3</v>
      </c>
      <c r="I176" s="4">
        <v>11520.5</v>
      </c>
      <c r="K176" s="4">
        <v>3.8</v>
      </c>
      <c r="L176" s="4">
        <v>629</v>
      </c>
      <c r="M176" s="4">
        <v>0.85350000000000004</v>
      </c>
      <c r="N176" s="4">
        <v>6.2374000000000001</v>
      </c>
      <c r="O176" s="4">
        <v>6.1482000000000001</v>
      </c>
      <c r="P176" s="4">
        <v>42.966700000000003</v>
      </c>
      <c r="Q176" s="4">
        <v>4.5237999999999996</v>
      </c>
      <c r="R176" s="4">
        <v>47.5</v>
      </c>
      <c r="S176" s="4">
        <v>34.576799999999999</v>
      </c>
      <c r="T176" s="4">
        <v>3.6404000000000001</v>
      </c>
      <c r="U176" s="4">
        <v>38.200000000000003</v>
      </c>
      <c r="V176" s="4">
        <v>11520.527899999999</v>
      </c>
      <c r="Y176" s="4">
        <v>536.60299999999995</v>
      </c>
      <c r="Z176" s="4">
        <v>0</v>
      </c>
      <c r="AA176" s="4">
        <v>3.2435</v>
      </c>
      <c r="AB176" s="4" t="s">
        <v>382</v>
      </c>
      <c r="AC176" s="4">
        <v>0</v>
      </c>
      <c r="AD176" s="4">
        <v>11.9</v>
      </c>
      <c r="AE176" s="4">
        <v>856</v>
      </c>
      <c r="AF176" s="4">
        <v>867</v>
      </c>
      <c r="AG176" s="4">
        <v>887</v>
      </c>
      <c r="AH176" s="4">
        <v>65</v>
      </c>
      <c r="AI176" s="4">
        <v>23.37</v>
      </c>
      <c r="AJ176" s="4">
        <v>0.54</v>
      </c>
      <c r="AK176" s="4">
        <v>989</v>
      </c>
      <c r="AL176" s="4">
        <v>4</v>
      </c>
      <c r="AM176" s="4">
        <v>0</v>
      </c>
      <c r="AN176" s="4">
        <v>26</v>
      </c>
      <c r="AO176" s="4">
        <v>190</v>
      </c>
      <c r="AP176" s="4">
        <v>190</v>
      </c>
      <c r="AQ176" s="4">
        <v>2.2999999999999998</v>
      </c>
      <c r="AR176" s="4">
        <v>195</v>
      </c>
      <c r="AS176" s="4" t="s">
        <v>155</v>
      </c>
      <c r="AT176" s="4">
        <v>2</v>
      </c>
      <c r="AU176" s="5">
        <v>0.63791666666666669</v>
      </c>
      <c r="AV176" s="4">
        <v>47.159354999999998</v>
      </c>
      <c r="AW176" s="4">
        <v>-88.489720000000005</v>
      </c>
      <c r="AX176" s="4">
        <v>320.39999999999998</v>
      </c>
      <c r="AY176" s="4">
        <v>0</v>
      </c>
      <c r="AZ176" s="4">
        <v>12</v>
      </c>
      <c r="BA176" s="4">
        <v>12</v>
      </c>
      <c r="BB176" s="4" t="s">
        <v>420</v>
      </c>
      <c r="BC176" s="4">
        <v>0.8</v>
      </c>
      <c r="BD176" s="4">
        <v>1.1000000000000001</v>
      </c>
      <c r="BE176" s="4">
        <v>1.3</v>
      </c>
      <c r="BF176" s="4">
        <v>14.063000000000001</v>
      </c>
      <c r="BG176" s="4">
        <v>12.39</v>
      </c>
      <c r="BH176" s="4">
        <v>0.88</v>
      </c>
      <c r="BI176" s="4">
        <v>17.158999999999999</v>
      </c>
      <c r="BJ176" s="4">
        <v>1397.087</v>
      </c>
      <c r="BK176" s="4">
        <v>876.49199999999996</v>
      </c>
      <c r="BL176" s="4">
        <v>1.008</v>
      </c>
      <c r="BM176" s="4">
        <v>0.106</v>
      </c>
      <c r="BN176" s="4">
        <v>1.1140000000000001</v>
      </c>
      <c r="BO176" s="4">
        <v>0.81100000000000005</v>
      </c>
      <c r="BP176" s="4">
        <v>8.5000000000000006E-2</v>
      </c>
      <c r="BQ176" s="4">
        <v>0.89600000000000002</v>
      </c>
      <c r="BR176" s="4">
        <v>85.327399999999997</v>
      </c>
      <c r="BU176" s="4">
        <v>23.846</v>
      </c>
      <c r="BW176" s="4">
        <v>528.23599999999999</v>
      </c>
      <c r="BX176" s="4">
        <v>0.08</v>
      </c>
      <c r="BY176" s="4">
        <v>-5</v>
      </c>
      <c r="BZ176" s="4">
        <v>1.011746</v>
      </c>
      <c r="CA176" s="4">
        <v>1.9550000000000001</v>
      </c>
      <c r="CB176" s="4">
        <v>20.437269000000001</v>
      </c>
    </row>
    <row r="177" spans="1:80">
      <c r="A177" s="2">
        <v>42440</v>
      </c>
      <c r="B177" s="29">
        <v>0.42976990740740745</v>
      </c>
      <c r="C177" s="4">
        <v>7.4980000000000002</v>
      </c>
      <c r="D177" s="4">
        <v>6.9542000000000002</v>
      </c>
      <c r="E177" s="4" t="s">
        <v>155</v>
      </c>
      <c r="F177" s="4">
        <v>69542.243220999997</v>
      </c>
      <c r="G177" s="4">
        <v>45.1</v>
      </c>
      <c r="H177" s="4">
        <v>5.4</v>
      </c>
      <c r="I177" s="4">
        <v>11520.9</v>
      </c>
      <c r="K177" s="4">
        <v>3.8</v>
      </c>
      <c r="L177" s="4">
        <v>609</v>
      </c>
      <c r="M177" s="4">
        <v>0.85450000000000004</v>
      </c>
      <c r="N177" s="4">
        <v>6.4066999999999998</v>
      </c>
      <c r="O177" s="4">
        <v>5.9423000000000004</v>
      </c>
      <c r="P177" s="4">
        <v>38.548000000000002</v>
      </c>
      <c r="Q177" s="4">
        <v>4.6143000000000001</v>
      </c>
      <c r="R177" s="4">
        <v>43.2</v>
      </c>
      <c r="S177" s="4">
        <v>31.020900000000001</v>
      </c>
      <c r="T177" s="4">
        <v>3.7132999999999998</v>
      </c>
      <c r="U177" s="4">
        <v>34.700000000000003</v>
      </c>
      <c r="V177" s="4">
        <v>11520.8683</v>
      </c>
      <c r="Y177" s="4">
        <v>520.79999999999995</v>
      </c>
      <c r="Z177" s="4">
        <v>0</v>
      </c>
      <c r="AA177" s="4">
        <v>3.2471000000000001</v>
      </c>
      <c r="AB177" s="4" t="s">
        <v>382</v>
      </c>
      <c r="AC177" s="4">
        <v>0</v>
      </c>
      <c r="AD177" s="4">
        <v>12</v>
      </c>
      <c r="AE177" s="4">
        <v>855</v>
      </c>
      <c r="AF177" s="4">
        <v>867</v>
      </c>
      <c r="AG177" s="4">
        <v>886</v>
      </c>
      <c r="AH177" s="4">
        <v>65</v>
      </c>
      <c r="AI177" s="4">
        <v>23.37</v>
      </c>
      <c r="AJ177" s="4">
        <v>0.54</v>
      </c>
      <c r="AK177" s="4">
        <v>989</v>
      </c>
      <c r="AL177" s="4">
        <v>4</v>
      </c>
      <c r="AM177" s="4">
        <v>0</v>
      </c>
      <c r="AN177" s="4">
        <v>26</v>
      </c>
      <c r="AO177" s="4">
        <v>190</v>
      </c>
      <c r="AP177" s="4">
        <v>190</v>
      </c>
      <c r="AQ177" s="4">
        <v>2.2000000000000002</v>
      </c>
      <c r="AR177" s="4">
        <v>195</v>
      </c>
      <c r="AS177" s="4" t="s">
        <v>155</v>
      </c>
      <c r="AT177" s="4">
        <v>2</v>
      </c>
      <c r="AU177" s="5">
        <v>0.63792824074074073</v>
      </c>
      <c r="AV177" s="4">
        <v>47.159354</v>
      </c>
      <c r="AW177" s="4">
        <v>-88.489720000000005</v>
      </c>
      <c r="AX177" s="4">
        <v>320.5</v>
      </c>
      <c r="AY177" s="4">
        <v>0</v>
      </c>
      <c r="AZ177" s="4">
        <v>12</v>
      </c>
      <c r="BA177" s="4">
        <v>12</v>
      </c>
      <c r="BB177" s="4" t="s">
        <v>420</v>
      </c>
      <c r="BC177" s="4">
        <v>0.8</v>
      </c>
      <c r="BD177" s="4">
        <v>1.1000000000000001</v>
      </c>
      <c r="BE177" s="4">
        <v>1.3</v>
      </c>
      <c r="BF177" s="4">
        <v>14.063000000000001</v>
      </c>
      <c r="BG177" s="4">
        <v>12.48</v>
      </c>
      <c r="BH177" s="4">
        <v>0.89</v>
      </c>
      <c r="BI177" s="4">
        <v>17.027999999999999</v>
      </c>
      <c r="BJ177" s="4">
        <v>1438.9079999999999</v>
      </c>
      <c r="BK177" s="4">
        <v>849.44399999999996</v>
      </c>
      <c r="BL177" s="4">
        <v>0.90700000000000003</v>
      </c>
      <c r="BM177" s="4">
        <v>0.109</v>
      </c>
      <c r="BN177" s="4">
        <v>1.0149999999999999</v>
      </c>
      <c r="BO177" s="4">
        <v>0.73</v>
      </c>
      <c r="BP177" s="4">
        <v>8.6999999999999994E-2</v>
      </c>
      <c r="BQ177" s="4">
        <v>0.81699999999999995</v>
      </c>
      <c r="BR177" s="4">
        <v>85.562100000000001</v>
      </c>
      <c r="BU177" s="4">
        <v>23.207000000000001</v>
      </c>
      <c r="BW177" s="4">
        <v>530.26300000000003</v>
      </c>
      <c r="BX177" s="4">
        <v>8.0745999999999998E-2</v>
      </c>
      <c r="BY177" s="4">
        <v>-5</v>
      </c>
      <c r="BZ177" s="4">
        <v>1.0134920000000001</v>
      </c>
      <c r="CA177" s="4">
        <v>1.973231</v>
      </c>
      <c r="CB177" s="4">
        <v>20.472538</v>
      </c>
    </row>
    <row r="178" spans="1:80">
      <c r="A178" s="2">
        <v>42440</v>
      </c>
      <c r="B178" s="29">
        <v>0.42978148148148149</v>
      </c>
      <c r="C178" s="4">
        <v>7.6820000000000004</v>
      </c>
      <c r="D178" s="4">
        <v>6.6859000000000002</v>
      </c>
      <c r="E178" s="4" t="s">
        <v>155</v>
      </c>
      <c r="F178" s="4">
        <v>66859.213483</v>
      </c>
      <c r="G178" s="4">
        <v>43.6</v>
      </c>
      <c r="H178" s="4">
        <v>5.5</v>
      </c>
      <c r="I178" s="4">
        <v>11521.9</v>
      </c>
      <c r="K178" s="4">
        <v>3.8</v>
      </c>
      <c r="L178" s="4">
        <v>591</v>
      </c>
      <c r="M178" s="4">
        <v>0.85570000000000002</v>
      </c>
      <c r="N178" s="4">
        <v>6.5739000000000001</v>
      </c>
      <c r="O178" s="4">
        <v>5.7211999999999996</v>
      </c>
      <c r="P178" s="4">
        <v>37.286499999999997</v>
      </c>
      <c r="Q178" s="4">
        <v>4.7064000000000004</v>
      </c>
      <c r="R178" s="4">
        <v>42</v>
      </c>
      <c r="S178" s="4">
        <v>30.005700000000001</v>
      </c>
      <c r="T178" s="4">
        <v>3.7873999999999999</v>
      </c>
      <c r="U178" s="4">
        <v>33.799999999999997</v>
      </c>
      <c r="V178" s="4">
        <v>11521.865100000001</v>
      </c>
      <c r="Y178" s="4">
        <v>506.06799999999998</v>
      </c>
      <c r="Z178" s="4">
        <v>0</v>
      </c>
      <c r="AA178" s="4">
        <v>3.2517</v>
      </c>
      <c r="AB178" s="4" t="s">
        <v>382</v>
      </c>
      <c r="AC178" s="4">
        <v>0</v>
      </c>
      <c r="AD178" s="4">
        <v>11.9</v>
      </c>
      <c r="AE178" s="4">
        <v>855</v>
      </c>
      <c r="AF178" s="4">
        <v>867</v>
      </c>
      <c r="AG178" s="4">
        <v>886</v>
      </c>
      <c r="AH178" s="4">
        <v>65</v>
      </c>
      <c r="AI178" s="4">
        <v>23.37</v>
      </c>
      <c r="AJ178" s="4">
        <v>0.54</v>
      </c>
      <c r="AK178" s="4">
        <v>989</v>
      </c>
      <c r="AL178" s="4">
        <v>4</v>
      </c>
      <c r="AM178" s="4">
        <v>0</v>
      </c>
      <c r="AN178" s="4">
        <v>26</v>
      </c>
      <c r="AO178" s="4">
        <v>190</v>
      </c>
      <c r="AP178" s="4">
        <v>190</v>
      </c>
      <c r="AQ178" s="4">
        <v>2.2000000000000002</v>
      </c>
      <c r="AR178" s="4">
        <v>195</v>
      </c>
      <c r="AS178" s="4" t="s">
        <v>155</v>
      </c>
      <c r="AT178" s="4">
        <v>2</v>
      </c>
      <c r="AU178" s="5">
        <v>0.63793981481481488</v>
      </c>
      <c r="AV178" s="4">
        <v>47.159353000000003</v>
      </c>
      <c r="AW178" s="4">
        <v>-88.489720000000005</v>
      </c>
      <c r="AX178" s="4">
        <v>320.60000000000002</v>
      </c>
      <c r="AY178" s="4">
        <v>0</v>
      </c>
      <c r="AZ178" s="4">
        <v>12</v>
      </c>
      <c r="BA178" s="4">
        <v>12</v>
      </c>
      <c r="BB178" s="4" t="s">
        <v>420</v>
      </c>
      <c r="BC178" s="4">
        <v>0.8</v>
      </c>
      <c r="BD178" s="4">
        <v>1.1000000000000001</v>
      </c>
      <c r="BE178" s="4">
        <v>1.3</v>
      </c>
      <c r="BF178" s="4">
        <v>14.063000000000001</v>
      </c>
      <c r="BG178" s="4">
        <v>12.59</v>
      </c>
      <c r="BH178" s="4">
        <v>0.9</v>
      </c>
      <c r="BI178" s="4">
        <v>16.861999999999998</v>
      </c>
      <c r="BJ178" s="4">
        <v>1482.3969999999999</v>
      </c>
      <c r="BK178" s="4">
        <v>821.11699999999996</v>
      </c>
      <c r="BL178" s="4">
        <v>0.88</v>
      </c>
      <c r="BM178" s="4">
        <v>0.111</v>
      </c>
      <c r="BN178" s="4">
        <v>0.99199999999999999</v>
      </c>
      <c r="BO178" s="4">
        <v>0.70899999999999996</v>
      </c>
      <c r="BP178" s="4">
        <v>8.8999999999999996E-2</v>
      </c>
      <c r="BQ178" s="4">
        <v>0.79800000000000004</v>
      </c>
      <c r="BR178" s="4">
        <v>85.9131</v>
      </c>
      <c r="BU178" s="4">
        <v>22.640999999999998</v>
      </c>
      <c r="BW178" s="4">
        <v>533.149</v>
      </c>
      <c r="BX178" s="4">
        <v>6.7571999999999993E-2</v>
      </c>
      <c r="BY178" s="4">
        <v>-5</v>
      </c>
      <c r="BZ178" s="4">
        <v>1.0117620000000001</v>
      </c>
      <c r="CA178" s="4">
        <v>1.6512910000000001</v>
      </c>
      <c r="CB178" s="4">
        <v>20.437591999999999</v>
      </c>
    </row>
    <row r="179" spans="1:80">
      <c r="A179" s="2">
        <v>42440</v>
      </c>
      <c r="B179" s="29">
        <v>0.42979305555555558</v>
      </c>
      <c r="C179" s="4">
        <v>7.8339999999999996</v>
      </c>
      <c r="D179" s="4">
        <v>6.4816000000000003</v>
      </c>
      <c r="E179" s="4" t="s">
        <v>155</v>
      </c>
      <c r="F179" s="4">
        <v>64816.069079000001</v>
      </c>
      <c r="G179" s="4">
        <v>42.3</v>
      </c>
      <c r="H179" s="4">
        <v>5.6</v>
      </c>
      <c r="I179" s="4">
        <v>11522</v>
      </c>
      <c r="K179" s="4">
        <v>3.8</v>
      </c>
      <c r="L179" s="4">
        <v>566</v>
      </c>
      <c r="M179" s="4">
        <v>0.85660000000000003</v>
      </c>
      <c r="N179" s="4">
        <v>6.7107000000000001</v>
      </c>
      <c r="O179" s="4">
        <v>5.5518999999999998</v>
      </c>
      <c r="P179" s="4">
        <v>36.235799999999998</v>
      </c>
      <c r="Q179" s="4">
        <v>4.7968000000000002</v>
      </c>
      <c r="R179" s="4">
        <v>41</v>
      </c>
      <c r="S179" s="4">
        <v>29.1602</v>
      </c>
      <c r="T179" s="4">
        <v>3.8601000000000001</v>
      </c>
      <c r="U179" s="4">
        <v>33</v>
      </c>
      <c r="V179" s="4">
        <v>11522</v>
      </c>
      <c r="Y179" s="4">
        <v>485.00400000000002</v>
      </c>
      <c r="Z179" s="4">
        <v>0</v>
      </c>
      <c r="AA179" s="4">
        <v>3.2549000000000001</v>
      </c>
      <c r="AB179" s="4" t="s">
        <v>382</v>
      </c>
      <c r="AC179" s="4">
        <v>0</v>
      </c>
      <c r="AD179" s="4">
        <v>11.9</v>
      </c>
      <c r="AE179" s="4">
        <v>855</v>
      </c>
      <c r="AF179" s="4">
        <v>868</v>
      </c>
      <c r="AG179" s="4">
        <v>886</v>
      </c>
      <c r="AH179" s="4">
        <v>65</v>
      </c>
      <c r="AI179" s="4">
        <v>23.37</v>
      </c>
      <c r="AJ179" s="4">
        <v>0.54</v>
      </c>
      <c r="AK179" s="4">
        <v>989</v>
      </c>
      <c r="AL179" s="4">
        <v>4</v>
      </c>
      <c r="AM179" s="4">
        <v>0</v>
      </c>
      <c r="AN179" s="4">
        <v>26</v>
      </c>
      <c r="AO179" s="4">
        <v>190</v>
      </c>
      <c r="AP179" s="4">
        <v>190</v>
      </c>
      <c r="AQ179" s="4">
        <v>2.2999999999999998</v>
      </c>
      <c r="AR179" s="4">
        <v>195</v>
      </c>
      <c r="AS179" s="4" t="s">
        <v>155</v>
      </c>
      <c r="AT179" s="4">
        <v>2</v>
      </c>
      <c r="AU179" s="5">
        <v>0.63795138888888892</v>
      </c>
      <c r="AV179" s="4">
        <v>47.159353000000003</v>
      </c>
      <c r="AW179" s="4">
        <v>-88.489720000000005</v>
      </c>
      <c r="AX179" s="4">
        <v>320.60000000000002</v>
      </c>
      <c r="AY179" s="4">
        <v>0</v>
      </c>
      <c r="AZ179" s="4">
        <v>12</v>
      </c>
      <c r="BA179" s="4">
        <v>12</v>
      </c>
      <c r="BB179" s="4" t="s">
        <v>420</v>
      </c>
      <c r="BC179" s="4">
        <v>0.8</v>
      </c>
      <c r="BD179" s="4">
        <v>1.1000000000000001</v>
      </c>
      <c r="BE179" s="4">
        <v>1.3</v>
      </c>
      <c r="BF179" s="4">
        <v>14.063000000000001</v>
      </c>
      <c r="BG179" s="4">
        <v>12.66</v>
      </c>
      <c r="BH179" s="4">
        <v>0.9</v>
      </c>
      <c r="BI179" s="4">
        <v>16.745000000000001</v>
      </c>
      <c r="BJ179" s="4">
        <v>1516.923</v>
      </c>
      <c r="BK179" s="4">
        <v>798.75699999999995</v>
      </c>
      <c r="BL179" s="4">
        <v>0.85799999999999998</v>
      </c>
      <c r="BM179" s="4">
        <v>0.114</v>
      </c>
      <c r="BN179" s="4">
        <v>0.97099999999999997</v>
      </c>
      <c r="BO179" s="4">
        <v>0.69</v>
      </c>
      <c r="BP179" s="4">
        <v>9.0999999999999998E-2</v>
      </c>
      <c r="BQ179" s="4">
        <v>0.78200000000000003</v>
      </c>
      <c r="BR179" s="4">
        <v>86.123000000000005</v>
      </c>
      <c r="BU179" s="4">
        <v>21.751000000000001</v>
      </c>
      <c r="BW179" s="4">
        <v>534.97900000000004</v>
      </c>
      <c r="BX179" s="4">
        <v>6.8968000000000002E-2</v>
      </c>
      <c r="BY179" s="4">
        <v>-5</v>
      </c>
      <c r="BZ179" s="4">
        <v>1.0124919999999999</v>
      </c>
      <c r="CA179" s="4">
        <v>1.685406</v>
      </c>
      <c r="CB179" s="4">
        <v>20.452338000000001</v>
      </c>
    </row>
    <row r="180" spans="1:80">
      <c r="A180" s="2">
        <v>42440</v>
      </c>
      <c r="B180" s="29">
        <v>0.42980462962962962</v>
      </c>
      <c r="C180" s="4">
        <v>7.944</v>
      </c>
      <c r="D180" s="4">
        <v>6.2888999999999999</v>
      </c>
      <c r="E180" s="4" t="s">
        <v>155</v>
      </c>
      <c r="F180" s="4">
        <v>62888.595601000001</v>
      </c>
      <c r="G180" s="4">
        <v>41.8</v>
      </c>
      <c r="H180" s="4">
        <v>5.6</v>
      </c>
      <c r="I180" s="4">
        <v>11355.1</v>
      </c>
      <c r="K180" s="4">
        <v>3.8</v>
      </c>
      <c r="L180" s="4">
        <v>553</v>
      </c>
      <c r="M180" s="4">
        <v>0.85780000000000001</v>
      </c>
      <c r="N180" s="4">
        <v>6.8148999999999997</v>
      </c>
      <c r="O180" s="4">
        <v>5.3947000000000003</v>
      </c>
      <c r="P180" s="4">
        <v>35.829500000000003</v>
      </c>
      <c r="Q180" s="4">
        <v>4.8311999999999999</v>
      </c>
      <c r="R180" s="4">
        <v>40.700000000000003</v>
      </c>
      <c r="S180" s="4">
        <v>28.833300000000001</v>
      </c>
      <c r="T180" s="4">
        <v>3.8877999999999999</v>
      </c>
      <c r="U180" s="4">
        <v>32.700000000000003</v>
      </c>
      <c r="V180" s="4">
        <v>11355.1389</v>
      </c>
      <c r="Y180" s="4">
        <v>474.09</v>
      </c>
      <c r="Z180" s="4">
        <v>0</v>
      </c>
      <c r="AA180" s="4">
        <v>3.2597</v>
      </c>
      <c r="AB180" s="4" t="s">
        <v>382</v>
      </c>
      <c r="AC180" s="4">
        <v>0</v>
      </c>
      <c r="AD180" s="4">
        <v>12</v>
      </c>
      <c r="AE180" s="4">
        <v>854</v>
      </c>
      <c r="AF180" s="4">
        <v>868</v>
      </c>
      <c r="AG180" s="4">
        <v>885</v>
      </c>
      <c r="AH180" s="4">
        <v>65</v>
      </c>
      <c r="AI180" s="4">
        <v>23.37</v>
      </c>
      <c r="AJ180" s="4">
        <v>0.54</v>
      </c>
      <c r="AK180" s="4">
        <v>989</v>
      </c>
      <c r="AL180" s="4">
        <v>4</v>
      </c>
      <c r="AM180" s="4">
        <v>0</v>
      </c>
      <c r="AN180" s="4">
        <v>26</v>
      </c>
      <c r="AO180" s="4">
        <v>190</v>
      </c>
      <c r="AP180" s="4">
        <v>190</v>
      </c>
      <c r="AQ180" s="4">
        <v>2.4</v>
      </c>
      <c r="AR180" s="4">
        <v>195</v>
      </c>
      <c r="AS180" s="4" t="s">
        <v>155</v>
      </c>
      <c r="AT180" s="4">
        <v>2</v>
      </c>
      <c r="AU180" s="5">
        <v>0.63796296296296295</v>
      </c>
      <c r="AV180" s="4">
        <v>47.159353000000003</v>
      </c>
      <c r="AW180" s="4">
        <v>-88.489720000000005</v>
      </c>
      <c r="AX180" s="4">
        <v>320.5</v>
      </c>
      <c r="AY180" s="4">
        <v>0</v>
      </c>
      <c r="AZ180" s="4">
        <v>12</v>
      </c>
      <c r="BA180" s="4">
        <v>12</v>
      </c>
      <c r="BB180" s="4" t="s">
        <v>420</v>
      </c>
      <c r="BC180" s="4">
        <v>0.8</v>
      </c>
      <c r="BD180" s="4">
        <v>1.1000000000000001</v>
      </c>
      <c r="BE180" s="4">
        <v>1.3</v>
      </c>
      <c r="BF180" s="4">
        <v>14.063000000000001</v>
      </c>
      <c r="BG180" s="4">
        <v>12.78</v>
      </c>
      <c r="BH180" s="4">
        <v>0.91</v>
      </c>
      <c r="BI180" s="4">
        <v>16.574000000000002</v>
      </c>
      <c r="BJ180" s="4">
        <v>1548.55</v>
      </c>
      <c r="BK180" s="4">
        <v>780.20600000000002</v>
      </c>
      <c r="BL180" s="4">
        <v>0.85299999999999998</v>
      </c>
      <c r="BM180" s="4">
        <v>0.115</v>
      </c>
      <c r="BN180" s="4">
        <v>0.96799999999999997</v>
      </c>
      <c r="BO180" s="4">
        <v>0.68600000000000005</v>
      </c>
      <c r="BP180" s="4">
        <v>9.2999999999999999E-2</v>
      </c>
      <c r="BQ180" s="4">
        <v>0.77900000000000003</v>
      </c>
      <c r="BR180" s="4">
        <v>85.320300000000003</v>
      </c>
      <c r="BU180" s="4">
        <v>21.373000000000001</v>
      </c>
      <c r="BW180" s="4">
        <v>538.57000000000005</v>
      </c>
      <c r="BX180" s="4">
        <v>7.7706999999999998E-2</v>
      </c>
      <c r="BY180" s="4">
        <v>-5</v>
      </c>
      <c r="BZ180" s="4">
        <v>1.0182169999999999</v>
      </c>
      <c r="CA180" s="4">
        <v>1.8989720000000001</v>
      </c>
      <c r="CB180" s="4">
        <v>20.567979000000001</v>
      </c>
    </row>
    <row r="181" spans="1:80">
      <c r="A181" s="2">
        <v>42440</v>
      </c>
      <c r="B181" s="29">
        <v>0.42981620370370371</v>
      </c>
      <c r="C181" s="4">
        <v>8.02</v>
      </c>
      <c r="D181" s="4">
        <v>6.1825000000000001</v>
      </c>
      <c r="E181" s="4" t="s">
        <v>155</v>
      </c>
      <c r="F181" s="4">
        <v>61824.983713000001</v>
      </c>
      <c r="G181" s="4">
        <v>41.2</v>
      </c>
      <c r="H181" s="4">
        <v>5.7</v>
      </c>
      <c r="I181" s="4">
        <v>10780.2</v>
      </c>
      <c r="K181" s="4">
        <v>3.8</v>
      </c>
      <c r="L181" s="4">
        <v>538</v>
      </c>
      <c r="M181" s="4">
        <v>0.8589</v>
      </c>
      <c r="N181" s="4">
        <v>6.8879999999999999</v>
      </c>
      <c r="O181" s="4">
        <v>5.3098999999999998</v>
      </c>
      <c r="P181" s="4">
        <v>35.355899999999998</v>
      </c>
      <c r="Q181" s="4">
        <v>4.8955000000000002</v>
      </c>
      <c r="R181" s="4">
        <v>40.299999999999997</v>
      </c>
      <c r="S181" s="4">
        <v>28.452100000000002</v>
      </c>
      <c r="T181" s="4">
        <v>3.9396</v>
      </c>
      <c r="U181" s="4">
        <v>32.4</v>
      </c>
      <c r="V181" s="4">
        <v>10780.2438</v>
      </c>
      <c r="Y181" s="4">
        <v>462.16</v>
      </c>
      <c r="Z181" s="4">
        <v>0</v>
      </c>
      <c r="AA181" s="4">
        <v>3.2637</v>
      </c>
      <c r="AB181" s="4" t="s">
        <v>382</v>
      </c>
      <c r="AC181" s="4">
        <v>0</v>
      </c>
      <c r="AD181" s="4">
        <v>11.9</v>
      </c>
      <c r="AE181" s="4">
        <v>854</v>
      </c>
      <c r="AF181" s="4">
        <v>868</v>
      </c>
      <c r="AG181" s="4">
        <v>885</v>
      </c>
      <c r="AH181" s="4">
        <v>65</v>
      </c>
      <c r="AI181" s="4">
        <v>23.37</v>
      </c>
      <c r="AJ181" s="4">
        <v>0.54</v>
      </c>
      <c r="AK181" s="4">
        <v>989</v>
      </c>
      <c r="AL181" s="4">
        <v>4</v>
      </c>
      <c r="AM181" s="4">
        <v>0</v>
      </c>
      <c r="AN181" s="4">
        <v>26</v>
      </c>
      <c r="AO181" s="4">
        <v>190</v>
      </c>
      <c r="AP181" s="4">
        <v>190.7</v>
      </c>
      <c r="AQ181" s="4">
        <v>2.5</v>
      </c>
      <c r="AR181" s="4">
        <v>195</v>
      </c>
      <c r="AS181" s="4" t="s">
        <v>155</v>
      </c>
      <c r="AT181" s="4">
        <v>2</v>
      </c>
      <c r="AU181" s="5">
        <v>0.63797453703703699</v>
      </c>
      <c r="AV181" s="4">
        <v>47.159353000000003</v>
      </c>
      <c r="AW181" s="4">
        <v>-88.489720000000005</v>
      </c>
      <c r="AX181" s="4">
        <v>320.39999999999998</v>
      </c>
      <c r="AY181" s="4">
        <v>0</v>
      </c>
      <c r="AZ181" s="4">
        <v>12</v>
      </c>
      <c r="BA181" s="4">
        <v>12</v>
      </c>
      <c r="BB181" s="4" t="s">
        <v>420</v>
      </c>
      <c r="BC181" s="4">
        <v>0.8</v>
      </c>
      <c r="BD181" s="4">
        <v>1.1000000000000001</v>
      </c>
      <c r="BE181" s="4">
        <v>1.3</v>
      </c>
      <c r="BF181" s="4">
        <v>14.063000000000001</v>
      </c>
      <c r="BG181" s="4">
        <v>12.88</v>
      </c>
      <c r="BH181" s="4">
        <v>0.92</v>
      </c>
      <c r="BI181" s="4">
        <v>16.433</v>
      </c>
      <c r="BJ181" s="4">
        <v>1573.3340000000001</v>
      </c>
      <c r="BK181" s="4">
        <v>771.96199999999999</v>
      </c>
      <c r="BL181" s="4">
        <v>0.84599999999999997</v>
      </c>
      <c r="BM181" s="4">
        <v>0.11700000000000001</v>
      </c>
      <c r="BN181" s="4">
        <v>0.96299999999999997</v>
      </c>
      <c r="BO181" s="4">
        <v>0.68100000000000005</v>
      </c>
      <c r="BP181" s="4">
        <v>9.4E-2</v>
      </c>
      <c r="BQ181" s="4">
        <v>0.77500000000000002</v>
      </c>
      <c r="BR181" s="4">
        <v>81.424400000000006</v>
      </c>
      <c r="BU181" s="4">
        <v>20.943999999999999</v>
      </c>
      <c r="BW181" s="4">
        <v>542.04700000000003</v>
      </c>
      <c r="BX181" s="4">
        <v>7.4779999999999999E-2</v>
      </c>
      <c r="BY181" s="4">
        <v>-5</v>
      </c>
      <c r="BZ181" s="4">
        <v>1.02</v>
      </c>
      <c r="CA181" s="4">
        <v>1.827431</v>
      </c>
      <c r="CB181" s="4">
        <v>20.603999999999999</v>
      </c>
    </row>
    <row r="182" spans="1:80">
      <c r="A182" s="2">
        <v>42440</v>
      </c>
      <c r="B182" s="29">
        <v>0.42982777777777775</v>
      </c>
      <c r="C182" s="4">
        <v>8.0280000000000005</v>
      </c>
      <c r="D182" s="4">
        <v>6.1858000000000004</v>
      </c>
      <c r="E182" s="4" t="s">
        <v>155</v>
      </c>
      <c r="F182" s="4">
        <v>61858.421052999998</v>
      </c>
      <c r="G182" s="4">
        <v>39.4</v>
      </c>
      <c r="H182" s="4">
        <v>5.7</v>
      </c>
      <c r="I182" s="4">
        <v>10816.9</v>
      </c>
      <c r="K182" s="4">
        <v>3.8</v>
      </c>
      <c r="L182" s="4">
        <v>530</v>
      </c>
      <c r="M182" s="4">
        <v>0.85880000000000001</v>
      </c>
      <c r="N182" s="4">
        <v>6.8948</v>
      </c>
      <c r="O182" s="4">
        <v>5.3124000000000002</v>
      </c>
      <c r="P182" s="4">
        <v>33.838000000000001</v>
      </c>
      <c r="Q182" s="4">
        <v>4.9234999999999998</v>
      </c>
      <c r="R182" s="4">
        <v>38.799999999999997</v>
      </c>
      <c r="S182" s="4">
        <v>27.230599999999999</v>
      </c>
      <c r="T182" s="4">
        <v>3.9621</v>
      </c>
      <c r="U182" s="4">
        <v>31.2</v>
      </c>
      <c r="V182" s="4">
        <v>10816.9306</v>
      </c>
      <c r="Y182" s="4">
        <v>454.97500000000002</v>
      </c>
      <c r="Z182" s="4">
        <v>0</v>
      </c>
      <c r="AA182" s="4">
        <v>3.2635000000000001</v>
      </c>
      <c r="AB182" s="4" t="s">
        <v>382</v>
      </c>
      <c r="AC182" s="4">
        <v>0</v>
      </c>
      <c r="AD182" s="4">
        <v>12</v>
      </c>
      <c r="AE182" s="4">
        <v>854</v>
      </c>
      <c r="AF182" s="4">
        <v>868</v>
      </c>
      <c r="AG182" s="4">
        <v>886</v>
      </c>
      <c r="AH182" s="4">
        <v>65</v>
      </c>
      <c r="AI182" s="4">
        <v>23.37</v>
      </c>
      <c r="AJ182" s="4">
        <v>0.54</v>
      </c>
      <c r="AK182" s="4">
        <v>989</v>
      </c>
      <c r="AL182" s="4">
        <v>4</v>
      </c>
      <c r="AM182" s="4">
        <v>0</v>
      </c>
      <c r="AN182" s="4">
        <v>26</v>
      </c>
      <c r="AO182" s="4">
        <v>190</v>
      </c>
      <c r="AP182" s="4">
        <v>191</v>
      </c>
      <c r="AQ182" s="4">
        <v>2.7</v>
      </c>
      <c r="AR182" s="4">
        <v>195</v>
      </c>
      <c r="AS182" s="4" t="s">
        <v>155</v>
      </c>
      <c r="AT182" s="4">
        <v>2</v>
      </c>
      <c r="AU182" s="5">
        <v>0.63798611111111114</v>
      </c>
      <c r="AV182" s="4">
        <v>47.159353000000003</v>
      </c>
      <c r="AW182" s="4">
        <v>-88.489720000000005</v>
      </c>
      <c r="AX182" s="4">
        <v>320.3</v>
      </c>
      <c r="AY182" s="4">
        <v>0</v>
      </c>
      <c r="AZ182" s="4">
        <v>12</v>
      </c>
      <c r="BA182" s="4">
        <v>12</v>
      </c>
      <c r="BB182" s="4" t="s">
        <v>420</v>
      </c>
      <c r="BC182" s="4">
        <v>0.8</v>
      </c>
      <c r="BD182" s="4">
        <v>1.1000000000000001</v>
      </c>
      <c r="BE182" s="4">
        <v>1.3</v>
      </c>
      <c r="BF182" s="4">
        <v>14.063000000000001</v>
      </c>
      <c r="BG182" s="4">
        <v>12.86</v>
      </c>
      <c r="BH182" s="4">
        <v>0.91</v>
      </c>
      <c r="BI182" s="4">
        <v>16.440999999999999</v>
      </c>
      <c r="BJ182" s="4">
        <v>1573.3520000000001</v>
      </c>
      <c r="BK182" s="4">
        <v>771.56700000000001</v>
      </c>
      <c r="BL182" s="4">
        <v>0.80900000000000005</v>
      </c>
      <c r="BM182" s="4">
        <v>0.11799999999999999</v>
      </c>
      <c r="BN182" s="4">
        <v>0.92600000000000005</v>
      </c>
      <c r="BO182" s="4">
        <v>0.65100000000000002</v>
      </c>
      <c r="BP182" s="4">
        <v>9.5000000000000001E-2</v>
      </c>
      <c r="BQ182" s="4">
        <v>0.745</v>
      </c>
      <c r="BR182" s="4">
        <v>81.621099999999998</v>
      </c>
      <c r="BU182" s="4">
        <v>20.599</v>
      </c>
      <c r="BW182" s="4">
        <v>541.47699999999998</v>
      </c>
      <c r="BX182" s="4">
        <v>8.4935999999999998E-2</v>
      </c>
      <c r="BY182" s="4">
        <v>-5</v>
      </c>
      <c r="BZ182" s="4">
        <v>1.022238</v>
      </c>
      <c r="CA182" s="4">
        <v>2.0756239999999999</v>
      </c>
      <c r="CB182" s="4">
        <v>20.649208000000002</v>
      </c>
    </row>
    <row r="183" spans="1:80">
      <c r="A183" s="2">
        <v>42440</v>
      </c>
      <c r="B183" s="29">
        <v>0.4298393518518519</v>
      </c>
      <c r="C183" s="4">
        <v>8.0500000000000007</v>
      </c>
      <c r="D183" s="4">
        <v>6.1380999999999997</v>
      </c>
      <c r="E183" s="4" t="s">
        <v>155</v>
      </c>
      <c r="F183" s="4">
        <v>61381.447368000001</v>
      </c>
      <c r="G183" s="4">
        <v>38.799999999999997</v>
      </c>
      <c r="H183" s="4">
        <v>5.8</v>
      </c>
      <c r="I183" s="4">
        <v>10803.6</v>
      </c>
      <c r="K183" s="4">
        <v>3.7</v>
      </c>
      <c r="L183" s="4">
        <v>528</v>
      </c>
      <c r="M183" s="4">
        <v>0.85909999999999997</v>
      </c>
      <c r="N183" s="4">
        <v>6.9157999999999999</v>
      </c>
      <c r="O183" s="4">
        <v>5.2732000000000001</v>
      </c>
      <c r="P183" s="4">
        <v>33.304699999999997</v>
      </c>
      <c r="Q183" s="4">
        <v>4.9827000000000004</v>
      </c>
      <c r="R183" s="4">
        <v>38.299999999999997</v>
      </c>
      <c r="S183" s="4">
        <v>26.801400000000001</v>
      </c>
      <c r="T183" s="4">
        <v>4.0098000000000003</v>
      </c>
      <c r="U183" s="4">
        <v>30.8</v>
      </c>
      <c r="V183" s="4">
        <v>10803.5746</v>
      </c>
      <c r="Y183" s="4">
        <v>453.18299999999999</v>
      </c>
      <c r="Z183" s="4">
        <v>0</v>
      </c>
      <c r="AA183" s="4">
        <v>3.1785999999999999</v>
      </c>
      <c r="AB183" s="4" t="s">
        <v>382</v>
      </c>
      <c r="AC183" s="4">
        <v>0</v>
      </c>
      <c r="AD183" s="4">
        <v>12</v>
      </c>
      <c r="AE183" s="4">
        <v>854</v>
      </c>
      <c r="AF183" s="4">
        <v>868</v>
      </c>
      <c r="AG183" s="4">
        <v>886</v>
      </c>
      <c r="AH183" s="4">
        <v>65</v>
      </c>
      <c r="AI183" s="4">
        <v>23.37</v>
      </c>
      <c r="AJ183" s="4">
        <v>0.54</v>
      </c>
      <c r="AK183" s="4">
        <v>989</v>
      </c>
      <c r="AL183" s="4">
        <v>4</v>
      </c>
      <c r="AM183" s="4">
        <v>0</v>
      </c>
      <c r="AN183" s="4">
        <v>26</v>
      </c>
      <c r="AO183" s="4">
        <v>190</v>
      </c>
      <c r="AP183" s="4">
        <v>191</v>
      </c>
      <c r="AQ183" s="4">
        <v>2.7</v>
      </c>
      <c r="AR183" s="4">
        <v>195</v>
      </c>
      <c r="AS183" s="4" t="s">
        <v>155</v>
      </c>
      <c r="AT183" s="4">
        <v>2</v>
      </c>
      <c r="AU183" s="5">
        <v>0.63799768518518518</v>
      </c>
      <c r="AV183" s="4">
        <v>47.159353000000003</v>
      </c>
      <c r="AW183" s="4">
        <v>-88.489720000000005</v>
      </c>
      <c r="AX183" s="4">
        <v>320.2</v>
      </c>
      <c r="AY183" s="4">
        <v>0</v>
      </c>
      <c r="AZ183" s="4">
        <v>12</v>
      </c>
      <c r="BA183" s="4">
        <v>12</v>
      </c>
      <c r="BB183" s="4" t="s">
        <v>420</v>
      </c>
      <c r="BC183" s="4">
        <v>0.8</v>
      </c>
      <c r="BD183" s="4">
        <v>1.1000000000000001</v>
      </c>
      <c r="BE183" s="4">
        <v>1.3</v>
      </c>
      <c r="BF183" s="4">
        <v>14.063000000000001</v>
      </c>
      <c r="BG183" s="4">
        <v>12.89</v>
      </c>
      <c r="BH183" s="4">
        <v>0.92</v>
      </c>
      <c r="BI183" s="4">
        <v>16.402000000000001</v>
      </c>
      <c r="BJ183" s="4">
        <v>1580.4770000000001</v>
      </c>
      <c r="BK183" s="4">
        <v>767.00300000000004</v>
      </c>
      <c r="BL183" s="4">
        <v>0.79700000000000004</v>
      </c>
      <c r="BM183" s="4">
        <v>0.11899999999999999</v>
      </c>
      <c r="BN183" s="4">
        <v>0.91600000000000004</v>
      </c>
      <c r="BO183" s="4">
        <v>0.64100000000000001</v>
      </c>
      <c r="BP183" s="4">
        <v>9.6000000000000002E-2</v>
      </c>
      <c r="BQ183" s="4">
        <v>0.73699999999999999</v>
      </c>
      <c r="BR183" s="4">
        <v>81.640900000000002</v>
      </c>
      <c r="BU183" s="4">
        <v>20.547999999999998</v>
      </c>
      <c r="BW183" s="4">
        <v>528.18100000000004</v>
      </c>
      <c r="BX183" s="4">
        <v>7.3333999999999996E-2</v>
      </c>
      <c r="BY183" s="4">
        <v>-5</v>
      </c>
      <c r="BZ183" s="4">
        <v>1.022254</v>
      </c>
      <c r="CA183" s="4">
        <v>1.7921</v>
      </c>
      <c r="CB183" s="4">
        <v>20.649531</v>
      </c>
    </row>
    <row r="184" spans="1:80">
      <c r="A184" s="2">
        <v>42440</v>
      </c>
      <c r="B184" s="29">
        <v>0.42985092592592594</v>
      </c>
      <c r="C184" s="4">
        <v>8.0549999999999997</v>
      </c>
      <c r="D184" s="4">
        <v>6.1246</v>
      </c>
      <c r="E184" s="4" t="s">
        <v>155</v>
      </c>
      <c r="F184" s="4">
        <v>61245.932202999997</v>
      </c>
      <c r="G184" s="4">
        <v>39.5</v>
      </c>
      <c r="H184" s="4">
        <v>5.9</v>
      </c>
      <c r="I184" s="4">
        <v>11051.2</v>
      </c>
      <c r="K184" s="4">
        <v>3.7</v>
      </c>
      <c r="L184" s="4">
        <v>531</v>
      </c>
      <c r="M184" s="4">
        <v>0.8589</v>
      </c>
      <c r="N184" s="4">
        <v>6.9188999999999998</v>
      </c>
      <c r="O184" s="4">
        <v>5.2606999999999999</v>
      </c>
      <c r="P184" s="4">
        <v>33.918700000000001</v>
      </c>
      <c r="Q184" s="4">
        <v>5.0678000000000001</v>
      </c>
      <c r="R184" s="4">
        <v>39</v>
      </c>
      <c r="S184" s="4">
        <v>27.2956</v>
      </c>
      <c r="T184" s="4">
        <v>4.0781999999999998</v>
      </c>
      <c r="U184" s="4">
        <v>31.4</v>
      </c>
      <c r="V184" s="4">
        <v>11051.2464</v>
      </c>
      <c r="Y184" s="4">
        <v>455.91199999999998</v>
      </c>
      <c r="Z184" s="4">
        <v>0</v>
      </c>
      <c r="AA184" s="4">
        <v>3.1781000000000001</v>
      </c>
      <c r="AB184" s="4" t="s">
        <v>382</v>
      </c>
      <c r="AC184" s="4">
        <v>0</v>
      </c>
      <c r="AD184" s="4">
        <v>12</v>
      </c>
      <c r="AE184" s="4">
        <v>854</v>
      </c>
      <c r="AF184" s="4">
        <v>868</v>
      </c>
      <c r="AG184" s="4">
        <v>886</v>
      </c>
      <c r="AH184" s="4">
        <v>65</v>
      </c>
      <c r="AI184" s="4">
        <v>23.37</v>
      </c>
      <c r="AJ184" s="4">
        <v>0.54</v>
      </c>
      <c r="AK184" s="4">
        <v>989</v>
      </c>
      <c r="AL184" s="4">
        <v>4</v>
      </c>
      <c r="AM184" s="4">
        <v>0</v>
      </c>
      <c r="AN184" s="4">
        <v>26</v>
      </c>
      <c r="AO184" s="4">
        <v>190</v>
      </c>
      <c r="AP184" s="4">
        <v>191</v>
      </c>
      <c r="AQ184" s="4">
        <v>2.7</v>
      </c>
      <c r="AR184" s="4">
        <v>195</v>
      </c>
      <c r="AS184" s="4" t="s">
        <v>155</v>
      </c>
      <c r="AT184" s="4">
        <v>2</v>
      </c>
      <c r="AU184" s="5">
        <v>0.63800925925925933</v>
      </c>
      <c r="AV184" s="4">
        <v>47.159353000000003</v>
      </c>
      <c r="AW184" s="4">
        <v>-88.489720000000005</v>
      </c>
      <c r="AX184" s="4">
        <v>320.10000000000002</v>
      </c>
      <c r="AY184" s="4">
        <v>0</v>
      </c>
      <c r="AZ184" s="4">
        <v>12</v>
      </c>
      <c r="BA184" s="4">
        <v>12</v>
      </c>
      <c r="BB184" s="4" t="s">
        <v>420</v>
      </c>
      <c r="BC184" s="4">
        <v>0.8</v>
      </c>
      <c r="BD184" s="4">
        <v>1.1000000000000001</v>
      </c>
      <c r="BE184" s="4">
        <v>1.3</v>
      </c>
      <c r="BF184" s="4">
        <v>14.063000000000001</v>
      </c>
      <c r="BG184" s="4">
        <v>12.88</v>
      </c>
      <c r="BH184" s="4">
        <v>0.92</v>
      </c>
      <c r="BI184" s="4">
        <v>16.422000000000001</v>
      </c>
      <c r="BJ184" s="4">
        <v>1579.348</v>
      </c>
      <c r="BK184" s="4">
        <v>764.298</v>
      </c>
      <c r="BL184" s="4">
        <v>0.81100000000000005</v>
      </c>
      <c r="BM184" s="4">
        <v>0.121</v>
      </c>
      <c r="BN184" s="4">
        <v>0.93200000000000005</v>
      </c>
      <c r="BO184" s="4">
        <v>0.65200000000000002</v>
      </c>
      <c r="BP184" s="4">
        <v>9.7000000000000003E-2</v>
      </c>
      <c r="BQ184" s="4">
        <v>0.75</v>
      </c>
      <c r="BR184" s="4">
        <v>83.416399999999996</v>
      </c>
      <c r="BU184" s="4">
        <v>20.648</v>
      </c>
      <c r="BW184" s="4">
        <v>527.48299999999995</v>
      </c>
      <c r="BX184" s="4">
        <v>7.6952000000000007E-2</v>
      </c>
      <c r="BY184" s="4">
        <v>-5</v>
      </c>
      <c r="BZ184" s="4">
        <v>1.0234920000000001</v>
      </c>
      <c r="CA184" s="4">
        <v>1.8805149999999999</v>
      </c>
      <c r="CB184" s="4">
        <v>20.674537999999998</v>
      </c>
    </row>
    <row r="185" spans="1:80">
      <c r="A185" s="2">
        <v>42440</v>
      </c>
      <c r="B185" s="29">
        <v>0.42986250000000004</v>
      </c>
      <c r="C185" s="4">
        <v>8.0470000000000006</v>
      </c>
      <c r="D185" s="4">
        <v>6.0730000000000004</v>
      </c>
      <c r="E185" s="4" t="s">
        <v>155</v>
      </c>
      <c r="F185" s="4">
        <v>60729.950083000003</v>
      </c>
      <c r="G185" s="4">
        <v>40.799999999999997</v>
      </c>
      <c r="H185" s="4">
        <v>5.9</v>
      </c>
      <c r="I185" s="4">
        <v>11218.4</v>
      </c>
      <c r="K185" s="4">
        <v>3.7</v>
      </c>
      <c r="L185" s="4">
        <v>545</v>
      </c>
      <c r="M185" s="4">
        <v>0.85940000000000005</v>
      </c>
      <c r="N185" s="4">
        <v>6.9153000000000002</v>
      </c>
      <c r="O185" s="4">
        <v>5.2190000000000003</v>
      </c>
      <c r="P185" s="4">
        <v>35.0321</v>
      </c>
      <c r="Q185" s="4">
        <v>5.0702999999999996</v>
      </c>
      <c r="R185" s="4">
        <v>40.1</v>
      </c>
      <c r="S185" s="4">
        <v>28.191600000000001</v>
      </c>
      <c r="T185" s="4">
        <v>4.0803000000000003</v>
      </c>
      <c r="U185" s="4">
        <v>32.299999999999997</v>
      </c>
      <c r="V185" s="4">
        <v>11218.386</v>
      </c>
      <c r="Y185" s="4">
        <v>468.61599999999999</v>
      </c>
      <c r="Z185" s="4">
        <v>0</v>
      </c>
      <c r="AA185" s="4">
        <v>3.1797</v>
      </c>
      <c r="AB185" s="4" t="s">
        <v>382</v>
      </c>
      <c r="AC185" s="4">
        <v>0</v>
      </c>
      <c r="AD185" s="4">
        <v>12</v>
      </c>
      <c r="AE185" s="4">
        <v>853</v>
      </c>
      <c r="AF185" s="4">
        <v>868</v>
      </c>
      <c r="AG185" s="4">
        <v>885</v>
      </c>
      <c r="AH185" s="4">
        <v>65</v>
      </c>
      <c r="AI185" s="4">
        <v>23.37</v>
      </c>
      <c r="AJ185" s="4">
        <v>0.54</v>
      </c>
      <c r="AK185" s="4">
        <v>989</v>
      </c>
      <c r="AL185" s="4">
        <v>4</v>
      </c>
      <c r="AM185" s="4">
        <v>0</v>
      </c>
      <c r="AN185" s="4">
        <v>26</v>
      </c>
      <c r="AO185" s="4">
        <v>190</v>
      </c>
      <c r="AP185" s="4">
        <v>191</v>
      </c>
      <c r="AQ185" s="4">
        <v>2.8</v>
      </c>
      <c r="AR185" s="4">
        <v>195</v>
      </c>
      <c r="AS185" s="4" t="s">
        <v>155</v>
      </c>
      <c r="AT185" s="4">
        <v>2</v>
      </c>
      <c r="AU185" s="5">
        <v>0.63802083333333337</v>
      </c>
      <c r="AV185" s="4">
        <v>47.159351999999998</v>
      </c>
      <c r="AW185" s="4">
        <v>-88.489720000000005</v>
      </c>
      <c r="AX185" s="4">
        <v>320</v>
      </c>
      <c r="AY185" s="4">
        <v>0</v>
      </c>
      <c r="AZ185" s="4">
        <v>12</v>
      </c>
      <c r="BA185" s="4">
        <v>12</v>
      </c>
      <c r="BB185" s="4" t="s">
        <v>420</v>
      </c>
      <c r="BC185" s="4">
        <v>0.8</v>
      </c>
      <c r="BD185" s="4">
        <v>1.1000000000000001</v>
      </c>
      <c r="BE185" s="4">
        <v>1.3</v>
      </c>
      <c r="BF185" s="4">
        <v>14.063000000000001</v>
      </c>
      <c r="BG185" s="4">
        <v>12.92</v>
      </c>
      <c r="BH185" s="4">
        <v>0.92</v>
      </c>
      <c r="BI185" s="4">
        <v>16.363</v>
      </c>
      <c r="BJ185" s="4">
        <v>1581.941</v>
      </c>
      <c r="BK185" s="4">
        <v>759.88099999999997</v>
      </c>
      <c r="BL185" s="4">
        <v>0.83899999999999997</v>
      </c>
      <c r="BM185" s="4">
        <v>0.121</v>
      </c>
      <c r="BN185" s="4">
        <v>0.96099999999999997</v>
      </c>
      <c r="BO185" s="4">
        <v>0.67500000000000004</v>
      </c>
      <c r="BP185" s="4">
        <v>9.8000000000000004E-2</v>
      </c>
      <c r="BQ185" s="4">
        <v>0.77300000000000002</v>
      </c>
      <c r="BR185" s="4">
        <v>84.860699999999994</v>
      </c>
      <c r="BU185" s="4">
        <v>21.268999999999998</v>
      </c>
      <c r="BW185" s="4">
        <v>528.89</v>
      </c>
      <c r="BX185" s="4">
        <v>7.7761999999999998E-2</v>
      </c>
      <c r="BY185" s="4">
        <v>-5</v>
      </c>
      <c r="BZ185" s="4">
        <v>1.0254920000000001</v>
      </c>
      <c r="CA185" s="4">
        <v>1.900309</v>
      </c>
      <c r="CB185" s="4">
        <v>20.714938</v>
      </c>
    </row>
    <row r="186" spans="1:80">
      <c r="A186" s="2">
        <v>42440</v>
      </c>
      <c r="B186" s="29">
        <v>0.42987407407407408</v>
      </c>
      <c r="C186" s="4">
        <v>8.0380000000000003</v>
      </c>
      <c r="D186" s="4">
        <v>6.0621</v>
      </c>
      <c r="E186" s="4" t="s">
        <v>155</v>
      </c>
      <c r="F186" s="4">
        <v>60621.196721</v>
      </c>
      <c r="G186" s="4">
        <v>41</v>
      </c>
      <c r="H186" s="4">
        <v>5.9</v>
      </c>
      <c r="I186" s="4">
        <v>11255.4</v>
      </c>
      <c r="K186" s="4">
        <v>3.7</v>
      </c>
      <c r="L186" s="4">
        <v>546</v>
      </c>
      <c r="M186" s="4">
        <v>0.85950000000000004</v>
      </c>
      <c r="N186" s="4">
        <v>6.9088000000000003</v>
      </c>
      <c r="O186" s="4">
        <v>5.2102000000000004</v>
      </c>
      <c r="P186" s="4">
        <v>35.238399999999999</v>
      </c>
      <c r="Q186" s="4">
        <v>5.0709</v>
      </c>
      <c r="R186" s="4">
        <v>40.299999999999997</v>
      </c>
      <c r="S186" s="4">
        <v>28.357500000000002</v>
      </c>
      <c r="T186" s="4">
        <v>4.0807000000000002</v>
      </c>
      <c r="U186" s="4">
        <v>32.4</v>
      </c>
      <c r="V186" s="4">
        <v>11255.4378</v>
      </c>
      <c r="Y186" s="4">
        <v>468.928</v>
      </c>
      <c r="Z186" s="4">
        <v>0</v>
      </c>
      <c r="AA186" s="4">
        <v>3.18</v>
      </c>
      <c r="AB186" s="4" t="s">
        <v>382</v>
      </c>
      <c r="AC186" s="4">
        <v>0</v>
      </c>
      <c r="AD186" s="4">
        <v>12</v>
      </c>
      <c r="AE186" s="4">
        <v>854</v>
      </c>
      <c r="AF186" s="4">
        <v>868</v>
      </c>
      <c r="AG186" s="4">
        <v>885</v>
      </c>
      <c r="AH186" s="4">
        <v>65</v>
      </c>
      <c r="AI186" s="4">
        <v>23.37</v>
      </c>
      <c r="AJ186" s="4">
        <v>0.54</v>
      </c>
      <c r="AK186" s="4">
        <v>989</v>
      </c>
      <c r="AL186" s="4">
        <v>4</v>
      </c>
      <c r="AM186" s="4">
        <v>0</v>
      </c>
      <c r="AN186" s="4">
        <v>26</v>
      </c>
      <c r="AO186" s="4">
        <v>190</v>
      </c>
      <c r="AP186" s="4">
        <v>190.3</v>
      </c>
      <c r="AQ186" s="4">
        <v>2.7</v>
      </c>
      <c r="AR186" s="4">
        <v>195</v>
      </c>
      <c r="AS186" s="4" t="s">
        <v>155</v>
      </c>
      <c r="AT186" s="4">
        <v>2</v>
      </c>
      <c r="AU186" s="5">
        <v>0.63803240740740741</v>
      </c>
      <c r="AV186" s="4">
        <v>47.159351999999998</v>
      </c>
      <c r="AW186" s="4">
        <v>-88.489720000000005</v>
      </c>
      <c r="AX186" s="4">
        <v>319.8</v>
      </c>
      <c r="AY186" s="4">
        <v>0</v>
      </c>
      <c r="AZ186" s="4">
        <v>12</v>
      </c>
      <c r="BA186" s="4">
        <v>12</v>
      </c>
      <c r="BB186" s="4" t="s">
        <v>420</v>
      </c>
      <c r="BC186" s="4">
        <v>0.8</v>
      </c>
      <c r="BD186" s="4">
        <v>1.1000000000000001</v>
      </c>
      <c r="BE186" s="4">
        <v>1.3</v>
      </c>
      <c r="BF186" s="4">
        <v>14.063000000000001</v>
      </c>
      <c r="BG186" s="4">
        <v>12.93</v>
      </c>
      <c r="BH186" s="4">
        <v>0.92</v>
      </c>
      <c r="BI186" s="4">
        <v>16.350999999999999</v>
      </c>
      <c r="BJ186" s="4">
        <v>1581.8420000000001</v>
      </c>
      <c r="BK186" s="4">
        <v>759.26599999999996</v>
      </c>
      <c r="BL186" s="4">
        <v>0.84499999999999997</v>
      </c>
      <c r="BM186" s="4">
        <v>0.122</v>
      </c>
      <c r="BN186" s="4">
        <v>0.96599999999999997</v>
      </c>
      <c r="BO186" s="4">
        <v>0.68</v>
      </c>
      <c r="BP186" s="4">
        <v>9.8000000000000004E-2</v>
      </c>
      <c r="BQ186" s="4">
        <v>0.77800000000000002</v>
      </c>
      <c r="BR186" s="4">
        <v>85.215699999999998</v>
      </c>
      <c r="BU186" s="4">
        <v>21.302</v>
      </c>
      <c r="BW186" s="4">
        <v>529.41</v>
      </c>
      <c r="BX186" s="4">
        <v>7.3270000000000002E-2</v>
      </c>
      <c r="BY186" s="4">
        <v>-5</v>
      </c>
      <c r="BZ186" s="4">
        <v>1.024508</v>
      </c>
      <c r="CA186" s="4">
        <v>1.7905359999999999</v>
      </c>
      <c r="CB186" s="4">
        <v>20.695062</v>
      </c>
    </row>
    <row r="187" spans="1:80">
      <c r="A187" s="2">
        <v>42440</v>
      </c>
      <c r="B187" s="29">
        <v>0.42988564814814811</v>
      </c>
      <c r="C187" s="4">
        <v>8.0299999999999994</v>
      </c>
      <c r="D187" s="4">
        <v>6.0773000000000001</v>
      </c>
      <c r="E187" s="4" t="s">
        <v>155</v>
      </c>
      <c r="F187" s="4">
        <v>60773.164128999997</v>
      </c>
      <c r="G187" s="4">
        <v>41.4</v>
      </c>
      <c r="H187" s="4">
        <v>5.9</v>
      </c>
      <c r="I187" s="4">
        <v>11383.3</v>
      </c>
      <c r="K187" s="4">
        <v>3.7</v>
      </c>
      <c r="L187" s="4">
        <v>546</v>
      </c>
      <c r="M187" s="4">
        <v>0.85929999999999995</v>
      </c>
      <c r="N187" s="4">
        <v>6.9006999999999996</v>
      </c>
      <c r="O187" s="4">
        <v>5.2225000000000001</v>
      </c>
      <c r="P187" s="4">
        <v>35.6008</v>
      </c>
      <c r="Q187" s="4">
        <v>5.0701999999999998</v>
      </c>
      <c r="R187" s="4">
        <v>40.700000000000003</v>
      </c>
      <c r="S187" s="4">
        <v>28.6492</v>
      </c>
      <c r="T187" s="4">
        <v>4.0800999999999998</v>
      </c>
      <c r="U187" s="4">
        <v>32.700000000000003</v>
      </c>
      <c r="V187" s="4">
        <v>11383.311799999999</v>
      </c>
      <c r="Y187" s="4">
        <v>468.86</v>
      </c>
      <c r="Z187" s="4">
        <v>0</v>
      </c>
      <c r="AA187" s="4">
        <v>3.1796000000000002</v>
      </c>
      <c r="AB187" s="4" t="s">
        <v>382</v>
      </c>
      <c r="AC187" s="4">
        <v>0</v>
      </c>
      <c r="AD187" s="4">
        <v>12</v>
      </c>
      <c r="AE187" s="4">
        <v>854</v>
      </c>
      <c r="AF187" s="4">
        <v>868</v>
      </c>
      <c r="AG187" s="4">
        <v>884</v>
      </c>
      <c r="AH187" s="4">
        <v>65</v>
      </c>
      <c r="AI187" s="4">
        <v>23.37</v>
      </c>
      <c r="AJ187" s="4">
        <v>0.54</v>
      </c>
      <c r="AK187" s="4">
        <v>989</v>
      </c>
      <c r="AL187" s="4">
        <v>4</v>
      </c>
      <c r="AM187" s="4">
        <v>0</v>
      </c>
      <c r="AN187" s="4">
        <v>26</v>
      </c>
      <c r="AO187" s="4">
        <v>190.7</v>
      </c>
      <c r="AP187" s="4">
        <v>190.7</v>
      </c>
      <c r="AQ187" s="4">
        <v>2.9</v>
      </c>
      <c r="AR187" s="4">
        <v>195</v>
      </c>
      <c r="AS187" s="4" t="s">
        <v>155</v>
      </c>
      <c r="AT187" s="4">
        <v>2</v>
      </c>
      <c r="AU187" s="5">
        <v>0.63804398148148145</v>
      </c>
      <c r="AV187" s="4">
        <v>47.159351999999998</v>
      </c>
      <c r="AW187" s="4">
        <v>-88.489720000000005</v>
      </c>
      <c r="AX187" s="4">
        <v>319.5</v>
      </c>
      <c r="AY187" s="4">
        <v>0</v>
      </c>
      <c r="AZ187" s="4">
        <v>12</v>
      </c>
      <c r="BA187" s="4">
        <v>12</v>
      </c>
      <c r="BB187" s="4" t="s">
        <v>420</v>
      </c>
      <c r="BC187" s="4">
        <v>0.8</v>
      </c>
      <c r="BD187" s="4">
        <v>1.1000000000000001</v>
      </c>
      <c r="BE187" s="4">
        <v>1.3</v>
      </c>
      <c r="BF187" s="4">
        <v>14.063000000000001</v>
      </c>
      <c r="BG187" s="4">
        <v>12.91</v>
      </c>
      <c r="BH187" s="4">
        <v>0.92</v>
      </c>
      <c r="BI187" s="4">
        <v>16.367000000000001</v>
      </c>
      <c r="BJ187" s="4">
        <v>1577.962</v>
      </c>
      <c r="BK187" s="4">
        <v>760.07799999999997</v>
      </c>
      <c r="BL187" s="4">
        <v>0.85299999999999998</v>
      </c>
      <c r="BM187" s="4">
        <v>0.121</v>
      </c>
      <c r="BN187" s="4">
        <v>0.97399999999999998</v>
      </c>
      <c r="BO187" s="4">
        <v>0.68600000000000005</v>
      </c>
      <c r="BP187" s="4">
        <v>9.8000000000000004E-2</v>
      </c>
      <c r="BQ187" s="4">
        <v>0.78400000000000003</v>
      </c>
      <c r="BR187" s="4">
        <v>86.072699999999998</v>
      </c>
      <c r="BU187" s="4">
        <v>21.271000000000001</v>
      </c>
      <c r="BW187" s="4">
        <v>528.65200000000004</v>
      </c>
      <c r="BX187" s="4">
        <v>7.5730000000000006E-2</v>
      </c>
      <c r="BY187" s="4">
        <v>-5</v>
      </c>
      <c r="BZ187" s="4">
        <v>1.026238</v>
      </c>
      <c r="CA187" s="4">
        <v>1.850652</v>
      </c>
      <c r="CB187" s="4">
        <v>20.730008000000002</v>
      </c>
    </row>
    <row r="188" spans="1:80">
      <c r="A188" s="2">
        <v>42440</v>
      </c>
      <c r="B188" s="29">
        <v>0.42989722222222221</v>
      </c>
      <c r="C188" s="4">
        <v>8.0139999999999993</v>
      </c>
      <c r="D188" s="4">
        <v>6.0846</v>
      </c>
      <c r="E188" s="4" t="s">
        <v>155</v>
      </c>
      <c r="F188" s="4">
        <v>60846.044225999998</v>
      </c>
      <c r="G188" s="4">
        <v>42.2</v>
      </c>
      <c r="H188" s="4">
        <v>5.9</v>
      </c>
      <c r="I188" s="4">
        <v>11156.3</v>
      </c>
      <c r="K188" s="4">
        <v>3.7</v>
      </c>
      <c r="L188" s="4">
        <v>546</v>
      </c>
      <c r="M188" s="4">
        <v>0.85970000000000002</v>
      </c>
      <c r="N188" s="4">
        <v>6.8891999999999998</v>
      </c>
      <c r="O188" s="4">
        <v>5.2308000000000003</v>
      </c>
      <c r="P188" s="4">
        <v>36.278100000000002</v>
      </c>
      <c r="Q188" s="4">
        <v>5.0720999999999998</v>
      </c>
      <c r="R188" s="4">
        <v>41.4</v>
      </c>
      <c r="S188" s="4">
        <v>29.194299999999998</v>
      </c>
      <c r="T188" s="4">
        <v>4.0816999999999997</v>
      </c>
      <c r="U188" s="4">
        <v>33.299999999999997</v>
      </c>
      <c r="V188" s="4">
        <v>11156.252699999999</v>
      </c>
      <c r="Y188" s="4">
        <v>469.03699999999998</v>
      </c>
      <c r="Z188" s="4">
        <v>0</v>
      </c>
      <c r="AA188" s="4">
        <v>3.1808000000000001</v>
      </c>
      <c r="AB188" s="4" t="s">
        <v>382</v>
      </c>
      <c r="AC188" s="4">
        <v>0</v>
      </c>
      <c r="AD188" s="4">
        <v>12.1</v>
      </c>
      <c r="AE188" s="4">
        <v>853</v>
      </c>
      <c r="AF188" s="4">
        <v>867</v>
      </c>
      <c r="AG188" s="4">
        <v>884</v>
      </c>
      <c r="AH188" s="4">
        <v>65</v>
      </c>
      <c r="AI188" s="4">
        <v>23.37</v>
      </c>
      <c r="AJ188" s="4">
        <v>0.54</v>
      </c>
      <c r="AK188" s="4">
        <v>989</v>
      </c>
      <c r="AL188" s="4">
        <v>4</v>
      </c>
      <c r="AM188" s="4">
        <v>0</v>
      </c>
      <c r="AN188" s="4">
        <v>26</v>
      </c>
      <c r="AO188" s="4">
        <v>191</v>
      </c>
      <c r="AP188" s="4">
        <v>191</v>
      </c>
      <c r="AQ188" s="4">
        <v>3</v>
      </c>
      <c r="AR188" s="4">
        <v>195</v>
      </c>
      <c r="AS188" s="4" t="s">
        <v>155</v>
      </c>
      <c r="AT188" s="4">
        <v>2</v>
      </c>
      <c r="AU188" s="5">
        <v>0.63805555555555549</v>
      </c>
      <c r="AV188" s="4">
        <v>47.159351999999998</v>
      </c>
      <c r="AW188" s="4">
        <v>-88.489720000000005</v>
      </c>
      <c r="AX188" s="4">
        <v>319.2</v>
      </c>
      <c r="AY188" s="4">
        <v>0</v>
      </c>
      <c r="AZ188" s="4">
        <v>12</v>
      </c>
      <c r="BA188" s="4">
        <v>12</v>
      </c>
      <c r="BB188" s="4" t="s">
        <v>420</v>
      </c>
      <c r="BC188" s="4">
        <v>0.8</v>
      </c>
      <c r="BD188" s="4">
        <v>1.1000000000000001</v>
      </c>
      <c r="BE188" s="4">
        <v>1.3737999999999999</v>
      </c>
      <c r="BF188" s="4">
        <v>14.063000000000001</v>
      </c>
      <c r="BG188" s="4">
        <v>12.94</v>
      </c>
      <c r="BH188" s="4">
        <v>0.92</v>
      </c>
      <c r="BI188" s="4">
        <v>16.324000000000002</v>
      </c>
      <c r="BJ188" s="4">
        <v>1578.4269999999999</v>
      </c>
      <c r="BK188" s="4">
        <v>762.77800000000002</v>
      </c>
      <c r="BL188" s="4">
        <v>0.87</v>
      </c>
      <c r="BM188" s="4">
        <v>0.122</v>
      </c>
      <c r="BN188" s="4">
        <v>0.99199999999999999</v>
      </c>
      <c r="BO188" s="4">
        <v>0.7</v>
      </c>
      <c r="BP188" s="4">
        <v>9.8000000000000004E-2</v>
      </c>
      <c r="BQ188" s="4">
        <v>0.79800000000000004</v>
      </c>
      <c r="BR188" s="4">
        <v>84.522199999999998</v>
      </c>
      <c r="BU188" s="4">
        <v>21.321000000000002</v>
      </c>
      <c r="BW188" s="4">
        <v>529.89400000000001</v>
      </c>
      <c r="BX188" s="4">
        <v>8.5206000000000004E-2</v>
      </c>
      <c r="BY188" s="4">
        <v>-5</v>
      </c>
      <c r="BZ188" s="4">
        <v>1.0307299999999999</v>
      </c>
      <c r="CA188" s="4">
        <v>2.0822219999999998</v>
      </c>
      <c r="CB188" s="4">
        <v>20.820746</v>
      </c>
    </row>
    <row r="189" spans="1:80">
      <c r="A189" s="2">
        <v>42440</v>
      </c>
      <c r="B189" s="29">
        <v>0.42990879629629625</v>
      </c>
      <c r="C189" s="4">
        <v>7.9779999999999998</v>
      </c>
      <c r="D189" s="4">
        <v>6.1189999999999998</v>
      </c>
      <c r="E189" s="4" t="s">
        <v>155</v>
      </c>
      <c r="F189" s="4">
        <v>61190.024570000001</v>
      </c>
      <c r="G189" s="4">
        <v>40.9</v>
      </c>
      <c r="H189" s="4">
        <v>6</v>
      </c>
      <c r="I189" s="4">
        <v>11336.7</v>
      </c>
      <c r="K189" s="4">
        <v>3.7</v>
      </c>
      <c r="L189" s="4">
        <v>559</v>
      </c>
      <c r="M189" s="4">
        <v>0.85940000000000005</v>
      </c>
      <c r="N189" s="4">
        <v>6.8563999999999998</v>
      </c>
      <c r="O189" s="4">
        <v>5.2588999999999997</v>
      </c>
      <c r="P189" s="4">
        <v>35.1265</v>
      </c>
      <c r="Q189" s="4">
        <v>5.1566000000000001</v>
      </c>
      <c r="R189" s="4">
        <v>40.299999999999997</v>
      </c>
      <c r="S189" s="4">
        <v>28.267499999999998</v>
      </c>
      <c r="T189" s="4">
        <v>4.1497000000000002</v>
      </c>
      <c r="U189" s="4">
        <v>32.4</v>
      </c>
      <c r="V189" s="4">
        <v>11336.735500000001</v>
      </c>
      <c r="Y189" s="4">
        <v>480.13299999999998</v>
      </c>
      <c r="Z189" s="4">
        <v>0</v>
      </c>
      <c r="AA189" s="4">
        <v>3.1798999999999999</v>
      </c>
      <c r="AB189" s="4" t="s">
        <v>382</v>
      </c>
      <c r="AC189" s="4">
        <v>0</v>
      </c>
      <c r="AD189" s="4">
        <v>12.1</v>
      </c>
      <c r="AE189" s="4">
        <v>853</v>
      </c>
      <c r="AF189" s="4">
        <v>868</v>
      </c>
      <c r="AG189" s="4">
        <v>884</v>
      </c>
      <c r="AH189" s="4">
        <v>65</v>
      </c>
      <c r="AI189" s="4">
        <v>23.37</v>
      </c>
      <c r="AJ189" s="4">
        <v>0.54</v>
      </c>
      <c r="AK189" s="4">
        <v>989</v>
      </c>
      <c r="AL189" s="4">
        <v>4</v>
      </c>
      <c r="AM189" s="4">
        <v>0</v>
      </c>
      <c r="AN189" s="4">
        <v>26</v>
      </c>
      <c r="AO189" s="4">
        <v>191</v>
      </c>
      <c r="AP189" s="4">
        <v>191</v>
      </c>
      <c r="AQ189" s="4">
        <v>3</v>
      </c>
      <c r="AR189" s="4">
        <v>195</v>
      </c>
      <c r="AS189" s="4" t="s">
        <v>155</v>
      </c>
      <c r="AT189" s="4">
        <v>2</v>
      </c>
      <c r="AU189" s="5">
        <v>0.63806712962962964</v>
      </c>
      <c r="AV189" s="4">
        <v>47.159351999999998</v>
      </c>
      <c r="AW189" s="4">
        <v>-88.489720000000005</v>
      </c>
      <c r="AX189" s="4">
        <v>319</v>
      </c>
      <c r="AY189" s="4">
        <v>0</v>
      </c>
      <c r="AZ189" s="4">
        <v>12</v>
      </c>
      <c r="BA189" s="4">
        <v>12</v>
      </c>
      <c r="BB189" s="4" t="s">
        <v>420</v>
      </c>
      <c r="BC189" s="4">
        <v>0.8</v>
      </c>
      <c r="BD189" s="4">
        <v>1.1000000000000001</v>
      </c>
      <c r="BE189" s="4">
        <v>1.4</v>
      </c>
      <c r="BF189" s="4">
        <v>14.063000000000001</v>
      </c>
      <c r="BG189" s="4">
        <v>12.91</v>
      </c>
      <c r="BH189" s="4">
        <v>0.92</v>
      </c>
      <c r="BI189" s="4">
        <v>16.355</v>
      </c>
      <c r="BJ189" s="4">
        <v>1569.318</v>
      </c>
      <c r="BK189" s="4">
        <v>766.10400000000004</v>
      </c>
      <c r="BL189" s="4">
        <v>0.84199999999999997</v>
      </c>
      <c r="BM189" s="4">
        <v>0.124</v>
      </c>
      <c r="BN189" s="4">
        <v>0.96599999999999997</v>
      </c>
      <c r="BO189" s="4">
        <v>0.67800000000000005</v>
      </c>
      <c r="BP189" s="4">
        <v>9.9000000000000005E-2</v>
      </c>
      <c r="BQ189" s="4">
        <v>0.77700000000000002</v>
      </c>
      <c r="BR189" s="4">
        <v>85.802499999999995</v>
      </c>
      <c r="BU189" s="4">
        <v>21.803000000000001</v>
      </c>
      <c r="BW189" s="4">
        <v>529.21299999999997</v>
      </c>
      <c r="BX189" s="4">
        <v>7.6810000000000003E-2</v>
      </c>
      <c r="BY189" s="4">
        <v>-5</v>
      </c>
      <c r="BZ189" s="4">
        <v>1.0290159999999999</v>
      </c>
      <c r="CA189" s="4">
        <v>1.8770450000000001</v>
      </c>
      <c r="CB189" s="4">
        <v>20.786123</v>
      </c>
    </row>
    <row r="190" spans="1:80">
      <c r="A190" s="2">
        <v>42440</v>
      </c>
      <c r="B190" s="29">
        <v>0.4299203703703704</v>
      </c>
      <c r="C190" s="4">
        <v>7.9269999999999996</v>
      </c>
      <c r="D190" s="4">
        <v>6.1184000000000003</v>
      </c>
      <c r="E190" s="4" t="s">
        <v>155</v>
      </c>
      <c r="F190" s="4">
        <v>61183.830141999999</v>
      </c>
      <c r="G190" s="4">
        <v>40.6</v>
      </c>
      <c r="H190" s="4">
        <v>6</v>
      </c>
      <c r="I190" s="4">
        <v>11519.1</v>
      </c>
      <c r="K190" s="4">
        <v>3.8</v>
      </c>
      <c r="L190" s="4">
        <v>588</v>
      </c>
      <c r="M190" s="4">
        <v>0.85970000000000002</v>
      </c>
      <c r="N190" s="4">
        <v>6.8146000000000004</v>
      </c>
      <c r="O190" s="4">
        <v>5.2601000000000004</v>
      </c>
      <c r="P190" s="4">
        <v>34.932000000000002</v>
      </c>
      <c r="Q190" s="4">
        <v>5.1582999999999997</v>
      </c>
      <c r="R190" s="4">
        <v>40.1</v>
      </c>
      <c r="S190" s="4">
        <v>28.111000000000001</v>
      </c>
      <c r="T190" s="4">
        <v>4.1510999999999996</v>
      </c>
      <c r="U190" s="4">
        <v>32.299999999999997</v>
      </c>
      <c r="V190" s="4">
        <v>11519.1</v>
      </c>
      <c r="Y190" s="4">
        <v>505.27</v>
      </c>
      <c r="Z190" s="4">
        <v>0</v>
      </c>
      <c r="AA190" s="4">
        <v>3.2669000000000001</v>
      </c>
      <c r="AB190" s="4" t="s">
        <v>382</v>
      </c>
      <c r="AC190" s="4">
        <v>0</v>
      </c>
      <c r="AD190" s="4">
        <v>12.2</v>
      </c>
      <c r="AE190" s="4">
        <v>852</v>
      </c>
      <c r="AF190" s="4">
        <v>867</v>
      </c>
      <c r="AG190" s="4">
        <v>883</v>
      </c>
      <c r="AH190" s="4">
        <v>65</v>
      </c>
      <c r="AI190" s="4">
        <v>23.37</v>
      </c>
      <c r="AJ190" s="4">
        <v>0.54</v>
      </c>
      <c r="AK190" s="4">
        <v>989</v>
      </c>
      <c r="AL190" s="4">
        <v>4</v>
      </c>
      <c r="AM190" s="4">
        <v>0</v>
      </c>
      <c r="AN190" s="4">
        <v>26</v>
      </c>
      <c r="AO190" s="4">
        <v>191</v>
      </c>
      <c r="AP190" s="4">
        <v>191.7</v>
      </c>
      <c r="AQ190" s="4">
        <v>3.1</v>
      </c>
      <c r="AR190" s="4">
        <v>195</v>
      </c>
      <c r="AS190" s="4" t="s">
        <v>155</v>
      </c>
      <c r="AT190" s="4">
        <v>2</v>
      </c>
      <c r="AU190" s="5">
        <v>0.63807870370370368</v>
      </c>
      <c r="AV190" s="4">
        <v>47.159351999999998</v>
      </c>
      <c r="AW190" s="4">
        <v>-88.489720000000005</v>
      </c>
      <c r="AX190" s="4">
        <v>318.89999999999998</v>
      </c>
      <c r="AY190" s="4">
        <v>0</v>
      </c>
      <c r="AZ190" s="4">
        <v>12</v>
      </c>
      <c r="BA190" s="4">
        <v>12</v>
      </c>
      <c r="BB190" s="4" t="s">
        <v>420</v>
      </c>
      <c r="BC190" s="4">
        <v>0.8</v>
      </c>
      <c r="BD190" s="4">
        <v>1.1000000000000001</v>
      </c>
      <c r="BE190" s="4">
        <v>1.4</v>
      </c>
      <c r="BF190" s="4">
        <v>14.063000000000001</v>
      </c>
      <c r="BG190" s="4">
        <v>12.94</v>
      </c>
      <c r="BH190" s="4">
        <v>0.92</v>
      </c>
      <c r="BI190" s="4">
        <v>16.317</v>
      </c>
      <c r="BJ190" s="4">
        <v>1562.404</v>
      </c>
      <c r="BK190" s="4">
        <v>767.57399999999996</v>
      </c>
      <c r="BL190" s="4">
        <v>0.83899999999999997</v>
      </c>
      <c r="BM190" s="4">
        <v>0.124</v>
      </c>
      <c r="BN190" s="4">
        <v>0.96299999999999997</v>
      </c>
      <c r="BO190" s="4">
        <v>0.67500000000000004</v>
      </c>
      <c r="BP190" s="4">
        <v>0.1</v>
      </c>
      <c r="BQ190" s="4">
        <v>0.77500000000000002</v>
      </c>
      <c r="BR190" s="4">
        <v>87.330299999999994</v>
      </c>
      <c r="BU190" s="4">
        <v>22.984000000000002</v>
      </c>
      <c r="BW190" s="4">
        <v>544.61400000000003</v>
      </c>
      <c r="BX190" s="4">
        <v>9.2396000000000006E-2</v>
      </c>
      <c r="BY190" s="4">
        <v>-5</v>
      </c>
      <c r="BZ190" s="4">
        <v>1.0332220000000001</v>
      </c>
      <c r="CA190" s="4">
        <v>2.2579280000000002</v>
      </c>
      <c r="CB190" s="4">
        <v>20.871084</v>
      </c>
    </row>
    <row r="191" spans="1:80">
      <c r="A191" s="2">
        <v>42440</v>
      </c>
      <c r="B191" s="29">
        <v>0.42993194444444444</v>
      </c>
      <c r="C191" s="4">
        <v>7.8769999999999998</v>
      </c>
      <c r="D191" s="4">
        <v>6.1142000000000003</v>
      </c>
      <c r="E191" s="4" t="s">
        <v>155</v>
      </c>
      <c r="F191" s="4">
        <v>61141.564059999997</v>
      </c>
      <c r="G191" s="4">
        <v>41.3</v>
      </c>
      <c r="H191" s="4">
        <v>6</v>
      </c>
      <c r="I191" s="4">
        <v>11518.5</v>
      </c>
      <c r="K191" s="4">
        <v>3.8</v>
      </c>
      <c r="L191" s="4">
        <v>594</v>
      </c>
      <c r="M191" s="4">
        <v>0.86019999999999996</v>
      </c>
      <c r="N191" s="4">
        <v>6.7758000000000003</v>
      </c>
      <c r="O191" s="4">
        <v>5.2591999999999999</v>
      </c>
      <c r="P191" s="4">
        <v>35.524999999999999</v>
      </c>
      <c r="Q191" s="4">
        <v>5.1609999999999996</v>
      </c>
      <c r="R191" s="4">
        <v>40.700000000000003</v>
      </c>
      <c r="S191" s="4">
        <v>28.588200000000001</v>
      </c>
      <c r="T191" s="4">
        <v>4.1532999999999998</v>
      </c>
      <c r="U191" s="4">
        <v>32.700000000000003</v>
      </c>
      <c r="V191" s="4">
        <v>11518.462799999999</v>
      </c>
      <c r="Y191" s="4">
        <v>510.983</v>
      </c>
      <c r="Z191" s="4">
        <v>0</v>
      </c>
      <c r="AA191" s="4">
        <v>3.2686000000000002</v>
      </c>
      <c r="AB191" s="4" t="s">
        <v>382</v>
      </c>
      <c r="AC191" s="4">
        <v>0</v>
      </c>
      <c r="AD191" s="4">
        <v>12.4</v>
      </c>
      <c r="AE191" s="4">
        <v>851</v>
      </c>
      <c r="AF191" s="4">
        <v>866</v>
      </c>
      <c r="AG191" s="4">
        <v>883</v>
      </c>
      <c r="AH191" s="4">
        <v>65</v>
      </c>
      <c r="AI191" s="4">
        <v>23.37</v>
      </c>
      <c r="AJ191" s="4">
        <v>0.54</v>
      </c>
      <c r="AK191" s="4">
        <v>989</v>
      </c>
      <c r="AL191" s="4">
        <v>4</v>
      </c>
      <c r="AM191" s="4">
        <v>0</v>
      </c>
      <c r="AN191" s="4">
        <v>26</v>
      </c>
      <c r="AO191" s="4">
        <v>191</v>
      </c>
      <c r="AP191" s="4">
        <v>192</v>
      </c>
      <c r="AQ191" s="4">
        <v>3.2</v>
      </c>
      <c r="AR191" s="4">
        <v>195</v>
      </c>
      <c r="AS191" s="4" t="s">
        <v>155</v>
      </c>
      <c r="AT191" s="4">
        <v>2</v>
      </c>
      <c r="AU191" s="5">
        <v>0.63809027777777783</v>
      </c>
      <c r="AV191" s="4">
        <v>47.159351999999998</v>
      </c>
      <c r="AW191" s="4">
        <v>-88.489720000000005</v>
      </c>
      <c r="AX191" s="4">
        <v>318.7</v>
      </c>
      <c r="AY191" s="4">
        <v>0</v>
      </c>
      <c r="AZ191" s="4">
        <v>12</v>
      </c>
      <c r="BA191" s="4">
        <v>12</v>
      </c>
      <c r="BB191" s="4" t="s">
        <v>420</v>
      </c>
      <c r="BC191" s="4">
        <v>0.8</v>
      </c>
      <c r="BD191" s="4">
        <v>1.1000000000000001</v>
      </c>
      <c r="BE191" s="4">
        <v>1.4</v>
      </c>
      <c r="BF191" s="4">
        <v>14.063000000000001</v>
      </c>
      <c r="BG191" s="4">
        <v>12.98</v>
      </c>
      <c r="BH191" s="4">
        <v>0.92</v>
      </c>
      <c r="BI191" s="4">
        <v>16.256</v>
      </c>
      <c r="BJ191" s="4">
        <v>1558.1949999999999</v>
      </c>
      <c r="BK191" s="4">
        <v>769.77</v>
      </c>
      <c r="BL191" s="4">
        <v>0.85599999999999998</v>
      </c>
      <c r="BM191" s="4">
        <v>0.124</v>
      </c>
      <c r="BN191" s="4">
        <v>0.98</v>
      </c>
      <c r="BO191" s="4">
        <v>0.68799999999999994</v>
      </c>
      <c r="BP191" s="4">
        <v>0.1</v>
      </c>
      <c r="BQ191" s="4">
        <v>0.78800000000000003</v>
      </c>
      <c r="BR191" s="4">
        <v>87.589799999999997</v>
      </c>
      <c r="BU191" s="4">
        <v>23.314</v>
      </c>
      <c r="BW191" s="4">
        <v>546.54899999999998</v>
      </c>
      <c r="BX191" s="4">
        <v>8.9302000000000006E-2</v>
      </c>
      <c r="BY191" s="4">
        <v>-5</v>
      </c>
      <c r="BZ191" s="4">
        <v>1.0372380000000001</v>
      </c>
      <c r="CA191" s="4">
        <v>2.182318</v>
      </c>
      <c r="CB191" s="4">
        <v>20.952207999999999</v>
      </c>
    </row>
    <row r="192" spans="1:80">
      <c r="A192" s="2">
        <v>42440</v>
      </c>
      <c r="B192" s="29">
        <v>0.42994351851851853</v>
      </c>
      <c r="C192" s="4">
        <v>7.8470000000000004</v>
      </c>
      <c r="D192" s="4">
        <v>6.1115000000000004</v>
      </c>
      <c r="E192" s="4" t="s">
        <v>155</v>
      </c>
      <c r="F192" s="4">
        <v>61115.254803999997</v>
      </c>
      <c r="G192" s="4">
        <v>41.5</v>
      </c>
      <c r="H192" s="4">
        <v>6</v>
      </c>
      <c r="I192" s="4">
        <v>11518.3</v>
      </c>
      <c r="K192" s="4">
        <v>3.9</v>
      </c>
      <c r="L192" s="4">
        <v>623</v>
      </c>
      <c r="M192" s="4">
        <v>0.86050000000000004</v>
      </c>
      <c r="N192" s="4">
        <v>6.7519999999999998</v>
      </c>
      <c r="O192" s="4">
        <v>5.2588999999999997</v>
      </c>
      <c r="P192" s="4">
        <v>35.678699999999999</v>
      </c>
      <c r="Q192" s="4">
        <v>5.1630000000000003</v>
      </c>
      <c r="R192" s="4">
        <v>40.799999999999997</v>
      </c>
      <c r="S192" s="4">
        <v>28.7119</v>
      </c>
      <c r="T192" s="4">
        <v>4.1547999999999998</v>
      </c>
      <c r="U192" s="4">
        <v>32.9</v>
      </c>
      <c r="V192" s="4">
        <v>11518.286400000001</v>
      </c>
      <c r="Y192" s="4">
        <v>536.20299999999997</v>
      </c>
      <c r="Z192" s="4">
        <v>0</v>
      </c>
      <c r="AA192" s="4">
        <v>3.3559000000000001</v>
      </c>
      <c r="AB192" s="4" t="s">
        <v>382</v>
      </c>
      <c r="AC192" s="4">
        <v>0</v>
      </c>
      <c r="AD192" s="4">
        <v>12.5</v>
      </c>
      <c r="AE192" s="4">
        <v>850</v>
      </c>
      <c r="AF192" s="4">
        <v>866</v>
      </c>
      <c r="AG192" s="4">
        <v>882</v>
      </c>
      <c r="AH192" s="4">
        <v>65</v>
      </c>
      <c r="AI192" s="4">
        <v>23.37</v>
      </c>
      <c r="AJ192" s="4">
        <v>0.54</v>
      </c>
      <c r="AK192" s="4">
        <v>989</v>
      </c>
      <c r="AL192" s="4">
        <v>4</v>
      </c>
      <c r="AM192" s="4">
        <v>0</v>
      </c>
      <c r="AN192" s="4">
        <v>26</v>
      </c>
      <c r="AO192" s="4">
        <v>191</v>
      </c>
      <c r="AP192" s="4">
        <v>192</v>
      </c>
      <c r="AQ192" s="4">
        <v>3.3</v>
      </c>
      <c r="AR192" s="4">
        <v>195</v>
      </c>
      <c r="AS192" s="4" t="s">
        <v>155</v>
      </c>
      <c r="AT192" s="4">
        <v>2</v>
      </c>
      <c r="AU192" s="5">
        <v>0.63810185185185186</v>
      </c>
      <c r="AV192" s="4">
        <v>47.159326999999998</v>
      </c>
      <c r="AW192" s="4">
        <v>-88.489716000000001</v>
      </c>
      <c r="AX192" s="4">
        <v>318.60000000000002</v>
      </c>
      <c r="AY192" s="4">
        <v>0</v>
      </c>
      <c r="AZ192" s="4">
        <v>12</v>
      </c>
      <c r="BA192" s="4">
        <v>12</v>
      </c>
      <c r="BB192" s="4" t="s">
        <v>420</v>
      </c>
      <c r="BC192" s="4">
        <v>0.8</v>
      </c>
      <c r="BD192" s="4">
        <v>1.1000000000000001</v>
      </c>
      <c r="BE192" s="4">
        <v>1.3262</v>
      </c>
      <c r="BF192" s="4">
        <v>14.063000000000001</v>
      </c>
      <c r="BG192" s="4">
        <v>13.01</v>
      </c>
      <c r="BH192" s="4">
        <v>0.92</v>
      </c>
      <c r="BI192" s="4">
        <v>16.212</v>
      </c>
      <c r="BJ192" s="4">
        <v>1555.578</v>
      </c>
      <c r="BK192" s="4">
        <v>771.14</v>
      </c>
      <c r="BL192" s="4">
        <v>0.86099999999999999</v>
      </c>
      <c r="BM192" s="4">
        <v>0.125</v>
      </c>
      <c r="BN192" s="4">
        <v>0.98499999999999999</v>
      </c>
      <c r="BO192" s="4">
        <v>0.69299999999999995</v>
      </c>
      <c r="BP192" s="4">
        <v>0.1</v>
      </c>
      <c r="BQ192" s="4">
        <v>0.79300000000000004</v>
      </c>
      <c r="BR192" s="4">
        <v>87.749200000000002</v>
      </c>
      <c r="BU192" s="4">
        <v>24.51</v>
      </c>
      <c r="BW192" s="4">
        <v>562.17200000000003</v>
      </c>
      <c r="BX192" s="4">
        <v>9.4951999999999995E-2</v>
      </c>
      <c r="BY192" s="4">
        <v>-5</v>
      </c>
      <c r="BZ192" s="4">
        <v>1.040238</v>
      </c>
      <c r="CA192" s="4">
        <v>2.3203900000000002</v>
      </c>
      <c r="CB192" s="4">
        <v>21.012808</v>
      </c>
    </row>
    <row r="193" spans="1:80">
      <c r="A193" s="2">
        <v>42440</v>
      </c>
      <c r="B193" s="29">
        <v>0.42995509259259257</v>
      </c>
      <c r="C193" s="4">
        <v>7.83</v>
      </c>
      <c r="D193" s="4">
        <v>6.0629</v>
      </c>
      <c r="E193" s="4" t="s">
        <v>155</v>
      </c>
      <c r="F193" s="4">
        <v>60628.549617999997</v>
      </c>
      <c r="G193" s="4">
        <v>40.5</v>
      </c>
      <c r="H193" s="4">
        <v>6</v>
      </c>
      <c r="I193" s="4">
        <v>11518.3</v>
      </c>
      <c r="K193" s="4">
        <v>3.9</v>
      </c>
      <c r="L193" s="4">
        <v>677</v>
      </c>
      <c r="M193" s="4">
        <v>0.86109999999999998</v>
      </c>
      <c r="N193" s="4">
        <v>6.7428999999999997</v>
      </c>
      <c r="O193" s="4">
        <v>5.2207999999999997</v>
      </c>
      <c r="P193" s="4">
        <v>34.880699999999997</v>
      </c>
      <c r="Q193" s="4">
        <v>5.1950000000000003</v>
      </c>
      <c r="R193" s="4">
        <v>40.1</v>
      </c>
      <c r="S193" s="4">
        <v>28.069700000000001</v>
      </c>
      <c r="T193" s="4">
        <v>4.1806000000000001</v>
      </c>
      <c r="U193" s="4">
        <v>32.299999999999997</v>
      </c>
      <c r="V193" s="4">
        <v>11518.323899999999</v>
      </c>
      <c r="Y193" s="4">
        <v>582.76700000000005</v>
      </c>
      <c r="Z193" s="4">
        <v>0</v>
      </c>
      <c r="AA193" s="4">
        <v>3.3584000000000001</v>
      </c>
      <c r="AB193" s="4" t="s">
        <v>382</v>
      </c>
      <c r="AC193" s="4">
        <v>0</v>
      </c>
      <c r="AD193" s="4">
        <v>12.5</v>
      </c>
      <c r="AE193" s="4">
        <v>850</v>
      </c>
      <c r="AF193" s="4">
        <v>865</v>
      </c>
      <c r="AG193" s="4">
        <v>882</v>
      </c>
      <c r="AH193" s="4">
        <v>65</v>
      </c>
      <c r="AI193" s="4">
        <v>23.37</v>
      </c>
      <c r="AJ193" s="4">
        <v>0.54</v>
      </c>
      <c r="AK193" s="4">
        <v>989</v>
      </c>
      <c r="AL193" s="4">
        <v>4</v>
      </c>
      <c r="AM193" s="4">
        <v>0</v>
      </c>
      <c r="AN193" s="4">
        <v>26</v>
      </c>
      <c r="AO193" s="4">
        <v>191</v>
      </c>
      <c r="AP193" s="4">
        <v>192</v>
      </c>
      <c r="AQ193" s="4">
        <v>3.4</v>
      </c>
      <c r="AR193" s="4">
        <v>195</v>
      </c>
      <c r="AS193" s="4" t="s">
        <v>155</v>
      </c>
      <c r="AT193" s="4">
        <v>2</v>
      </c>
      <c r="AU193" s="5">
        <v>0.6381134259259259</v>
      </c>
      <c r="AV193" s="4">
        <v>47.159317999999999</v>
      </c>
      <c r="AW193" s="4">
        <v>-88.489715000000004</v>
      </c>
      <c r="AX193" s="4">
        <v>318.5</v>
      </c>
      <c r="AY193" s="4">
        <v>0</v>
      </c>
      <c r="AZ193" s="4">
        <v>12</v>
      </c>
      <c r="BA193" s="4">
        <v>12</v>
      </c>
      <c r="BB193" s="4" t="s">
        <v>420</v>
      </c>
      <c r="BC193" s="4">
        <v>0.8</v>
      </c>
      <c r="BD193" s="4">
        <v>1.1000000000000001</v>
      </c>
      <c r="BE193" s="4">
        <v>1.3</v>
      </c>
      <c r="BF193" s="4">
        <v>14.063000000000001</v>
      </c>
      <c r="BG193" s="4">
        <v>13.07</v>
      </c>
      <c r="BH193" s="4">
        <v>0.93</v>
      </c>
      <c r="BI193" s="4">
        <v>16.128</v>
      </c>
      <c r="BJ193" s="4">
        <v>1559.0909999999999</v>
      </c>
      <c r="BK193" s="4">
        <v>768.31600000000003</v>
      </c>
      <c r="BL193" s="4">
        <v>0.84499999999999997</v>
      </c>
      <c r="BM193" s="4">
        <v>0.126</v>
      </c>
      <c r="BN193" s="4">
        <v>0.97</v>
      </c>
      <c r="BO193" s="4">
        <v>0.68</v>
      </c>
      <c r="BP193" s="4">
        <v>0.10100000000000001</v>
      </c>
      <c r="BQ193" s="4">
        <v>0.78100000000000003</v>
      </c>
      <c r="BR193" s="4">
        <v>88.066000000000003</v>
      </c>
      <c r="BU193" s="4">
        <v>26.734000000000002</v>
      </c>
      <c r="BW193" s="4">
        <v>564.61</v>
      </c>
      <c r="BX193" s="4">
        <v>8.6064000000000002E-2</v>
      </c>
      <c r="BY193" s="4">
        <v>-5</v>
      </c>
      <c r="BZ193" s="4">
        <v>1.0409999999999999</v>
      </c>
      <c r="CA193" s="4">
        <v>2.103189</v>
      </c>
      <c r="CB193" s="4">
        <v>21.028199999999998</v>
      </c>
    </row>
    <row r="194" spans="1:80">
      <c r="A194" s="2">
        <v>42440</v>
      </c>
      <c r="B194" s="29">
        <v>0.42996666666666666</v>
      </c>
      <c r="C194" s="4">
        <v>6.8239999999999998</v>
      </c>
      <c r="D194" s="4">
        <v>6.1832000000000003</v>
      </c>
      <c r="E194" s="4" t="s">
        <v>155</v>
      </c>
      <c r="F194" s="4">
        <v>61832.065574</v>
      </c>
      <c r="G194" s="4">
        <v>38.9</v>
      </c>
      <c r="H194" s="4">
        <v>6.1</v>
      </c>
      <c r="I194" s="4">
        <v>11519.1</v>
      </c>
      <c r="K194" s="4">
        <v>4</v>
      </c>
      <c r="L194" s="4">
        <v>1399</v>
      </c>
      <c r="M194" s="4">
        <v>0.86799999999999999</v>
      </c>
      <c r="N194" s="4">
        <v>5.9226999999999999</v>
      </c>
      <c r="O194" s="4">
        <v>5.3666999999999998</v>
      </c>
      <c r="P194" s="4">
        <v>33.763399999999997</v>
      </c>
      <c r="Q194" s="4">
        <v>5.2945000000000002</v>
      </c>
      <c r="R194" s="4">
        <v>39.1</v>
      </c>
      <c r="S194" s="4">
        <v>27.1706</v>
      </c>
      <c r="T194" s="4">
        <v>4.2606999999999999</v>
      </c>
      <c r="U194" s="4">
        <v>31.4</v>
      </c>
      <c r="V194" s="4">
        <v>11519.1417</v>
      </c>
      <c r="Y194" s="4">
        <v>1213.8489999999999</v>
      </c>
      <c r="Z194" s="4">
        <v>0</v>
      </c>
      <c r="AA194" s="4">
        <v>3.4718</v>
      </c>
      <c r="AB194" s="4" t="s">
        <v>382</v>
      </c>
      <c r="AC194" s="4">
        <v>0</v>
      </c>
      <c r="AD194" s="4">
        <v>12.5</v>
      </c>
      <c r="AE194" s="4">
        <v>851</v>
      </c>
      <c r="AF194" s="4">
        <v>865</v>
      </c>
      <c r="AG194" s="4">
        <v>882</v>
      </c>
      <c r="AH194" s="4">
        <v>65</v>
      </c>
      <c r="AI194" s="4">
        <v>23.37</v>
      </c>
      <c r="AJ194" s="4">
        <v>0.54</v>
      </c>
      <c r="AK194" s="4">
        <v>989</v>
      </c>
      <c r="AL194" s="4">
        <v>4</v>
      </c>
      <c r="AM194" s="4">
        <v>0</v>
      </c>
      <c r="AN194" s="4">
        <v>26</v>
      </c>
      <c r="AO194" s="4">
        <v>191</v>
      </c>
      <c r="AP194" s="4">
        <v>192</v>
      </c>
      <c r="AQ194" s="4">
        <v>3.3</v>
      </c>
      <c r="AR194" s="4">
        <v>195</v>
      </c>
      <c r="AS194" s="4" t="s">
        <v>155</v>
      </c>
      <c r="AT194" s="4">
        <v>2</v>
      </c>
      <c r="AU194" s="5">
        <v>0.63812499999999994</v>
      </c>
      <c r="AV194" s="4">
        <v>47.159317999999999</v>
      </c>
      <c r="AW194" s="4">
        <v>-88.489715000000004</v>
      </c>
      <c r="AX194" s="4">
        <v>318.39999999999998</v>
      </c>
      <c r="AY194" s="4">
        <v>0</v>
      </c>
      <c r="AZ194" s="4">
        <v>12</v>
      </c>
      <c r="BA194" s="4">
        <v>12</v>
      </c>
      <c r="BB194" s="4" t="s">
        <v>420</v>
      </c>
      <c r="BC194" s="4">
        <v>0.8</v>
      </c>
      <c r="BD194" s="4">
        <v>1.1000000000000001</v>
      </c>
      <c r="BE194" s="4">
        <v>1.3</v>
      </c>
      <c r="BF194" s="4">
        <v>14.063000000000001</v>
      </c>
      <c r="BG194" s="4">
        <v>13.78</v>
      </c>
      <c r="BH194" s="4">
        <v>0.98</v>
      </c>
      <c r="BI194" s="4">
        <v>15.214</v>
      </c>
      <c r="BJ194" s="4">
        <v>1443.8789999999999</v>
      </c>
      <c r="BK194" s="4">
        <v>832.72199999999998</v>
      </c>
      <c r="BL194" s="4">
        <v>0.86199999999999999</v>
      </c>
      <c r="BM194" s="4">
        <v>0.13500000000000001</v>
      </c>
      <c r="BN194" s="4">
        <v>0.997</v>
      </c>
      <c r="BO194" s="4">
        <v>0.69399999999999995</v>
      </c>
      <c r="BP194" s="4">
        <v>0.109</v>
      </c>
      <c r="BQ194" s="4">
        <v>0.80200000000000005</v>
      </c>
      <c r="BR194" s="4">
        <v>92.860200000000006</v>
      </c>
      <c r="BU194" s="4">
        <v>58.712000000000003</v>
      </c>
      <c r="BW194" s="4">
        <v>615.41399999999999</v>
      </c>
      <c r="BX194" s="4">
        <v>0.20210600000000001</v>
      </c>
      <c r="BY194" s="4">
        <v>-5</v>
      </c>
      <c r="BZ194" s="4">
        <v>1.040254</v>
      </c>
      <c r="CA194" s="4">
        <v>4.9389649999999996</v>
      </c>
      <c r="CB194" s="4">
        <v>21.013131000000001</v>
      </c>
    </row>
    <row r="195" spans="1:80">
      <c r="A195" s="2">
        <v>42440</v>
      </c>
      <c r="B195" s="29">
        <v>0.4299782407407407</v>
      </c>
      <c r="C195" s="4">
        <v>6.1840000000000002</v>
      </c>
      <c r="D195" s="4">
        <v>7.3562000000000003</v>
      </c>
      <c r="E195" s="4" t="s">
        <v>155</v>
      </c>
      <c r="F195" s="4">
        <v>73561.573770999996</v>
      </c>
      <c r="G195" s="4">
        <v>73.2</v>
      </c>
      <c r="H195" s="4">
        <v>6.1</v>
      </c>
      <c r="I195" s="4">
        <v>11519.1</v>
      </c>
      <c r="K195" s="4">
        <v>4.1900000000000004</v>
      </c>
      <c r="L195" s="4">
        <v>2052</v>
      </c>
      <c r="M195" s="4">
        <v>0.86129999999999995</v>
      </c>
      <c r="N195" s="4">
        <v>5.3266</v>
      </c>
      <c r="O195" s="4">
        <v>6.3358999999999996</v>
      </c>
      <c r="P195" s="4">
        <v>63.017099999999999</v>
      </c>
      <c r="Q195" s="4">
        <v>5.2819000000000003</v>
      </c>
      <c r="R195" s="4">
        <v>68.3</v>
      </c>
      <c r="S195" s="4">
        <v>50.7121</v>
      </c>
      <c r="T195" s="4">
        <v>4.2504999999999997</v>
      </c>
      <c r="U195" s="4">
        <v>55</v>
      </c>
      <c r="V195" s="4">
        <v>11519.081099999999</v>
      </c>
      <c r="Y195" s="4">
        <v>1767.395</v>
      </c>
      <c r="Z195" s="4">
        <v>0</v>
      </c>
      <c r="AA195" s="4">
        <v>3.6069</v>
      </c>
      <c r="AB195" s="4" t="s">
        <v>382</v>
      </c>
      <c r="AC195" s="4">
        <v>0</v>
      </c>
      <c r="AD195" s="4">
        <v>12.5</v>
      </c>
      <c r="AE195" s="4">
        <v>850</v>
      </c>
      <c r="AF195" s="4">
        <v>865</v>
      </c>
      <c r="AG195" s="4">
        <v>883</v>
      </c>
      <c r="AH195" s="4">
        <v>65</v>
      </c>
      <c r="AI195" s="4">
        <v>23.37</v>
      </c>
      <c r="AJ195" s="4">
        <v>0.54</v>
      </c>
      <c r="AK195" s="4">
        <v>989</v>
      </c>
      <c r="AL195" s="4">
        <v>4</v>
      </c>
      <c r="AM195" s="4">
        <v>0</v>
      </c>
      <c r="AN195" s="4">
        <v>26</v>
      </c>
      <c r="AO195" s="4">
        <v>191.7</v>
      </c>
      <c r="AP195" s="4">
        <v>192</v>
      </c>
      <c r="AQ195" s="4">
        <v>3.4</v>
      </c>
      <c r="AR195" s="4">
        <v>195</v>
      </c>
      <c r="AS195" s="4" t="s">
        <v>155</v>
      </c>
      <c r="AT195" s="4">
        <v>2</v>
      </c>
      <c r="AU195" s="5">
        <v>0.63813657407407409</v>
      </c>
      <c r="AV195" s="4">
        <v>47.159317999999999</v>
      </c>
      <c r="AW195" s="4">
        <v>-88.489715000000004</v>
      </c>
      <c r="AX195" s="4">
        <v>318.39999999999998</v>
      </c>
      <c r="AY195" s="4">
        <v>0</v>
      </c>
      <c r="AZ195" s="4">
        <v>12</v>
      </c>
      <c r="BA195" s="4">
        <v>12</v>
      </c>
      <c r="BB195" s="4" t="s">
        <v>420</v>
      </c>
      <c r="BC195" s="4">
        <v>0.8</v>
      </c>
      <c r="BD195" s="4">
        <v>1.1000000000000001</v>
      </c>
      <c r="BE195" s="4">
        <v>1.3</v>
      </c>
      <c r="BF195" s="4">
        <v>14.063000000000001</v>
      </c>
      <c r="BG195" s="4">
        <v>13.08</v>
      </c>
      <c r="BH195" s="4">
        <v>0.93</v>
      </c>
      <c r="BI195" s="4">
        <v>16.103000000000002</v>
      </c>
      <c r="BJ195" s="4">
        <v>1260.624</v>
      </c>
      <c r="BK195" s="4">
        <v>954.37599999999998</v>
      </c>
      <c r="BL195" s="4">
        <v>1.5620000000000001</v>
      </c>
      <c r="BM195" s="4">
        <v>0.13100000000000001</v>
      </c>
      <c r="BN195" s="4">
        <v>1.6930000000000001</v>
      </c>
      <c r="BO195" s="4">
        <v>1.2569999999999999</v>
      </c>
      <c r="BP195" s="4">
        <v>0.105</v>
      </c>
      <c r="BQ195" s="4">
        <v>1.3620000000000001</v>
      </c>
      <c r="BR195" s="4">
        <v>90.146600000000007</v>
      </c>
      <c r="BU195" s="4">
        <v>82.988</v>
      </c>
      <c r="BW195" s="4">
        <v>620.67200000000003</v>
      </c>
      <c r="BX195" s="4">
        <v>0.40115200000000001</v>
      </c>
      <c r="BY195" s="4">
        <v>-5</v>
      </c>
      <c r="BZ195" s="4">
        <v>1.0414920000000001</v>
      </c>
      <c r="CA195" s="4">
        <v>9.8031520000000008</v>
      </c>
      <c r="CB195" s="4">
        <v>21.038138</v>
      </c>
    </row>
    <row r="196" spans="1:80">
      <c r="A196" s="2">
        <v>42440</v>
      </c>
      <c r="B196" s="29">
        <v>0.42998981481481485</v>
      </c>
      <c r="C196" s="4">
        <v>6.2510000000000003</v>
      </c>
      <c r="D196" s="4">
        <v>9.4678000000000004</v>
      </c>
      <c r="E196" s="4" t="s">
        <v>155</v>
      </c>
      <c r="F196" s="4">
        <v>94677.969924999998</v>
      </c>
      <c r="G196" s="4">
        <v>149.6</v>
      </c>
      <c r="H196" s="4">
        <v>6.6</v>
      </c>
      <c r="I196" s="4">
        <v>11518.8</v>
      </c>
      <c r="K196" s="4">
        <v>4.84</v>
      </c>
      <c r="L196" s="4">
        <v>1909</v>
      </c>
      <c r="M196" s="4">
        <v>0.83889999999999998</v>
      </c>
      <c r="N196" s="4">
        <v>5.2443999999999997</v>
      </c>
      <c r="O196" s="4">
        <v>7.9427000000000003</v>
      </c>
      <c r="P196" s="4">
        <v>125.48220000000001</v>
      </c>
      <c r="Q196" s="4">
        <v>5.5255999999999998</v>
      </c>
      <c r="R196" s="4">
        <v>131</v>
      </c>
      <c r="S196" s="4">
        <v>100.9799</v>
      </c>
      <c r="T196" s="4">
        <v>4.4466000000000001</v>
      </c>
      <c r="U196" s="4">
        <v>105.4</v>
      </c>
      <c r="V196" s="4">
        <v>11518.767900000001</v>
      </c>
      <c r="Y196" s="4">
        <v>1601.88</v>
      </c>
      <c r="Z196" s="4">
        <v>0</v>
      </c>
      <c r="AA196" s="4">
        <v>4.0587999999999997</v>
      </c>
      <c r="AB196" s="4" t="s">
        <v>382</v>
      </c>
      <c r="AC196" s="4">
        <v>0</v>
      </c>
      <c r="AD196" s="4">
        <v>12.4</v>
      </c>
      <c r="AE196" s="4">
        <v>851</v>
      </c>
      <c r="AF196" s="4">
        <v>865</v>
      </c>
      <c r="AG196" s="4">
        <v>883</v>
      </c>
      <c r="AH196" s="4">
        <v>65</v>
      </c>
      <c r="AI196" s="4">
        <v>23.37</v>
      </c>
      <c r="AJ196" s="4">
        <v>0.54</v>
      </c>
      <c r="AK196" s="4">
        <v>989</v>
      </c>
      <c r="AL196" s="4">
        <v>4</v>
      </c>
      <c r="AM196" s="4">
        <v>0</v>
      </c>
      <c r="AN196" s="4">
        <v>26</v>
      </c>
      <c r="AO196" s="4">
        <v>191.3</v>
      </c>
      <c r="AP196" s="4">
        <v>192</v>
      </c>
      <c r="AQ196" s="4">
        <v>3.4</v>
      </c>
      <c r="AR196" s="4">
        <v>195</v>
      </c>
      <c r="AS196" s="4" t="s">
        <v>155</v>
      </c>
      <c r="AT196" s="4">
        <v>2</v>
      </c>
      <c r="AU196" s="5">
        <v>0.63814814814814813</v>
      </c>
      <c r="AV196" s="4">
        <v>47.159317999999999</v>
      </c>
      <c r="AW196" s="4">
        <v>-88.489715000000004</v>
      </c>
      <c r="AX196" s="4">
        <v>318.3</v>
      </c>
      <c r="AY196" s="4">
        <v>0</v>
      </c>
      <c r="AZ196" s="4">
        <v>12</v>
      </c>
      <c r="BA196" s="4">
        <v>12</v>
      </c>
      <c r="BB196" s="4" t="s">
        <v>420</v>
      </c>
      <c r="BC196" s="4">
        <v>0.8</v>
      </c>
      <c r="BD196" s="4">
        <v>1.1000000000000001</v>
      </c>
      <c r="BE196" s="4">
        <v>1.3</v>
      </c>
      <c r="BF196" s="4">
        <v>14.063000000000001</v>
      </c>
      <c r="BG196" s="4">
        <v>11.16</v>
      </c>
      <c r="BH196" s="4">
        <v>0.79</v>
      </c>
      <c r="BI196" s="4">
        <v>19.201000000000001</v>
      </c>
      <c r="BJ196" s="4">
        <v>1108.827</v>
      </c>
      <c r="BK196" s="4">
        <v>1068.835</v>
      </c>
      <c r="BL196" s="4">
        <v>2.778</v>
      </c>
      <c r="BM196" s="4">
        <v>0.122</v>
      </c>
      <c r="BN196" s="4">
        <v>2.9009999999999998</v>
      </c>
      <c r="BO196" s="4">
        <v>2.2360000000000002</v>
      </c>
      <c r="BP196" s="4">
        <v>9.8000000000000004E-2</v>
      </c>
      <c r="BQ196" s="4">
        <v>2.3340000000000001</v>
      </c>
      <c r="BR196" s="4">
        <v>80.531700000000001</v>
      </c>
      <c r="BU196" s="4">
        <v>67.195999999999998</v>
      </c>
      <c r="BW196" s="4">
        <v>623.96600000000001</v>
      </c>
      <c r="BX196" s="4">
        <v>0.46618999999999999</v>
      </c>
      <c r="BY196" s="4">
        <v>-5</v>
      </c>
      <c r="BZ196" s="4">
        <v>1.0397620000000001</v>
      </c>
      <c r="CA196" s="4">
        <v>11.392518000000001</v>
      </c>
      <c r="CB196" s="4">
        <v>21.003191999999999</v>
      </c>
    </row>
    <row r="197" spans="1:80">
      <c r="A197" s="2">
        <v>42440</v>
      </c>
      <c r="B197" s="29">
        <v>0.43000138888888889</v>
      </c>
      <c r="C197" s="4">
        <v>6.7359999999999998</v>
      </c>
      <c r="D197" s="4">
        <v>9.6950000000000003</v>
      </c>
      <c r="E197" s="4" t="s">
        <v>155</v>
      </c>
      <c r="F197" s="4">
        <v>96949.543567999994</v>
      </c>
      <c r="G197" s="4">
        <v>160.9</v>
      </c>
      <c r="H197" s="4">
        <v>7.5</v>
      </c>
      <c r="I197" s="4">
        <v>11518.4</v>
      </c>
      <c r="K197" s="4">
        <v>4.4800000000000004</v>
      </c>
      <c r="L197" s="4">
        <v>1176</v>
      </c>
      <c r="M197" s="4">
        <v>0.83279999999999998</v>
      </c>
      <c r="N197" s="4">
        <v>5.6101000000000001</v>
      </c>
      <c r="O197" s="4">
        <v>8.0739999999999998</v>
      </c>
      <c r="P197" s="4">
        <v>133.9777</v>
      </c>
      <c r="Q197" s="4">
        <v>6.2461000000000002</v>
      </c>
      <c r="R197" s="4">
        <v>140.19999999999999</v>
      </c>
      <c r="S197" s="4">
        <v>107.8165</v>
      </c>
      <c r="T197" s="4">
        <v>5.0263999999999998</v>
      </c>
      <c r="U197" s="4">
        <v>112.8</v>
      </c>
      <c r="V197" s="4">
        <v>11518.4</v>
      </c>
      <c r="Y197" s="4">
        <v>979.40300000000002</v>
      </c>
      <c r="Z197" s="4">
        <v>0</v>
      </c>
      <c r="AA197" s="4">
        <v>3.7309000000000001</v>
      </c>
      <c r="AB197" s="4" t="s">
        <v>382</v>
      </c>
      <c r="AC197" s="4">
        <v>0</v>
      </c>
      <c r="AD197" s="4">
        <v>12.5</v>
      </c>
      <c r="AE197" s="4">
        <v>852</v>
      </c>
      <c r="AF197" s="4">
        <v>866</v>
      </c>
      <c r="AG197" s="4">
        <v>884</v>
      </c>
      <c r="AH197" s="4">
        <v>65</v>
      </c>
      <c r="AI197" s="4">
        <v>23.37</v>
      </c>
      <c r="AJ197" s="4">
        <v>0.54</v>
      </c>
      <c r="AK197" s="4">
        <v>989</v>
      </c>
      <c r="AL197" s="4">
        <v>4</v>
      </c>
      <c r="AM197" s="4">
        <v>0</v>
      </c>
      <c r="AN197" s="4">
        <v>26</v>
      </c>
      <c r="AO197" s="4">
        <v>191</v>
      </c>
      <c r="AP197" s="4">
        <v>192</v>
      </c>
      <c r="AQ197" s="4">
        <v>3.3</v>
      </c>
      <c r="AR197" s="4">
        <v>195</v>
      </c>
      <c r="AS197" s="4" t="s">
        <v>155</v>
      </c>
      <c r="AT197" s="4">
        <v>2</v>
      </c>
      <c r="AU197" s="5">
        <v>0.63815972222222228</v>
      </c>
      <c r="AV197" s="4">
        <v>47.159315999999997</v>
      </c>
      <c r="AW197" s="4">
        <v>-88.489711</v>
      </c>
      <c r="AX197" s="4">
        <v>318.2</v>
      </c>
      <c r="AY197" s="4">
        <v>1</v>
      </c>
      <c r="AZ197" s="4">
        <v>12</v>
      </c>
      <c r="BA197" s="4">
        <v>12</v>
      </c>
      <c r="BB197" s="4" t="s">
        <v>420</v>
      </c>
      <c r="BC197" s="4">
        <v>0.8</v>
      </c>
      <c r="BD197" s="4">
        <v>1.1000000000000001</v>
      </c>
      <c r="BE197" s="4">
        <v>1.3</v>
      </c>
      <c r="BF197" s="4">
        <v>14.063000000000001</v>
      </c>
      <c r="BG197" s="4">
        <v>10.73</v>
      </c>
      <c r="BH197" s="4">
        <v>0.76</v>
      </c>
      <c r="BI197" s="4">
        <v>20.076000000000001</v>
      </c>
      <c r="BJ197" s="4">
        <v>1146.3</v>
      </c>
      <c r="BK197" s="4">
        <v>1050.019</v>
      </c>
      <c r="BL197" s="4">
        <v>2.867</v>
      </c>
      <c r="BM197" s="4">
        <v>0.13400000000000001</v>
      </c>
      <c r="BN197" s="4">
        <v>3</v>
      </c>
      <c r="BO197" s="4">
        <v>2.3069999999999999</v>
      </c>
      <c r="BP197" s="4">
        <v>0.108</v>
      </c>
      <c r="BQ197" s="4">
        <v>2.415</v>
      </c>
      <c r="BR197" s="4">
        <v>77.824799999999996</v>
      </c>
      <c r="BU197" s="4">
        <v>39.704000000000001</v>
      </c>
      <c r="BW197" s="4">
        <v>554.29700000000003</v>
      </c>
      <c r="BX197" s="4">
        <v>0.49163400000000002</v>
      </c>
      <c r="BY197" s="4">
        <v>-5</v>
      </c>
      <c r="BZ197" s="4">
        <v>1.0389999999999999</v>
      </c>
      <c r="CA197" s="4">
        <v>12.014305999999999</v>
      </c>
      <c r="CB197" s="4">
        <v>20.9878</v>
      </c>
    </row>
    <row r="198" spans="1:80">
      <c r="A198" s="2">
        <v>42440</v>
      </c>
      <c r="B198" s="29">
        <v>0.43001296296296299</v>
      </c>
      <c r="C198" s="4">
        <v>7.1150000000000002</v>
      </c>
      <c r="D198" s="4">
        <v>9.6201000000000008</v>
      </c>
      <c r="E198" s="4" t="s">
        <v>155</v>
      </c>
      <c r="F198" s="4">
        <v>96201.352253999998</v>
      </c>
      <c r="G198" s="4">
        <v>115.1</v>
      </c>
      <c r="H198" s="4">
        <v>7.5</v>
      </c>
      <c r="I198" s="4">
        <v>11518.5</v>
      </c>
      <c r="K198" s="4">
        <v>3.22</v>
      </c>
      <c r="L198" s="4">
        <v>933</v>
      </c>
      <c r="M198" s="4">
        <v>0.83079999999999998</v>
      </c>
      <c r="N198" s="4">
        <v>5.9109999999999996</v>
      </c>
      <c r="O198" s="4">
        <v>7.9926000000000004</v>
      </c>
      <c r="P198" s="4">
        <v>95.627799999999993</v>
      </c>
      <c r="Q198" s="4">
        <v>6.2312000000000003</v>
      </c>
      <c r="R198" s="4">
        <v>101.9</v>
      </c>
      <c r="S198" s="4">
        <v>76.876599999999996</v>
      </c>
      <c r="T198" s="4">
        <v>5.0092999999999996</v>
      </c>
      <c r="U198" s="4">
        <v>81.900000000000006</v>
      </c>
      <c r="V198" s="4">
        <v>11518.5291</v>
      </c>
      <c r="Y198" s="4">
        <v>775.14499999999998</v>
      </c>
      <c r="Z198" s="4">
        <v>0</v>
      </c>
      <c r="AA198" s="4">
        <v>2.6718000000000002</v>
      </c>
      <c r="AB198" s="4" t="s">
        <v>382</v>
      </c>
      <c r="AC198" s="4">
        <v>0</v>
      </c>
      <c r="AD198" s="4">
        <v>12.5</v>
      </c>
      <c r="AE198" s="4">
        <v>852</v>
      </c>
      <c r="AF198" s="4">
        <v>866</v>
      </c>
      <c r="AG198" s="4">
        <v>884</v>
      </c>
      <c r="AH198" s="4">
        <v>64.3</v>
      </c>
      <c r="AI198" s="4">
        <v>23.1</v>
      </c>
      <c r="AJ198" s="4">
        <v>0.53</v>
      </c>
      <c r="AK198" s="4">
        <v>989</v>
      </c>
      <c r="AL198" s="4">
        <v>4</v>
      </c>
      <c r="AM198" s="4">
        <v>0</v>
      </c>
      <c r="AN198" s="4">
        <v>26</v>
      </c>
      <c r="AO198" s="4">
        <v>191</v>
      </c>
      <c r="AP198" s="4">
        <v>192.7</v>
      </c>
      <c r="AQ198" s="4">
        <v>3.3</v>
      </c>
      <c r="AR198" s="4">
        <v>195</v>
      </c>
      <c r="AS198" s="4" t="s">
        <v>155</v>
      </c>
      <c r="AT198" s="4">
        <v>2</v>
      </c>
      <c r="AU198" s="5">
        <v>0.63817129629629632</v>
      </c>
      <c r="AV198" s="4">
        <v>47.159298</v>
      </c>
      <c r="AW198" s="4">
        <v>-88.489678999999995</v>
      </c>
      <c r="AX198" s="4">
        <v>318.10000000000002</v>
      </c>
      <c r="AY198" s="4">
        <v>3.8</v>
      </c>
      <c r="AZ198" s="4">
        <v>12</v>
      </c>
      <c r="BA198" s="4">
        <v>12</v>
      </c>
      <c r="BB198" s="4" t="s">
        <v>420</v>
      </c>
      <c r="BC198" s="4">
        <v>0.8</v>
      </c>
      <c r="BD198" s="4">
        <v>1.1000000000000001</v>
      </c>
      <c r="BE198" s="4">
        <v>1.3737999999999999</v>
      </c>
      <c r="BF198" s="4">
        <v>14.063000000000001</v>
      </c>
      <c r="BG198" s="4">
        <v>10.59</v>
      </c>
      <c r="BH198" s="4">
        <v>0.75</v>
      </c>
      <c r="BI198" s="4">
        <v>20.363</v>
      </c>
      <c r="BJ198" s="4">
        <v>1190.126</v>
      </c>
      <c r="BK198" s="4">
        <v>1024.242</v>
      </c>
      <c r="BL198" s="4">
        <v>2.016</v>
      </c>
      <c r="BM198" s="4">
        <v>0.13100000000000001</v>
      </c>
      <c r="BN198" s="4">
        <v>2.1480000000000001</v>
      </c>
      <c r="BO198" s="4">
        <v>1.621</v>
      </c>
      <c r="BP198" s="4">
        <v>0.106</v>
      </c>
      <c r="BQ198" s="4">
        <v>1.7270000000000001</v>
      </c>
      <c r="BR198" s="4">
        <v>76.688299999999998</v>
      </c>
      <c r="BU198" s="4">
        <v>30.965</v>
      </c>
      <c r="BW198" s="4">
        <v>391.14299999999997</v>
      </c>
      <c r="BX198" s="4">
        <v>0.48109600000000002</v>
      </c>
      <c r="BY198" s="4">
        <v>-5</v>
      </c>
      <c r="BZ198" s="4">
        <v>1.0375080000000001</v>
      </c>
      <c r="CA198" s="4">
        <v>11.756784</v>
      </c>
      <c r="CB198" s="4">
        <v>20.957661999999999</v>
      </c>
    </row>
    <row r="199" spans="1:80">
      <c r="A199" s="2">
        <v>42440</v>
      </c>
      <c r="B199" s="29">
        <v>0.43002453703703702</v>
      </c>
      <c r="C199" s="4">
        <v>6.9820000000000002</v>
      </c>
      <c r="D199" s="4">
        <v>9.7217000000000002</v>
      </c>
      <c r="E199" s="4" t="s">
        <v>155</v>
      </c>
      <c r="F199" s="4">
        <v>97216.881355999998</v>
      </c>
      <c r="G199" s="4">
        <v>94.6</v>
      </c>
      <c r="H199" s="4">
        <v>7.5</v>
      </c>
      <c r="I199" s="4">
        <v>11519.2</v>
      </c>
      <c r="K199" s="4">
        <v>2.5099999999999998</v>
      </c>
      <c r="L199" s="4">
        <v>786</v>
      </c>
      <c r="M199" s="4">
        <v>0.83069999999999999</v>
      </c>
      <c r="N199" s="4">
        <v>5.8002000000000002</v>
      </c>
      <c r="O199" s="4">
        <v>8.0760000000000005</v>
      </c>
      <c r="P199" s="4">
        <v>78.591899999999995</v>
      </c>
      <c r="Q199" s="4">
        <v>6.2571000000000003</v>
      </c>
      <c r="R199" s="4">
        <v>84.8</v>
      </c>
      <c r="S199" s="4">
        <v>63.159300000000002</v>
      </c>
      <c r="T199" s="4">
        <v>5.0284000000000004</v>
      </c>
      <c r="U199" s="4">
        <v>68.2</v>
      </c>
      <c r="V199" s="4">
        <v>11519.1661</v>
      </c>
      <c r="Y199" s="4">
        <v>653.32399999999996</v>
      </c>
      <c r="Z199" s="4">
        <v>0</v>
      </c>
      <c r="AA199" s="4">
        <v>2.0836000000000001</v>
      </c>
      <c r="AB199" s="4" t="s">
        <v>382</v>
      </c>
      <c r="AC199" s="4">
        <v>0</v>
      </c>
      <c r="AD199" s="4">
        <v>12.4</v>
      </c>
      <c r="AE199" s="4">
        <v>853</v>
      </c>
      <c r="AF199" s="4">
        <v>866</v>
      </c>
      <c r="AG199" s="4">
        <v>883</v>
      </c>
      <c r="AH199" s="4">
        <v>64</v>
      </c>
      <c r="AI199" s="4">
        <v>23.01</v>
      </c>
      <c r="AJ199" s="4">
        <v>0.53</v>
      </c>
      <c r="AK199" s="4">
        <v>989</v>
      </c>
      <c r="AL199" s="4">
        <v>4</v>
      </c>
      <c r="AM199" s="4">
        <v>0</v>
      </c>
      <c r="AN199" s="4">
        <v>26</v>
      </c>
      <c r="AO199" s="4">
        <v>191</v>
      </c>
      <c r="AP199" s="4">
        <v>192.3</v>
      </c>
      <c r="AQ199" s="4">
        <v>3.2</v>
      </c>
      <c r="AR199" s="4">
        <v>195</v>
      </c>
      <c r="AS199" s="4" t="s">
        <v>155</v>
      </c>
      <c r="AT199" s="4">
        <v>2</v>
      </c>
      <c r="AU199" s="5">
        <v>0.63818287037037036</v>
      </c>
      <c r="AV199" s="4">
        <v>47.159270999999997</v>
      </c>
      <c r="AW199" s="4">
        <v>-88.489624000000006</v>
      </c>
      <c r="AX199" s="4">
        <v>318</v>
      </c>
      <c r="AY199" s="4">
        <v>7.6</v>
      </c>
      <c r="AZ199" s="4">
        <v>12</v>
      </c>
      <c r="BA199" s="4">
        <v>12</v>
      </c>
      <c r="BB199" s="4" t="s">
        <v>420</v>
      </c>
      <c r="BC199" s="4">
        <v>0.8</v>
      </c>
      <c r="BD199" s="4">
        <v>1.2476</v>
      </c>
      <c r="BE199" s="4">
        <v>1.4738</v>
      </c>
      <c r="BF199" s="4">
        <v>14.063000000000001</v>
      </c>
      <c r="BG199" s="4">
        <v>10.58</v>
      </c>
      <c r="BH199" s="4">
        <v>0.75</v>
      </c>
      <c r="BI199" s="4">
        <v>20.378</v>
      </c>
      <c r="BJ199" s="4">
        <v>1169.952</v>
      </c>
      <c r="BK199" s="4">
        <v>1036.8119999999999</v>
      </c>
      <c r="BL199" s="4">
        <v>1.66</v>
      </c>
      <c r="BM199" s="4">
        <v>0.13200000000000001</v>
      </c>
      <c r="BN199" s="4">
        <v>1.792</v>
      </c>
      <c r="BO199" s="4">
        <v>1.3340000000000001</v>
      </c>
      <c r="BP199" s="4">
        <v>0.106</v>
      </c>
      <c r="BQ199" s="4">
        <v>1.44</v>
      </c>
      <c r="BR199" s="4">
        <v>76.832599999999999</v>
      </c>
      <c r="BU199" s="4">
        <v>26.146000000000001</v>
      </c>
      <c r="BW199" s="4">
        <v>305.59800000000001</v>
      </c>
      <c r="BX199" s="4">
        <v>0.50108399999999997</v>
      </c>
      <c r="BY199" s="4">
        <v>-5</v>
      </c>
      <c r="BZ199" s="4">
        <v>1.035509</v>
      </c>
      <c r="CA199" s="4">
        <v>12.245238000000001</v>
      </c>
      <c r="CB199" s="4">
        <v>20.917292</v>
      </c>
    </row>
    <row r="200" spans="1:80">
      <c r="A200" s="2">
        <v>42440</v>
      </c>
      <c r="B200" s="29">
        <v>0.43003611111111112</v>
      </c>
      <c r="C200" s="4">
        <v>6.98</v>
      </c>
      <c r="D200" s="4">
        <v>9.7943999999999996</v>
      </c>
      <c r="E200" s="4" t="s">
        <v>155</v>
      </c>
      <c r="F200" s="4">
        <v>97943.871513000006</v>
      </c>
      <c r="G200" s="4">
        <v>70.3</v>
      </c>
      <c r="H200" s="4">
        <v>7.6</v>
      </c>
      <c r="I200" s="4">
        <v>11432.2</v>
      </c>
      <c r="K200" s="4">
        <v>2.2000000000000002</v>
      </c>
      <c r="L200" s="4">
        <v>688</v>
      </c>
      <c r="M200" s="4">
        <v>0.83</v>
      </c>
      <c r="N200" s="4">
        <v>5.7937000000000003</v>
      </c>
      <c r="O200" s="4">
        <v>8.1296999999999997</v>
      </c>
      <c r="P200" s="4">
        <v>58.381700000000002</v>
      </c>
      <c r="Q200" s="4">
        <v>6.3083</v>
      </c>
      <c r="R200" s="4">
        <v>64.7</v>
      </c>
      <c r="S200" s="4">
        <v>46.9176</v>
      </c>
      <c r="T200" s="4">
        <v>5.0696000000000003</v>
      </c>
      <c r="U200" s="4">
        <v>52</v>
      </c>
      <c r="V200" s="4">
        <v>11432.162899999999</v>
      </c>
      <c r="Y200" s="4">
        <v>571.07100000000003</v>
      </c>
      <c r="Z200" s="4">
        <v>0</v>
      </c>
      <c r="AA200" s="4">
        <v>1.8261000000000001</v>
      </c>
      <c r="AB200" s="4" t="s">
        <v>382</v>
      </c>
      <c r="AC200" s="4">
        <v>0</v>
      </c>
      <c r="AD200" s="4">
        <v>12.5</v>
      </c>
      <c r="AE200" s="4">
        <v>852</v>
      </c>
      <c r="AF200" s="4">
        <v>866</v>
      </c>
      <c r="AG200" s="4">
        <v>883</v>
      </c>
      <c r="AH200" s="4">
        <v>64</v>
      </c>
      <c r="AI200" s="4">
        <v>23.01</v>
      </c>
      <c r="AJ200" s="4">
        <v>0.53</v>
      </c>
      <c r="AK200" s="4">
        <v>989</v>
      </c>
      <c r="AL200" s="4">
        <v>4</v>
      </c>
      <c r="AM200" s="4">
        <v>0</v>
      </c>
      <c r="AN200" s="4">
        <v>26</v>
      </c>
      <c r="AO200" s="4">
        <v>191</v>
      </c>
      <c r="AP200" s="4">
        <v>192</v>
      </c>
      <c r="AQ200" s="4">
        <v>3.1</v>
      </c>
      <c r="AR200" s="4">
        <v>195</v>
      </c>
      <c r="AS200" s="4" t="s">
        <v>155</v>
      </c>
      <c r="AT200" s="4">
        <v>2</v>
      </c>
      <c r="AU200" s="5">
        <v>0.6381944444444444</v>
      </c>
      <c r="AV200" s="4">
        <v>47.159233</v>
      </c>
      <c r="AW200" s="4">
        <v>-88.489559</v>
      </c>
      <c r="AX200" s="4">
        <v>317.60000000000002</v>
      </c>
      <c r="AY200" s="4">
        <v>11.1</v>
      </c>
      <c r="AZ200" s="4">
        <v>12</v>
      </c>
      <c r="BA200" s="4">
        <v>12</v>
      </c>
      <c r="BB200" s="4" t="s">
        <v>420</v>
      </c>
      <c r="BC200" s="4">
        <v>0.87380000000000002</v>
      </c>
      <c r="BD200" s="4">
        <v>1.3737999999999999</v>
      </c>
      <c r="BE200" s="4">
        <v>1.6476</v>
      </c>
      <c r="BF200" s="4">
        <v>14.063000000000001</v>
      </c>
      <c r="BG200" s="4">
        <v>10.54</v>
      </c>
      <c r="BH200" s="4">
        <v>0.75</v>
      </c>
      <c r="BI200" s="4">
        <v>20.475999999999999</v>
      </c>
      <c r="BJ200" s="4">
        <v>1165.644</v>
      </c>
      <c r="BK200" s="4">
        <v>1041.0340000000001</v>
      </c>
      <c r="BL200" s="4">
        <v>1.23</v>
      </c>
      <c r="BM200" s="4">
        <v>0.13300000000000001</v>
      </c>
      <c r="BN200" s="4">
        <v>1.363</v>
      </c>
      <c r="BO200" s="4">
        <v>0.98899999999999999</v>
      </c>
      <c r="BP200" s="4">
        <v>0.107</v>
      </c>
      <c r="BQ200" s="4">
        <v>1.095</v>
      </c>
      <c r="BR200" s="4">
        <v>76.0565</v>
      </c>
      <c r="BU200" s="4">
        <v>22.795000000000002</v>
      </c>
      <c r="BW200" s="4">
        <v>267.13600000000002</v>
      </c>
      <c r="BX200" s="4">
        <v>0.500305</v>
      </c>
      <c r="BY200" s="4">
        <v>-5</v>
      </c>
      <c r="BZ200" s="4">
        <v>1.0379830000000001</v>
      </c>
      <c r="CA200" s="4">
        <v>12.226210999999999</v>
      </c>
      <c r="CB200" s="4">
        <v>20.967255999999999</v>
      </c>
    </row>
    <row r="201" spans="1:80">
      <c r="A201" s="2">
        <v>42440</v>
      </c>
      <c r="B201" s="29">
        <v>0.43004768518518516</v>
      </c>
      <c r="C201" s="4">
        <v>6.9870000000000001</v>
      </c>
      <c r="D201" s="4">
        <v>9.8480000000000008</v>
      </c>
      <c r="E201" s="4" t="s">
        <v>155</v>
      </c>
      <c r="F201" s="4">
        <v>98480.144115000003</v>
      </c>
      <c r="G201" s="4">
        <v>66.8</v>
      </c>
      <c r="H201" s="4">
        <v>7.7</v>
      </c>
      <c r="I201" s="4">
        <v>10409</v>
      </c>
      <c r="K201" s="4">
        <v>2.1</v>
      </c>
      <c r="L201" s="4">
        <v>612</v>
      </c>
      <c r="M201" s="4">
        <v>0.83040000000000003</v>
      </c>
      <c r="N201" s="4">
        <v>5.8021000000000003</v>
      </c>
      <c r="O201" s="4">
        <v>8.1783000000000001</v>
      </c>
      <c r="P201" s="4">
        <v>55.459800000000001</v>
      </c>
      <c r="Q201" s="4">
        <v>6.3944999999999999</v>
      </c>
      <c r="R201" s="4">
        <v>61.9</v>
      </c>
      <c r="S201" s="4">
        <v>44.569499999999998</v>
      </c>
      <c r="T201" s="4">
        <v>5.1387999999999998</v>
      </c>
      <c r="U201" s="4">
        <v>49.7</v>
      </c>
      <c r="V201" s="4">
        <v>10408.9892</v>
      </c>
      <c r="Y201" s="4">
        <v>508.238</v>
      </c>
      <c r="Z201" s="4">
        <v>0</v>
      </c>
      <c r="AA201" s="4">
        <v>1.7421</v>
      </c>
      <c r="AB201" s="4" t="s">
        <v>382</v>
      </c>
      <c r="AC201" s="4">
        <v>0</v>
      </c>
      <c r="AD201" s="4">
        <v>12.4</v>
      </c>
      <c r="AE201" s="4">
        <v>852</v>
      </c>
      <c r="AF201" s="4">
        <v>866</v>
      </c>
      <c r="AG201" s="4">
        <v>883</v>
      </c>
      <c r="AH201" s="4">
        <v>64</v>
      </c>
      <c r="AI201" s="4">
        <v>23.01</v>
      </c>
      <c r="AJ201" s="4">
        <v>0.53</v>
      </c>
      <c r="AK201" s="4">
        <v>989</v>
      </c>
      <c r="AL201" s="4">
        <v>4</v>
      </c>
      <c r="AM201" s="4">
        <v>0</v>
      </c>
      <c r="AN201" s="4">
        <v>26.745999999999999</v>
      </c>
      <c r="AO201" s="4">
        <v>191</v>
      </c>
      <c r="AP201" s="4">
        <v>192</v>
      </c>
      <c r="AQ201" s="4">
        <v>3</v>
      </c>
      <c r="AR201" s="4">
        <v>195</v>
      </c>
      <c r="AS201" s="4" t="s">
        <v>155</v>
      </c>
      <c r="AT201" s="4">
        <v>2</v>
      </c>
      <c r="AU201" s="5">
        <v>0.63820601851851855</v>
      </c>
      <c r="AV201" s="4">
        <v>47.159194999999997</v>
      </c>
      <c r="AW201" s="4">
        <v>-88.489483000000007</v>
      </c>
      <c r="AX201" s="4">
        <v>317.39999999999998</v>
      </c>
      <c r="AY201" s="4">
        <v>13.7</v>
      </c>
      <c r="AZ201" s="4">
        <v>12</v>
      </c>
      <c r="BA201" s="4">
        <v>12</v>
      </c>
      <c r="BB201" s="4" t="s">
        <v>420</v>
      </c>
      <c r="BC201" s="4">
        <v>0.9</v>
      </c>
      <c r="BD201" s="4">
        <v>1.7689999999999999</v>
      </c>
      <c r="BE201" s="4">
        <v>1.9952000000000001</v>
      </c>
      <c r="BF201" s="4">
        <v>14.063000000000001</v>
      </c>
      <c r="BG201" s="4">
        <v>10.57</v>
      </c>
      <c r="BH201" s="4">
        <v>0.75</v>
      </c>
      <c r="BI201" s="4">
        <v>20.417000000000002</v>
      </c>
      <c r="BJ201" s="4">
        <v>1170.875</v>
      </c>
      <c r="BK201" s="4">
        <v>1050.4169999999999</v>
      </c>
      <c r="BL201" s="4">
        <v>1.1719999999999999</v>
      </c>
      <c r="BM201" s="4">
        <v>0.13500000000000001</v>
      </c>
      <c r="BN201" s="4">
        <v>1.3069999999999999</v>
      </c>
      <c r="BO201" s="4">
        <v>0.94199999999999995</v>
      </c>
      <c r="BP201" s="4">
        <v>0.109</v>
      </c>
      <c r="BQ201" s="4">
        <v>1.05</v>
      </c>
      <c r="BR201" s="4">
        <v>69.458799999999997</v>
      </c>
      <c r="BU201" s="4">
        <v>20.349</v>
      </c>
      <c r="BW201" s="4">
        <v>255.619</v>
      </c>
      <c r="BX201" s="4">
        <v>0.49849199999999999</v>
      </c>
      <c r="BY201" s="4">
        <v>-5</v>
      </c>
      <c r="BZ201" s="4">
        <v>1.036762</v>
      </c>
      <c r="CA201" s="4">
        <v>12.181899</v>
      </c>
      <c r="CB201" s="4">
        <v>20.942592000000001</v>
      </c>
    </row>
    <row r="202" spans="1:80">
      <c r="A202" s="2">
        <v>42440</v>
      </c>
      <c r="B202" s="29">
        <v>0.43005925925925931</v>
      </c>
      <c r="C202" s="4">
        <v>6.99</v>
      </c>
      <c r="D202" s="4">
        <v>9.8496000000000006</v>
      </c>
      <c r="E202" s="4" t="s">
        <v>155</v>
      </c>
      <c r="F202" s="4">
        <v>98496.156925999996</v>
      </c>
      <c r="G202" s="4">
        <v>64.5</v>
      </c>
      <c r="H202" s="4">
        <v>7.8</v>
      </c>
      <c r="I202" s="4">
        <v>9711.2000000000007</v>
      </c>
      <c r="K202" s="4">
        <v>2</v>
      </c>
      <c r="L202" s="4">
        <v>555</v>
      </c>
      <c r="M202" s="4">
        <v>0.83109999999999995</v>
      </c>
      <c r="N202" s="4">
        <v>5.8094000000000001</v>
      </c>
      <c r="O202" s="4">
        <v>8.1859999999999999</v>
      </c>
      <c r="P202" s="4">
        <v>53.644500000000001</v>
      </c>
      <c r="Q202" s="4">
        <v>6.4824999999999999</v>
      </c>
      <c r="R202" s="4">
        <v>60.1</v>
      </c>
      <c r="S202" s="4">
        <v>43.110599999999998</v>
      </c>
      <c r="T202" s="4">
        <v>5.2096</v>
      </c>
      <c r="U202" s="4">
        <v>48.3</v>
      </c>
      <c r="V202" s="4">
        <v>9711.2297999999992</v>
      </c>
      <c r="Y202" s="4">
        <v>461.58600000000001</v>
      </c>
      <c r="Z202" s="4">
        <v>0</v>
      </c>
      <c r="AA202" s="4">
        <v>1.6621999999999999</v>
      </c>
      <c r="AB202" s="4" t="s">
        <v>382</v>
      </c>
      <c r="AC202" s="4">
        <v>0</v>
      </c>
      <c r="AD202" s="4">
        <v>12.4</v>
      </c>
      <c r="AE202" s="4">
        <v>852</v>
      </c>
      <c r="AF202" s="4">
        <v>866</v>
      </c>
      <c r="AG202" s="4">
        <v>884</v>
      </c>
      <c r="AH202" s="4">
        <v>64</v>
      </c>
      <c r="AI202" s="4">
        <v>23.01</v>
      </c>
      <c r="AJ202" s="4">
        <v>0.53</v>
      </c>
      <c r="AK202" s="4">
        <v>989</v>
      </c>
      <c r="AL202" s="4">
        <v>4</v>
      </c>
      <c r="AM202" s="4">
        <v>0</v>
      </c>
      <c r="AN202" s="4">
        <v>27</v>
      </c>
      <c r="AO202" s="4">
        <v>191</v>
      </c>
      <c r="AP202" s="4">
        <v>192</v>
      </c>
      <c r="AQ202" s="4">
        <v>2.8</v>
      </c>
      <c r="AR202" s="4">
        <v>195</v>
      </c>
      <c r="AS202" s="4" t="s">
        <v>155</v>
      </c>
      <c r="AT202" s="4">
        <v>2</v>
      </c>
      <c r="AU202" s="5">
        <v>0.63821759259259259</v>
      </c>
      <c r="AV202" s="4">
        <v>47.159157</v>
      </c>
      <c r="AW202" s="4">
        <v>-88.489399000000006</v>
      </c>
      <c r="AX202" s="4">
        <v>317.3</v>
      </c>
      <c r="AY202" s="4">
        <v>15.5</v>
      </c>
      <c r="AZ202" s="4">
        <v>12</v>
      </c>
      <c r="BA202" s="4">
        <v>12</v>
      </c>
      <c r="BB202" s="4" t="s">
        <v>420</v>
      </c>
      <c r="BC202" s="4">
        <v>0.9738</v>
      </c>
      <c r="BD202" s="4">
        <v>1.9</v>
      </c>
      <c r="BE202" s="4">
        <v>2.1738</v>
      </c>
      <c r="BF202" s="4">
        <v>14.063000000000001</v>
      </c>
      <c r="BG202" s="4">
        <v>10.62</v>
      </c>
      <c r="BH202" s="4">
        <v>0.75</v>
      </c>
      <c r="BI202" s="4">
        <v>20.323</v>
      </c>
      <c r="BJ202" s="4">
        <v>1176.6400000000001</v>
      </c>
      <c r="BK202" s="4">
        <v>1055.269</v>
      </c>
      <c r="BL202" s="4">
        <v>1.1379999999999999</v>
      </c>
      <c r="BM202" s="4">
        <v>0.13700000000000001</v>
      </c>
      <c r="BN202" s="4">
        <v>1.2749999999999999</v>
      </c>
      <c r="BO202" s="4">
        <v>0.91400000000000003</v>
      </c>
      <c r="BP202" s="4">
        <v>0.11</v>
      </c>
      <c r="BQ202" s="4">
        <v>1.0249999999999999</v>
      </c>
      <c r="BR202" s="4">
        <v>65.040899999999993</v>
      </c>
      <c r="BU202" s="4">
        <v>18.548999999999999</v>
      </c>
      <c r="BW202" s="4">
        <v>244.791</v>
      </c>
      <c r="BX202" s="4">
        <v>0.52510999999999997</v>
      </c>
      <c r="BY202" s="4">
        <v>-5</v>
      </c>
      <c r="BZ202" s="4">
        <v>1.034508</v>
      </c>
      <c r="CA202" s="4">
        <v>12.832376</v>
      </c>
      <c r="CB202" s="4">
        <v>20.897061999999998</v>
      </c>
    </row>
    <row r="203" spans="1:80">
      <c r="A203" s="2">
        <v>42440</v>
      </c>
      <c r="B203" s="29">
        <v>0.43007083333333335</v>
      </c>
      <c r="C203" s="4">
        <v>6.99</v>
      </c>
      <c r="D203" s="4">
        <v>9.8946000000000005</v>
      </c>
      <c r="E203" s="4" t="s">
        <v>155</v>
      </c>
      <c r="F203" s="4">
        <v>98945.901639000003</v>
      </c>
      <c r="G203" s="4">
        <v>63.4</v>
      </c>
      <c r="H203" s="4">
        <v>7.8</v>
      </c>
      <c r="I203" s="4">
        <v>9128.9</v>
      </c>
      <c r="K203" s="4">
        <v>1.91</v>
      </c>
      <c r="L203" s="4">
        <v>518</v>
      </c>
      <c r="M203" s="4">
        <v>0.83130000000000004</v>
      </c>
      <c r="N203" s="4">
        <v>5.8106</v>
      </c>
      <c r="O203" s="4">
        <v>8.2251999999999992</v>
      </c>
      <c r="P203" s="4">
        <v>52.703699999999998</v>
      </c>
      <c r="Q203" s="4">
        <v>6.484</v>
      </c>
      <c r="R203" s="4">
        <v>59.2</v>
      </c>
      <c r="S203" s="4">
        <v>42.354599999999998</v>
      </c>
      <c r="T203" s="4">
        <v>5.2107999999999999</v>
      </c>
      <c r="U203" s="4">
        <v>47.6</v>
      </c>
      <c r="V203" s="4">
        <v>9128.9354000000003</v>
      </c>
      <c r="Y203" s="4">
        <v>430.92500000000001</v>
      </c>
      <c r="Z203" s="4">
        <v>0</v>
      </c>
      <c r="AA203" s="4">
        <v>1.5839000000000001</v>
      </c>
      <c r="AB203" s="4" t="s">
        <v>382</v>
      </c>
      <c r="AC203" s="4">
        <v>0</v>
      </c>
      <c r="AD203" s="4">
        <v>12.5</v>
      </c>
      <c r="AE203" s="4">
        <v>852</v>
      </c>
      <c r="AF203" s="4">
        <v>866</v>
      </c>
      <c r="AG203" s="4">
        <v>883</v>
      </c>
      <c r="AH203" s="4">
        <v>64</v>
      </c>
      <c r="AI203" s="4">
        <v>23.01</v>
      </c>
      <c r="AJ203" s="4">
        <v>0.53</v>
      </c>
      <c r="AK203" s="4">
        <v>989</v>
      </c>
      <c r="AL203" s="4">
        <v>4</v>
      </c>
      <c r="AM203" s="4">
        <v>0</v>
      </c>
      <c r="AN203" s="4">
        <v>27</v>
      </c>
      <c r="AO203" s="4">
        <v>191</v>
      </c>
      <c r="AP203" s="4">
        <v>192</v>
      </c>
      <c r="AQ203" s="4">
        <v>2.9</v>
      </c>
      <c r="AR203" s="4">
        <v>195</v>
      </c>
      <c r="AS203" s="4" t="s">
        <v>155</v>
      </c>
      <c r="AT203" s="4">
        <v>2</v>
      </c>
      <c r="AU203" s="5">
        <v>0.63822916666666674</v>
      </c>
      <c r="AV203" s="4">
        <v>47.159115999999997</v>
      </c>
      <c r="AW203" s="4">
        <v>-88.489312999999996</v>
      </c>
      <c r="AX203" s="4">
        <v>317.2</v>
      </c>
      <c r="AY203" s="4">
        <v>16.7</v>
      </c>
      <c r="AZ203" s="4">
        <v>12</v>
      </c>
      <c r="BA203" s="4">
        <v>12</v>
      </c>
      <c r="BB203" s="4" t="s">
        <v>420</v>
      </c>
      <c r="BC203" s="4">
        <v>1.0738000000000001</v>
      </c>
      <c r="BD203" s="4">
        <v>1.8262</v>
      </c>
      <c r="BE203" s="4">
        <v>2.2000000000000002</v>
      </c>
      <c r="BF203" s="4">
        <v>14.063000000000001</v>
      </c>
      <c r="BG203" s="4">
        <v>10.63</v>
      </c>
      <c r="BH203" s="4">
        <v>0.76</v>
      </c>
      <c r="BI203" s="4">
        <v>20.297000000000001</v>
      </c>
      <c r="BJ203" s="4">
        <v>1178.3009999999999</v>
      </c>
      <c r="BK203" s="4">
        <v>1061.5830000000001</v>
      </c>
      <c r="BL203" s="4">
        <v>1.119</v>
      </c>
      <c r="BM203" s="4">
        <v>0.13800000000000001</v>
      </c>
      <c r="BN203" s="4">
        <v>1.2569999999999999</v>
      </c>
      <c r="BO203" s="4">
        <v>0.89900000000000002</v>
      </c>
      <c r="BP203" s="4">
        <v>0.111</v>
      </c>
      <c r="BQ203" s="4">
        <v>1.01</v>
      </c>
      <c r="BR203" s="4">
        <v>61.213700000000003</v>
      </c>
      <c r="BU203" s="4">
        <v>17.337</v>
      </c>
      <c r="BW203" s="4">
        <v>233.54300000000001</v>
      </c>
      <c r="BX203" s="4">
        <v>0.58174400000000004</v>
      </c>
      <c r="BY203" s="4">
        <v>-5</v>
      </c>
      <c r="BZ203" s="4">
        <v>1.034</v>
      </c>
      <c r="CA203" s="4">
        <v>14.216369</v>
      </c>
      <c r="CB203" s="4">
        <v>20.886800000000001</v>
      </c>
    </row>
    <row r="204" spans="1:80">
      <c r="A204" s="2">
        <v>42440</v>
      </c>
      <c r="B204" s="29">
        <v>0.43008240740740744</v>
      </c>
      <c r="C204" s="4">
        <v>6.9850000000000003</v>
      </c>
      <c r="D204" s="4">
        <v>9.9624000000000006</v>
      </c>
      <c r="E204" s="4" t="s">
        <v>155</v>
      </c>
      <c r="F204" s="4">
        <v>99624.281071999998</v>
      </c>
      <c r="G204" s="4">
        <v>62.3</v>
      </c>
      <c r="H204" s="4">
        <v>7.8</v>
      </c>
      <c r="I204" s="4">
        <v>8680.6</v>
      </c>
      <c r="K204" s="4">
        <v>1.9</v>
      </c>
      <c r="L204" s="4">
        <v>490</v>
      </c>
      <c r="M204" s="4">
        <v>0.83109999999999995</v>
      </c>
      <c r="N204" s="4">
        <v>5.8053999999999997</v>
      </c>
      <c r="O204" s="4">
        <v>8.2797000000000001</v>
      </c>
      <c r="P204" s="4">
        <v>51.777200000000001</v>
      </c>
      <c r="Q204" s="4">
        <v>6.4824999999999999</v>
      </c>
      <c r="R204" s="4">
        <v>58.3</v>
      </c>
      <c r="S204" s="4">
        <v>41.61</v>
      </c>
      <c r="T204" s="4">
        <v>5.2096</v>
      </c>
      <c r="U204" s="4">
        <v>46.8</v>
      </c>
      <c r="V204" s="4">
        <v>8680.5691000000006</v>
      </c>
      <c r="Y204" s="4">
        <v>407.601</v>
      </c>
      <c r="Z204" s="4">
        <v>0</v>
      </c>
      <c r="AA204" s="4">
        <v>1.5790999999999999</v>
      </c>
      <c r="AB204" s="4" t="s">
        <v>382</v>
      </c>
      <c r="AC204" s="4">
        <v>0</v>
      </c>
      <c r="AD204" s="4">
        <v>12.4</v>
      </c>
      <c r="AE204" s="4">
        <v>852</v>
      </c>
      <c r="AF204" s="4">
        <v>866</v>
      </c>
      <c r="AG204" s="4">
        <v>883</v>
      </c>
      <c r="AH204" s="4">
        <v>64</v>
      </c>
      <c r="AI204" s="4">
        <v>23.01</v>
      </c>
      <c r="AJ204" s="4">
        <v>0.53</v>
      </c>
      <c r="AK204" s="4">
        <v>989</v>
      </c>
      <c r="AL204" s="4">
        <v>4</v>
      </c>
      <c r="AM204" s="4">
        <v>0</v>
      </c>
      <c r="AN204" s="4">
        <v>27</v>
      </c>
      <c r="AO204" s="4">
        <v>191</v>
      </c>
      <c r="AP204" s="4">
        <v>192</v>
      </c>
      <c r="AQ204" s="4">
        <v>3</v>
      </c>
      <c r="AR204" s="4">
        <v>195</v>
      </c>
      <c r="AS204" s="4" t="s">
        <v>155</v>
      </c>
      <c r="AT204" s="4">
        <v>2</v>
      </c>
      <c r="AU204" s="5">
        <v>0.63824074074074078</v>
      </c>
      <c r="AV204" s="4">
        <v>47.159075000000001</v>
      </c>
      <c r="AW204" s="4">
        <v>-88.489221000000001</v>
      </c>
      <c r="AX204" s="4">
        <v>317</v>
      </c>
      <c r="AY204" s="4">
        <v>17.7</v>
      </c>
      <c r="AZ204" s="4">
        <v>12</v>
      </c>
      <c r="BA204" s="4">
        <v>12</v>
      </c>
      <c r="BB204" s="4" t="s">
        <v>420</v>
      </c>
      <c r="BC204" s="4">
        <v>1.1738</v>
      </c>
      <c r="BD204" s="4">
        <v>1.8737999999999999</v>
      </c>
      <c r="BE204" s="4">
        <v>2.2738</v>
      </c>
      <c r="BF204" s="4">
        <v>14.063000000000001</v>
      </c>
      <c r="BG204" s="4">
        <v>10.61</v>
      </c>
      <c r="BH204" s="4">
        <v>0.75</v>
      </c>
      <c r="BI204" s="4">
        <v>20.323</v>
      </c>
      <c r="BJ204" s="4">
        <v>1176.886</v>
      </c>
      <c r="BK204" s="4">
        <v>1068.3009999999999</v>
      </c>
      <c r="BL204" s="4">
        <v>1.099</v>
      </c>
      <c r="BM204" s="4">
        <v>0.13800000000000001</v>
      </c>
      <c r="BN204" s="4">
        <v>1.2370000000000001</v>
      </c>
      <c r="BO204" s="4">
        <v>0.88300000000000001</v>
      </c>
      <c r="BP204" s="4">
        <v>0.111</v>
      </c>
      <c r="BQ204" s="4">
        <v>0.99399999999999999</v>
      </c>
      <c r="BR204" s="4">
        <v>58.189599999999999</v>
      </c>
      <c r="BU204" s="4">
        <v>16.393999999999998</v>
      </c>
      <c r="BW204" s="4">
        <v>232.75700000000001</v>
      </c>
      <c r="BX204" s="4">
        <v>0.57860400000000001</v>
      </c>
      <c r="BY204" s="4">
        <v>-5</v>
      </c>
      <c r="BZ204" s="4">
        <v>1.03027</v>
      </c>
      <c r="CA204" s="4">
        <v>14.139635</v>
      </c>
      <c r="CB204" s="4">
        <v>20.811454000000001</v>
      </c>
    </row>
    <row r="205" spans="1:80">
      <c r="A205" s="2">
        <v>42440</v>
      </c>
      <c r="B205" s="29">
        <v>0.43009398148148148</v>
      </c>
      <c r="C205" s="4">
        <v>6.9610000000000003</v>
      </c>
      <c r="D205" s="4">
        <v>9.8053000000000008</v>
      </c>
      <c r="E205" s="4" t="s">
        <v>155</v>
      </c>
      <c r="F205" s="4">
        <v>98052.990810000003</v>
      </c>
      <c r="G205" s="4">
        <v>61</v>
      </c>
      <c r="H205" s="4">
        <v>7.7</v>
      </c>
      <c r="I205" s="4">
        <v>8397.5</v>
      </c>
      <c r="K205" s="4">
        <v>1.9</v>
      </c>
      <c r="L205" s="4">
        <v>480</v>
      </c>
      <c r="M205" s="4">
        <v>0.83320000000000005</v>
      </c>
      <c r="N205" s="4">
        <v>5.7995000000000001</v>
      </c>
      <c r="O205" s="4">
        <v>8.1696000000000009</v>
      </c>
      <c r="P205" s="4">
        <v>50.855899999999998</v>
      </c>
      <c r="Q205" s="4">
        <v>6.3884999999999996</v>
      </c>
      <c r="R205" s="4">
        <v>57.2</v>
      </c>
      <c r="S205" s="4">
        <v>40.869599999999998</v>
      </c>
      <c r="T205" s="4">
        <v>5.1340000000000003</v>
      </c>
      <c r="U205" s="4">
        <v>46</v>
      </c>
      <c r="V205" s="4">
        <v>8397.5282000000007</v>
      </c>
      <c r="Y205" s="4">
        <v>400.22800000000001</v>
      </c>
      <c r="Z205" s="4">
        <v>0</v>
      </c>
      <c r="AA205" s="4">
        <v>1.5831</v>
      </c>
      <c r="AB205" s="4" t="s">
        <v>382</v>
      </c>
      <c r="AC205" s="4">
        <v>0</v>
      </c>
      <c r="AD205" s="4">
        <v>12.4</v>
      </c>
      <c r="AE205" s="4">
        <v>852</v>
      </c>
      <c r="AF205" s="4">
        <v>866</v>
      </c>
      <c r="AG205" s="4">
        <v>883</v>
      </c>
      <c r="AH205" s="4">
        <v>64</v>
      </c>
      <c r="AI205" s="4">
        <v>23.01</v>
      </c>
      <c r="AJ205" s="4">
        <v>0.53</v>
      </c>
      <c r="AK205" s="4">
        <v>989</v>
      </c>
      <c r="AL205" s="4">
        <v>4</v>
      </c>
      <c r="AM205" s="4">
        <v>0</v>
      </c>
      <c r="AN205" s="4">
        <v>27</v>
      </c>
      <c r="AO205" s="4">
        <v>191</v>
      </c>
      <c r="AP205" s="4">
        <v>192</v>
      </c>
      <c r="AQ205" s="4">
        <v>2.9</v>
      </c>
      <c r="AR205" s="4">
        <v>195</v>
      </c>
      <c r="AS205" s="4" t="s">
        <v>155</v>
      </c>
      <c r="AT205" s="4">
        <v>2</v>
      </c>
      <c r="AU205" s="5">
        <v>0.63825231481481481</v>
      </c>
      <c r="AV205" s="4">
        <v>47.159041000000002</v>
      </c>
      <c r="AW205" s="4">
        <v>-88.48912</v>
      </c>
      <c r="AX205" s="4">
        <v>316.8</v>
      </c>
      <c r="AY205" s="4">
        <v>18.600000000000001</v>
      </c>
      <c r="AZ205" s="4">
        <v>12</v>
      </c>
      <c r="BA205" s="4">
        <v>12</v>
      </c>
      <c r="BB205" s="4" t="s">
        <v>420</v>
      </c>
      <c r="BC205" s="4">
        <v>1.2</v>
      </c>
      <c r="BD205" s="4">
        <v>1.6048</v>
      </c>
      <c r="BE205" s="4">
        <v>2.0785999999999998</v>
      </c>
      <c r="BF205" s="4">
        <v>14.063000000000001</v>
      </c>
      <c r="BG205" s="4">
        <v>10.76</v>
      </c>
      <c r="BH205" s="4">
        <v>0.76</v>
      </c>
      <c r="BI205" s="4">
        <v>20.021000000000001</v>
      </c>
      <c r="BJ205" s="4">
        <v>1187.175</v>
      </c>
      <c r="BK205" s="4">
        <v>1064.3969999999999</v>
      </c>
      <c r="BL205" s="4">
        <v>1.0900000000000001</v>
      </c>
      <c r="BM205" s="4">
        <v>0.13700000000000001</v>
      </c>
      <c r="BN205" s="4">
        <v>1.2270000000000001</v>
      </c>
      <c r="BO205" s="4">
        <v>0.876</v>
      </c>
      <c r="BP205" s="4">
        <v>0.11</v>
      </c>
      <c r="BQ205" s="4">
        <v>0.98599999999999999</v>
      </c>
      <c r="BR205" s="4">
        <v>56.842399999999998</v>
      </c>
      <c r="BU205" s="4">
        <v>16.254999999999999</v>
      </c>
      <c r="BW205" s="4">
        <v>235.62299999999999</v>
      </c>
      <c r="BX205" s="4">
        <v>0.48919400000000002</v>
      </c>
      <c r="BY205" s="4">
        <v>-5</v>
      </c>
      <c r="BZ205" s="4">
        <v>1.026762</v>
      </c>
      <c r="CA205" s="4">
        <v>11.954679</v>
      </c>
      <c r="CB205" s="4">
        <v>20.740591999999999</v>
      </c>
    </row>
    <row r="206" spans="1:80">
      <c r="A206" s="2">
        <v>42440</v>
      </c>
      <c r="B206" s="29">
        <v>0.43010555555555552</v>
      </c>
      <c r="C206" s="4">
        <v>5.1130000000000004</v>
      </c>
      <c r="D206" s="4">
        <v>8.4235000000000007</v>
      </c>
      <c r="E206" s="4" t="s">
        <v>155</v>
      </c>
      <c r="F206" s="4">
        <v>84234.698097</v>
      </c>
      <c r="G206" s="4">
        <v>61</v>
      </c>
      <c r="H206" s="4">
        <v>5.3</v>
      </c>
      <c r="I206" s="4">
        <v>8545.2999999999993</v>
      </c>
      <c r="K206" s="4">
        <v>1.85</v>
      </c>
      <c r="L206" s="4">
        <v>636</v>
      </c>
      <c r="M206" s="4">
        <v>0.86160000000000003</v>
      </c>
      <c r="N206" s="4">
        <v>4.4059999999999997</v>
      </c>
      <c r="O206" s="4">
        <v>7.258</v>
      </c>
      <c r="P206" s="4">
        <v>52.563000000000002</v>
      </c>
      <c r="Q206" s="4">
        <v>4.5388999999999999</v>
      </c>
      <c r="R206" s="4">
        <v>57.1</v>
      </c>
      <c r="S206" s="4">
        <v>42.284599999999998</v>
      </c>
      <c r="T206" s="4">
        <v>3.6514000000000002</v>
      </c>
      <c r="U206" s="4">
        <v>45.9</v>
      </c>
      <c r="V206" s="4">
        <v>8545.2582000000002</v>
      </c>
      <c r="Y206" s="4">
        <v>548.351</v>
      </c>
      <c r="Z206" s="4">
        <v>0</v>
      </c>
      <c r="AA206" s="4">
        <v>1.5968</v>
      </c>
      <c r="AB206" s="4" t="s">
        <v>382</v>
      </c>
      <c r="AC206" s="4">
        <v>0</v>
      </c>
      <c r="AD206" s="4">
        <v>12.3</v>
      </c>
      <c r="AE206" s="4">
        <v>853</v>
      </c>
      <c r="AF206" s="4">
        <v>866</v>
      </c>
      <c r="AG206" s="4">
        <v>884</v>
      </c>
      <c r="AH206" s="4">
        <v>64.7</v>
      </c>
      <c r="AI206" s="4">
        <v>23.28</v>
      </c>
      <c r="AJ206" s="4">
        <v>0.53</v>
      </c>
      <c r="AK206" s="4">
        <v>989</v>
      </c>
      <c r="AL206" s="4">
        <v>4</v>
      </c>
      <c r="AM206" s="4">
        <v>0</v>
      </c>
      <c r="AN206" s="4">
        <v>27</v>
      </c>
      <c r="AO206" s="4">
        <v>190.3</v>
      </c>
      <c r="AP206" s="4">
        <v>191.3</v>
      </c>
      <c r="AQ206" s="4">
        <v>2.8</v>
      </c>
      <c r="AR206" s="4">
        <v>195</v>
      </c>
      <c r="AS206" s="4" t="s">
        <v>155</v>
      </c>
      <c r="AT206" s="4">
        <v>2</v>
      </c>
      <c r="AU206" s="5">
        <v>0.63826388888888885</v>
      </c>
      <c r="AV206" s="4">
        <v>47.159032000000003</v>
      </c>
      <c r="AW206" s="4">
        <v>-88.489091999999999</v>
      </c>
      <c r="AX206" s="4">
        <v>316.7</v>
      </c>
      <c r="AY206" s="4">
        <v>19.399999999999999</v>
      </c>
      <c r="AZ206" s="4">
        <v>12</v>
      </c>
      <c r="BA206" s="4">
        <v>12</v>
      </c>
      <c r="BB206" s="4" t="s">
        <v>420</v>
      </c>
      <c r="BC206" s="4">
        <v>1.2738</v>
      </c>
      <c r="BD206" s="4">
        <v>1.5</v>
      </c>
      <c r="BE206" s="4">
        <v>2</v>
      </c>
      <c r="BF206" s="4">
        <v>14.063000000000001</v>
      </c>
      <c r="BG206" s="4">
        <v>13.14</v>
      </c>
      <c r="BH206" s="4">
        <v>0.93</v>
      </c>
      <c r="BI206" s="4">
        <v>16.058</v>
      </c>
      <c r="BJ206" s="4">
        <v>1067.451</v>
      </c>
      <c r="BK206" s="4">
        <v>1119.18</v>
      </c>
      <c r="BL206" s="4">
        <v>1.3340000000000001</v>
      </c>
      <c r="BM206" s="4">
        <v>0.115</v>
      </c>
      <c r="BN206" s="4">
        <v>1.4490000000000001</v>
      </c>
      <c r="BO206" s="4">
        <v>1.073</v>
      </c>
      <c r="BP206" s="4">
        <v>9.2999999999999999E-2</v>
      </c>
      <c r="BQ206" s="4">
        <v>1.165</v>
      </c>
      <c r="BR206" s="4">
        <v>68.458399999999997</v>
      </c>
      <c r="BU206" s="4">
        <v>26.358000000000001</v>
      </c>
      <c r="BW206" s="4">
        <v>281.29500000000002</v>
      </c>
      <c r="BX206" s="4">
        <v>0.39609800000000001</v>
      </c>
      <c r="BY206" s="4">
        <v>-5</v>
      </c>
      <c r="BZ206" s="4">
        <v>1.0215240000000001</v>
      </c>
      <c r="CA206" s="4">
        <v>9.6796450000000007</v>
      </c>
      <c r="CB206" s="4">
        <v>20.634785000000001</v>
      </c>
    </row>
    <row r="207" spans="1:80">
      <c r="A207" s="2">
        <v>42440</v>
      </c>
      <c r="B207" s="29">
        <v>0.43011712962962961</v>
      </c>
      <c r="C207" s="4">
        <v>2.9969999999999999</v>
      </c>
      <c r="D207" s="4">
        <v>3.0678000000000001</v>
      </c>
      <c r="E207" s="4" t="s">
        <v>155</v>
      </c>
      <c r="F207" s="4">
        <v>30678.039701999998</v>
      </c>
      <c r="G207" s="4">
        <v>40.9</v>
      </c>
      <c r="H207" s="4">
        <v>5.2</v>
      </c>
      <c r="I207" s="4">
        <v>11519</v>
      </c>
      <c r="K207" s="4">
        <v>2.0699999999999998</v>
      </c>
      <c r="L207" s="4">
        <v>821</v>
      </c>
      <c r="M207" s="4">
        <v>0.93159999999999998</v>
      </c>
      <c r="N207" s="4">
        <v>2.7921999999999998</v>
      </c>
      <c r="O207" s="4">
        <v>2.8578999999999999</v>
      </c>
      <c r="P207" s="4">
        <v>38.103999999999999</v>
      </c>
      <c r="Q207" s="4">
        <v>4.8442999999999996</v>
      </c>
      <c r="R207" s="4">
        <v>42.9</v>
      </c>
      <c r="S207" s="4">
        <v>30.632400000000001</v>
      </c>
      <c r="T207" s="4">
        <v>3.8944000000000001</v>
      </c>
      <c r="U207" s="4">
        <v>34.5</v>
      </c>
      <c r="V207" s="4">
        <v>11518.983200000001</v>
      </c>
      <c r="Y207" s="4">
        <v>764.69100000000003</v>
      </c>
      <c r="Z207" s="4">
        <v>0</v>
      </c>
      <c r="AA207" s="4">
        <v>1.9319999999999999</v>
      </c>
      <c r="AB207" s="4" t="s">
        <v>382</v>
      </c>
      <c r="AC207" s="4">
        <v>0</v>
      </c>
      <c r="AD207" s="4">
        <v>12.4</v>
      </c>
      <c r="AE207" s="4">
        <v>853</v>
      </c>
      <c r="AF207" s="4">
        <v>867</v>
      </c>
      <c r="AG207" s="4">
        <v>884</v>
      </c>
      <c r="AH207" s="4">
        <v>64.3</v>
      </c>
      <c r="AI207" s="4">
        <v>23.1</v>
      </c>
      <c r="AJ207" s="4">
        <v>0.53</v>
      </c>
      <c r="AK207" s="4">
        <v>989</v>
      </c>
      <c r="AL207" s="4">
        <v>4</v>
      </c>
      <c r="AM207" s="4">
        <v>0</v>
      </c>
      <c r="AN207" s="4">
        <v>27</v>
      </c>
      <c r="AO207" s="4">
        <v>190</v>
      </c>
      <c r="AP207" s="4">
        <v>191</v>
      </c>
      <c r="AQ207" s="4">
        <v>2.7</v>
      </c>
      <c r="AR207" s="4">
        <v>195</v>
      </c>
      <c r="AS207" s="4" t="s">
        <v>155</v>
      </c>
      <c r="AT207" s="4">
        <v>2</v>
      </c>
      <c r="AU207" s="5">
        <v>0.63826388888888885</v>
      </c>
      <c r="AV207" s="4">
        <v>47.158994</v>
      </c>
      <c r="AW207" s="4">
        <v>-88.488921000000005</v>
      </c>
      <c r="AX207" s="4">
        <v>316.5</v>
      </c>
      <c r="AY207" s="4">
        <v>20.100000000000001</v>
      </c>
      <c r="AZ207" s="4">
        <v>12</v>
      </c>
      <c r="BA207" s="4">
        <v>12</v>
      </c>
      <c r="BB207" s="4" t="s">
        <v>420</v>
      </c>
      <c r="BC207" s="4">
        <v>1.3</v>
      </c>
      <c r="BD207" s="4">
        <v>1.5</v>
      </c>
      <c r="BE207" s="4">
        <v>2.0737999999999999</v>
      </c>
      <c r="BF207" s="4">
        <v>14.063000000000001</v>
      </c>
      <c r="BG207" s="4">
        <v>27.08</v>
      </c>
      <c r="BH207" s="4">
        <v>1.93</v>
      </c>
      <c r="BI207" s="4">
        <v>7.343</v>
      </c>
      <c r="BJ207" s="4">
        <v>1248.3800000000001</v>
      </c>
      <c r="BK207" s="4">
        <v>813.255</v>
      </c>
      <c r="BL207" s="4">
        <v>1.784</v>
      </c>
      <c r="BM207" s="4">
        <v>0.22700000000000001</v>
      </c>
      <c r="BN207" s="4">
        <v>2.0110000000000001</v>
      </c>
      <c r="BO207" s="4">
        <v>1.4339999999999999</v>
      </c>
      <c r="BP207" s="4">
        <v>0.182</v>
      </c>
      <c r="BQ207" s="4">
        <v>1.617</v>
      </c>
      <c r="BR207" s="4">
        <v>170.29679999999999</v>
      </c>
      <c r="BU207" s="4">
        <v>67.831000000000003</v>
      </c>
      <c r="BW207" s="4">
        <v>628.05600000000004</v>
      </c>
      <c r="BX207" s="4">
        <v>0.21659400000000001</v>
      </c>
      <c r="BY207" s="4">
        <v>-5</v>
      </c>
      <c r="BZ207" s="4">
        <v>1.018508</v>
      </c>
      <c r="CA207" s="4">
        <v>5.2930159999999997</v>
      </c>
      <c r="CB207" s="4">
        <v>20.573861999999998</v>
      </c>
    </row>
    <row r="208" spans="1:80">
      <c r="A208" s="2">
        <v>42440</v>
      </c>
      <c r="B208" s="29">
        <v>0.43012870370370365</v>
      </c>
      <c r="C208" s="4">
        <v>1.738</v>
      </c>
      <c r="D208" s="4">
        <v>1.1002000000000001</v>
      </c>
      <c r="E208" s="4" t="s">
        <v>155</v>
      </c>
      <c r="F208" s="4">
        <v>11002.296942999999</v>
      </c>
      <c r="G208" s="4">
        <v>12</v>
      </c>
      <c r="H208" s="4">
        <v>5.2</v>
      </c>
      <c r="I208" s="4">
        <v>11519.1</v>
      </c>
      <c r="K208" s="4">
        <v>6.49</v>
      </c>
      <c r="L208" s="4">
        <v>865</v>
      </c>
      <c r="M208" s="4">
        <v>0.96279999999999999</v>
      </c>
      <c r="N208" s="4">
        <v>1.6733</v>
      </c>
      <c r="O208" s="4">
        <v>1.0592999999999999</v>
      </c>
      <c r="P208" s="4">
        <v>11.5099</v>
      </c>
      <c r="Q208" s="4">
        <v>5.0065999999999997</v>
      </c>
      <c r="R208" s="4">
        <v>16.5</v>
      </c>
      <c r="S208" s="4">
        <v>9.2497000000000007</v>
      </c>
      <c r="T208" s="4">
        <v>4.0235000000000003</v>
      </c>
      <c r="U208" s="4">
        <v>13.3</v>
      </c>
      <c r="V208" s="4">
        <v>11519.118</v>
      </c>
      <c r="Y208" s="4">
        <v>833.048</v>
      </c>
      <c r="Z208" s="4">
        <v>0</v>
      </c>
      <c r="AA208" s="4">
        <v>6.2455999999999996</v>
      </c>
      <c r="AB208" s="4" t="s">
        <v>382</v>
      </c>
      <c r="AC208" s="4">
        <v>0</v>
      </c>
      <c r="AD208" s="4">
        <v>12.2</v>
      </c>
      <c r="AE208" s="4">
        <v>854</v>
      </c>
      <c r="AF208" s="4">
        <v>867</v>
      </c>
      <c r="AG208" s="4">
        <v>885</v>
      </c>
      <c r="AH208" s="4">
        <v>64</v>
      </c>
      <c r="AI208" s="4">
        <v>23.01</v>
      </c>
      <c r="AJ208" s="4">
        <v>0.53</v>
      </c>
      <c r="AK208" s="4">
        <v>989</v>
      </c>
      <c r="AL208" s="4">
        <v>4</v>
      </c>
      <c r="AM208" s="4">
        <v>0</v>
      </c>
      <c r="AN208" s="4">
        <v>27</v>
      </c>
      <c r="AO208" s="4">
        <v>190</v>
      </c>
      <c r="AP208" s="4">
        <v>190.3</v>
      </c>
      <c r="AQ208" s="4">
        <v>2.2999999999999998</v>
      </c>
      <c r="AR208" s="4">
        <v>195</v>
      </c>
      <c r="AS208" s="4" t="s">
        <v>155</v>
      </c>
      <c r="AT208" s="4">
        <v>2</v>
      </c>
      <c r="AU208" s="5">
        <v>0.63828703703703704</v>
      </c>
      <c r="AV208" s="4">
        <v>47.15898</v>
      </c>
      <c r="AW208" s="4">
        <v>-88.488860000000003</v>
      </c>
      <c r="AX208" s="4">
        <v>316.39999999999998</v>
      </c>
      <c r="AY208" s="4">
        <v>20</v>
      </c>
      <c r="AZ208" s="4">
        <v>12</v>
      </c>
      <c r="BA208" s="4">
        <v>12</v>
      </c>
      <c r="BB208" s="4" t="s">
        <v>420</v>
      </c>
      <c r="BC208" s="4">
        <v>1.4476</v>
      </c>
      <c r="BD208" s="4">
        <v>1.131</v>
      </c>
      <c r="BE208" s="4">
        <v>2.2475999999999998</v>
      </c>
      <c r="BF208" s="4">
        <v>14.063000000000001</v>
      </c>
      <c r="BG208" s="4">
        <v>49.4</v>
      </c>
      <c r="BH208" s="4">
        <v>3.51</v>
      </c>
      <c r="BI208" s="4">
        <v>3.863</v>
      </c>
      <c r="BJ208" s="4">
        <v>1315.874</v>
      </c>
      <c r="BK208" s="4">
        <v>530.19000000000005</v>
      </c>
      <c r="BL208" s="4">
        <v>0.94799999999999995</v>
      </c>
      <c r="BM208" s="4">
        <v>0.41199999999999998</v>
      </c>
      <c r="BN208" s="4">
        <v>1.36</v>
      </c>
      <c r="BO208" s="4">
        <v>0.76200000000000001</v>
      </c>
      <c r="BP208" s="4">
        <v>0.33100000000000002</v>
      </c>
      <c r="BQ208" s="4">
        <v>1.093</v>
      </c>
      <c r="BR208" s="4">
        <v>299.53609999999998</v>
      </c>
      <c r="BU208" s="4">
        <v>129.97200000000001</v>
      </c>
      <c r="BW208" s="4">
        <v>3571.1179999999999</v>
      </c>
      <c r="BX208" s="4">
        <v>9.0637999999999996E-2</v>
      </c>
      <c r="BY208" s="4">
        <v>-5</v>
      </c>
      <c r="BZ208" s="4">
        <v>1.012032</v>
      </c>
      <c r="CA208" s="4">
        <v>2.214966</v>
      </c>
      <c r="CB208" s="4">
        <v>20.443045999999999</v>
      </c>
    </row>
    <row r="209" spans="1:80">
      <c r="A209" s="2">
        <v>42440</v>
      </c>
      <c r="B209" s="29">
        <v>0.4301402777777778</v>
      </c>
      <c r="C209" s="4">
        <v>1.034</v>
      </c>
      <c r="D209" s="4">
        <v>0.45590000000000003</v>
      </c>
      <c r="E209" s="4" t="s">
        <v>155</v>
      </c>
      <c r="F209" s="4">
        <v>4559.2780970000003</v>
      </c>
      <c r="G209" s="4">
        <v>0.1</v>
      </c>
      <c r="H209" s="4">
        <v>5.2</v>
      </c>
      <c r="I209" s="4">
        <v>10373.6</v>
      </c>
      <c r="K209" s="4">
        <v>12.35</v>
      </c>
      <c r="L209" s="4">
        <v>795</v>
      </c>
      <c r="M209" s="4">
        <v>0.97699999999999998</v>
      </c>
      <c r="N209" s="4">
        <v>1.0101</v>
      </c>
      <c r="O209" s="4">
        <v>0.44540000000000002</v>
      </c>
      <c r="P209" s="4">
        <v>0.1125</v>
      </c>
      <c r="Q209" s="4">
        <v>5.0804999999999998</v>
      </c>
      <c r="R209" s="4">
        <v>5.2</v>
      </c>
      <c r="S209" s="4">
        <v>9.0399999999999994E-2</v>
      </c>
      <c r="T209" s="4">
        <v>4.0829000000000004</v>
      </c>
      <c r="U209" s="4">
        <v>4.2</v>
      </c>
      <c r="V209" s="4">
        <v>10373.5777</v>
      </c>
      <c r="Y209" s="4">
        <v>776.30499999999995</v>
      </c>
      <c r="Z209" s="4">
        <v>0</v>
      </c>
      <c r="AA209" s="4">
        <v>12.0708</v>
      </c>
      <c r="AB209" s="4" t="s">
        <v>382</v>
      </c>
      <c r="AC209" s="4">
        <v>0</v>
      </c>
      <c r="AD209" s="4">
        <v>12</v>
      </c>
      <c r="AE209" s="4">
        <v>855</v>
      </c>
      <c r="AF209" s="4">
        <v>868</v>
      </c>
      <c r="AG209" s="4">
        <v>886</v>
      </c>
      <c r="AH209" s="4">
        <v>64</v>
      </c>
      <c r="AI209" s="4">
        <v>23.01</v>
      </c>
      <c r="AJ209" s="4">
        <v>0.53</v>
      </c>
      <c r="AK209" s="4">
        <v>989</v>
      </c>
      <c r="AL209" s="4">
        <v>4</v>
      </c>
      <c r="AM209" s="4">
        <v>0</v>
      </c>
      <c r="AN209" s="4">
        <v>27</v>
      </c>
      <c r="AO209" s="4">
        <v>189.3</v>
      </c>
      <c r="AP209" s="4">
        <v>190</v>
      </c>
      <c r="AQ209" s="4">
        <v>2</v>
      </c>
      <c r="AR209" s="4">
        <v>195</v>
      </c>
      <c r="AS209" s="4" t="s">
        <v>155</v>
      </c>
      <c r="AT209" s="4">
        <v>2</v>
      </c>
      <c r="AU209" s="5">
        <v>0.63828703703703704</v>
      </c>
      <c r="AV209" s="4">
        <v>47.158963</v>
      </c>
      <c r="AW209" s="4">
        <v>-88.488737</v>
      </c>
      <c r="AX209" s="4">
        <v>316.2</v>
      </c>
      <c r="AY209" s="4">
        <v>15.9</v>
      </c>
      <c r="AZ209" s="4">
        <v>12</v>
      </c>
      <c r="BA209" s="4">
        <v>12</v>
      </c>
      <c r="BB209" s="4" t="s">
        <v>420</v>
      </c>
      <c r="BC209" s="4">
        <v>1.6476</v>
      </c>
      <c r="BD209" s="4">
        <v>1.1476</v>
      </c>
      <c r="BE209" s="4">
        <v>2.3738000000000001</v>
      </c>
      <c r="BF209" s="4">
        <v>14.063000000000001</v>
      </c>
      <c r="BG209" s="4">
        <v>78.14</v>
      </c>
      <c r="BH209" s="4">
        <v>5.56</v>
      </c>
      <c r="BI209" s="4">
        <v>2.3519999999999999</v>
      </c>
      <c r="BJ209" s="4">
        <v>1244.982</v>
      </c>
      <c r="BK209" s="4">
        <v>349.43200000000002</v>
      </c>
      <c r="BL209" s="4">
        <v>1.4999999999999999E-2</v>
      </c>
      <c r="BM209" s="4">
        <v>0.65600000000000003</v>
      </c>
      <c r="BN209" s="4">
        <v>0.67</v>
      </c>
      <c r="BO209" s="4">
        <v>1.2E-2</v>
      </c>
      <c r="BP209" s="4">
        <v>0.52700000000000002</v>
      </c>
      <c r="BQ209" s="4">
        <v>0.53900000000000003</v>
      </c>
      <c r="BR209" s="4">
        <v>422.77760000000001</v>
      </c>
      <c r="BU209" s="4">
        <v>189.83099999999999</v>
      </c>
      <c r="BW209" s="4">
        <v>10817.405000000001</v>
      </c>
      <c r="BX209" s="4">
        <v>4.1382000000000002E-2</v>
      </c>
      <c r="BY209" s="4">
        <v>-5</v>
      </c>
      <c r="BZ209" s="4">
        <v>1.00627</v>
      </c>
      <c r="CA209" s="4">
        <v>1.0112730000000001</v>
      </c>
      <c r="CB209" s="4">
        <v>20.326654000000001</v>
      </c>
    </row>
    <row r="210" spans="1:80">
      <c r="A210" s="2">
        <v>42440</v>
      </c>
      <c r="B210" s="29">
        <v>0.43015185185185184</v>
      </c>
      <c r="C210" s="4">
        <v>0.36899999999999999</v>
      </c>
      <c r="D210" s="4">
        <v>0.2225</v>
      </c>
      <c r="E210" s="4" t="s">
        <v>155</v>
      </c>
      <c r="F210" s="4">
        <v>2225.3658540000001</v>
      </c>
      <c r="G210" s="4">
        <v>-1.3</v>
      </c>
      <c r="H210" s="4">
        <v>5.2</v>
      </c>
      <c r="I210" s="4">
        <v>7877.3</v>
      </c>
      <c r="K210" s="4">
        <v>15.91</v>
      </c>
      <c r="L210" s="4">
        <v>653</v>
      </c>
      <c r="M210" s="4">
        <v>0.98839999999999995</v>
      </c>
      <c r="N210" s="4">
        <v>0.3649</v>
      </c>
      <c r="O210" s="4">
        <v>0.22</v>
      </c>
      <c r="P210" s="4">
        <v>0</v>
      </c>
      <c r="Q210" s="4">
        <v>5.1395999999999997</v>
      </c>
      <c r="R210" s="4">
        <v>5.0999999999999996</v>
      </c>
      <c r="S210" s="4">
        <v>0</v>
      </c>
      <c r="T210" s="4">
        <v>4.1303999999999998</v>
      </c>
      <c r="U210" s="4">
        <v>4.0999999999999996</v>
      </c>
      <c r="V210" s="4">
        <v>7877.2691999999997</v>
      </c>
      <c r="Y210" s="4">
        <v>644.952</v>
      </c>
      <c r="Z210" s="4">
        <v>0</v>
      </c>
      <c r="AA210" s="4">
        <v>15.7216</v>
      </c>
      <c r="AB210" s="4" t="s">
        <v>382</v>
      </c>
      <c r="AC210" s="4">
        <v>0</v>
      </c>
      <c r="AD210" s="4">
        <v>12.1</v>
      </c>
      <c r="AE210" s="4">
        <v>856</v>
      </c>
      <c r="AF210" s="4">
        <v>868</v>
      </c>
      <c r="AG210" s="4">
        <v>887</v>
      </c>
      <c r="AH210" s="4">
        <v>64</v>
      </c>
      <c r="AI210" s="4">
        <v>23.01</v>
      </c>
      <c r="AJ210" s="4">
        <v>0.53</v>
      </c>
      <c r="AK210" s="4">
        <v>989</v>
      </c>
      <c r="AL210" s="4">
        <v>4</v>
      </c>
      <c r="AM210" s="4">
        <v>0</v>
      </c>
      <c r="AN210" s="4">
        <v>27</v>
      </c>
      <c r="AO210" s="4">
        <v>189</v>
      </c>
      <c r="AP210" s="4">
        <v>190</v>
      </c>
      <c r="AQ210" s="4">
        <v>2</v>
      </c>
      <c r="AR210" s="4">
        <v>195</v>
      </c>
      <c r="AS210" s="4" t="s">
        <v>155</v>
      </c>
      <c r="AT210" s="4">
        <v>2</v>
      </c>
      <c r="AU210" s="5">
        <v>0.63831018518518523</v>
      </c>
      <c r="AV210" s="4">
        <v>47.158951999999999</v>
      </c>
      <c r="AW210" s="4">
        <v>-88.488656000000006</v>
      </c>
      <c r="AX210" s="4">
        <v>315.89999999999998</v>
      </c>
      <c r="AY210" s="4">
        <v>10.5</v>
      </c>
      <c r="AZ210" s="4">
        <v>12</v>
      </c>
      <c r="BA210" s="4">
        <v>12</v>
      </c>
      <c r="BB210" s="4" t="s">
        <v>420</v>
      </c>
      <c r="BC210" s="4">
        <v>1.8475999999999999</v>
      </c>
      <c r="BD210" s="4">
        <v>1.0524</v>
      </c>
      <c r="BE210" s="4">
        <v>2.4738000000000002</v>
      </c>
      <c r="BF210" s="4">
        <v>14.063000000000001</v>
      </c>
      <c r="BG210" s="4">
        <v>450</v>
      </c>
      <c r="BH210" s="4">
        <v>32</v>
      </c>
      <c r="BI210" s="4">
        <v>0.52900000000000003</v>
      </c>
      <c r="BJ210" s="4">
        <v>827.81100000000004</v>
      </c>
      <c r="BK210" s="4">
        <v>317.58100000000002</v>
      </c>
      <c r="BL210" s="4">
        <v>0</v>
      </c>
      <c r="BM210" s="4">
        <v>1.2210000000000001</v>
      </c>
      <c r="BN210" s="4">
        <v>1.2210000000000001</v>
      </c>
      <c r="BO210" s="4">
        <v>0</v>
      </c>
      <c r="BP210" s="4">
        <v>0.98099999999999998</v>
      </c>
      <c r="BQ210" s="4">
        <v>0.98099999999999998</v>
      </c>
      <c r="BR210" s="4">
        <v>590.90650000000005</v>
      </c>
      <c r="BU210" s="4">
        <v>290.28300000000002</v>
      </c>
      <c r="BW210" s="4">
        <v>25932.393</v>
      </c>
      <c r="BX210" s="4">
        <v>2.4048E-2</v>
      </c>
      <c r="BY210" s="4">
        <v>-5</v>
      </c>
      <c r="BZ210" s="4">
        <v>1.0064919999999999</v>
      </c>
      <c r="CA210" s="4">
        <v>0.587673</v>
      </c>
      <c r="CB210" s="4">
        <v>20.331137999999999</v>
      </c>
    </row>
    <row r="211" spans="1:80">
      <c r="A211" s="2">
        <v>42440</v>
      </c>
      <c r="B211" s="29">
        <v>0.43016342592592594</v>
      </c>
      <c r="C211" s="4">
        <v>0.156</v>
      </c>
      <c r="D211" s="4">
        <v>0.1197</v>
      </c>
      <c r="E211" s="4" t="s">
        <v>155</v>
      </c>
      <c r="F211" s="4">
        <v>1197.2495759999999</v>
      </c>
      <c r="G211" s="4">
        <v>-2.2000000000000002</v>
      </c>
      <c r="H211" s="4">
        <v>5.2</v>
      </c>
      <c r="I211" s="4">
        <v>5421</v>
      </c>
      <c r="K211" s="4">
        <v>18.05</v>
      </c>
      <c r="L211" s="4">
        <v>533</v>
      </c>
      <c r="M211" s="4">
        <v>0.99399999999999999</v>
      </c>
      <c r="N211" s="4">
        <v>0.15459999999999999</v>
      </c>
      <c r="O211" s="4">
        <v>0.11899999999999999</v>
      </c>
      <c r="P211" s="4">
        <v>0</v>
      </c>
      <c r="Q211" s="4">
        <v>5.1688999999999998</v>
      </c>
      <c r="R211" s="4">
        <v>5.2</v>
      </c>
      <c r="S211" s="4">
        <v>0</v>
      </c>
      <c r="T211" s="4">
        <v>4.1539000000000001</v>
      </c>
      <c r="U211" s="4">
        <v>4.2</v>
      </c>
      <c r="V211" s="4">
        <v>5420.9741999999997</v>
      </c>
      <c r="Y211" s="4">
        <v>529.92600000000004</v>
      </c>
      <c r="Z211" s="4">
        <v>0</v>
      </c>
      <c r="AA211" s="4">
        <v>17.939599999999999</v>
      </c>
      <c r="AB211" s="4" t="s">
        <v>382</v>
      </c>
      <c r="AC211" s="4">
        <v>0</v>
      </c>
      <c r="AD211" s="4">
        <v>12</v>
      </c>
      <c r="AE211" s="4">
        <v>856</v>
      </c>
      <c r="AF211" s="4">
        <v>868</v>
      </c>
      <c r="AG211" s="4">
        <v>888</v>
      </c>
      <c r="AH211" s="4">
        <v>64</v>
      </c>
      <c r="AI211" s="4">
        <v>23.01</v>
      </c>
      <c r="AJ211" s="4">
        <v>0.53</v>
      </c>
      <c r="AK211" s="4">
        <v>989</v>
      </c>
      <c r="AL211" s="4">
        <v>4</v>
      </c>
      <c r="AM211" s="4">
        <v>0</v>
      </c>
      <c r="AN211" s="4">
        <v>27</v>
      </c>
      <c r="AO211" s="4">
        <v>189</v>
      </c>
      <c r="AP211" s="4">
        <v>190</v>
      </c>
      <c r="AQ211" s="4">
        <v>2.1</v>
      </c>
      <c r="AR211" s="4">
        <v>195</v>
      </c>
      <c r="AS211" s="4" t="s">
        <v>155</v>
      </c>
      <c r="AT211" s="4">
        <v>2</v>
      </c>
      <c r="AU211" s="5">
        <v>0.63832175925925927</v>
      </c>
      <c r="AV211" s="4">
        <v>47.158949</v>
      </c>
      <c r="AW211" s="4">
        <v>-88.488619999999997</v>
      </c>
      <c r="AX211" s="4">
        <v>315.8</v>
      </c>
      <c r="AY211" s="4">
        <v>6.5</v>
      </c>
      <c r="AZ211" s="4">
        <v>12</v>
      </c>
      <c r="BA211" s="4">
        <v>12</v>
      </c>
      <c r="BB211" s="4" t="s">
        <v>420</v>
      </c>
      <c r="BC211" s="4">
        <v>1.1619999999999999</v>
      </c>
      <c r="BD211" s="4">
        <v>1</v>
      </c>
      <c r="BE211" s="4">
        <v>1.762</v>
      </c>
      <c r="BF211" s="4">
        <v>14.063000000000001</v>
      </c>
      <c r="BG211" s="4">
        <v>450</v>
      </c>
      <c r="BH211" s="4">
        <v>32</v>
      </c>
      <c r="BI211" s="4">
        <v>0.52900000000000003</v>
      </c>
      <c r="BJ211" s="4">
        <v>602.50699999999995</v>
      </c>
      <c r="BK211" s="4">
        <v>295.149</v>
      </c>
      <c r="BL211" s="4">
        <v>0</v>
      </c>
      <c r="BM211" s="4">
        <v>2.109</v>
      </c>
      <c r="BN211" s="4">
        <v>2.109</v>
      </c>
      <c r="BO211" s="4">
        <v>0</v>
      </c>
      <c r="BP211" s="4">
        <v>1.6950000000000001</v>
      </c>
      <c r="BQ211" s="4">
        <v>1.6950000000000001</v>
      </c>
      <c r="BR211" s="4">
        <v>698.48540000000003</v>
      </c>
      <c r="BU211" s="4">
        <v>409.68200000000002</v>
      </c>
      <c r="BW211" s="4">
        <v>50826.970999999998</v>
      </c>
      <c r="BX211" s="4">
        <v>2.1000000000000001E-2</v>
      </c>
      <c r="BY211" s="4">
        <v>-5</v>
      </c>
      <c r="BZ211" s="4">
        <v>1.0047619999999999</v>
      </c>
      <c r="CA211" s="4">
        <v>0.51318799999999998</v>
      </c>
      <c r="CB211" s="4">
        <v>20.296192000000001</v>
      </c>
    </row>
    <row r="212" spans="1:80">
      <c r="A212" s="2">
        <v>42440</v>
      </c>
      <c r="B212" s="29">
        <v>0.43017499999999997</v>
      </c>
      <c r="C212" s="4">
        <v>0.40899999999999997</v>
      </c>
      <c r="D212" s="4">
        <v>9.8299999999999998E-2</v>
      </c>
      <c r="E212" s="4" t="s">
        <v>155</v>
      </c>
      <c r="F212" s="4">
        <v>983.27064600000006</v>
      </c>
      <c r="G212" s="4">
        <v>-3.2</v>
      </c>
      <c r="H212" s="4">
        <v>5.0999999999999996</v>
      </c>
      <c r="I212" s="4">
        <v>3895.7</v>
      </c>
      <c r="K212" s="4">
        <v>19.28</v>
      </c>
      <c r="L212" s="4">
        <v>486</v>
      </c>
      <c r="M212" s="4">
        <v>0.99319999999999997</v>
      </c>
      <c r="N212" s="4">
        <v>0.40629999999999999</v>
      </c>
      <c r="O212" s="4">
        <v>9.7699999999999995E-2</v>
      </c>
      <c r="P212" s="4">
        <v>0</v>
      </c>
      <c r="Q212" s="4">
        <v>5.0652999999999997</v>
      </c>
      <c r="R212" s="4">
        <v>5.0999999999999996</v>
      </c>
      <c r="S212" s="4">
        <v>0</v>
      </c>
      <c r="T212" s="4">
        <v>4.0707000000000004</v>
      </c>
      <c r="U212" s="4">
        <v>4.0999999999999996</v>
      </c>
      <c r="V212" s="4">
        <v>3895.7174</v>
      </c>
      <c r="Y212" s="4">
        <v>482.39600000000002</v>
      </c>
      <c r="Z212" s="4">
        <v>0</v>
      </c>
      <c r="AA212" s="4">
        <v>19.151199999999999</v>
      </c>
      <c r="AB212" s="4" t="s">
        <v>382</v>
      </c>
      <c r="AC212" s="4">
        <v>0</v>
      </c>
      <c r="AD212" s="4">
        <v>12</v>
      </c>
      <c r="AE212" s="4">
        <v>856</v>
      </c>
      <c r="AF212" s="4">
        <v>868</v>
      </c>
      <c r="AG212" s="4">
        <v>889</v>
      </c>
      <c r="AH212" s="4">
        <v>64</v>
      </c>
      <c r="AI212" s="4">
        <v>23.01</v>
      </c>
      <c r="AJ212" s="4">
        <v>0.53</v>
      </c>
      <c r="AK212" s="4">
        <v>989</v>
      </c>
      <c r="AL212" s="4">
        <v>4</v>
      </c>
      <c r="AM212" s="4">
        <v>0</v>
      </c>
      <c r="AN212" s="4">
        <v>27</v>
      </c>
      <c r="AO212" s="4">
        <v>189</v>
      </c>
      <c r="AP212" s="4">
        <v>190</v>
      </c>
      <c r="AQ212" s="4">
        <v>2</v>
      </c>
      <c r="AR212" s="4">
        <v>195</v>
      </c>
      <c r="AS212" s="4" t="s">
        <v>155</v>
      </c>
      <c r="AT212" s="4">
        <v>2</v>
      </c>
      <c r="AU212" s="5">
        <v>0.63833333333333331</v>
      </c>
      <c r="AV212" s="4">
        <v>47.158949</v>
      </c>
      <c r="AW212" s="4">
        <v>-88.488615999999993</v>
      </c>
      <c r="AX212" s="4">
        <v>315.7</v>
      </c>
      <c r="AY212" s="4">
        <v>3.2</v>
      </c>
      <c r="AZ212" s="4">
        <v>12</v>
      </c>
      <c r="BA212" s="4">
        <v>12</v>
      </c>
      <c r="BB212" s="4" t="s">
        <v>420</v>
      </c>
      <c r="BC212" s="4">
        <v>0.9738</v>
      </c>
      <c r="BD212" s="4">
        <v>1</v>
      </c>
      <c r="BE212" s="4">
        <v>1.5</v>
      </c>
      <c r="BF212" s="4">
        <v>14.063000000000001</v>
      </c>
      <c r="BG212" s="4">
        <v>450</v>
      </c>
      <c r="BH212" s="4">
        <v>32</v>
      </c>
      <c r="BI212" s="4">
        <v>0.52900000000000003</v>
      </c>
      <c r="BJ212" s="4">
        <v>1438.9259999999999</v>
      </c>
      <c r="BK212" s="4">
        <v>220.12799999999999</v>
      </c>
      <c r="BL212" s="4">
        <v>0</v>
      </c>
      <c r="BM212" s="4">
        <v>1.879</v>
      </c>
      <c r="BN212" s="4">
        <v>1.879</v>
      </c>
      <c r="BO212" s="4">
        <v>0</v>
      </c>
      <c r="BP212" s="4">
        <v>1.51</v>
      </c>
      <c r="BQ212" s="4">
        <v>1.51</v>
      </c>
      <c r="BR212" s="4">
        <v>456.21839999999997</v>
      </c>
      <c r="BU212" s="4">
        <v>338.95299999999997</v>
      </c>
      <c r="BW212" s="4">
        <v>49315.603000000003</v>
      </c>
      <c r="BX212" s="4">
        <v>1.8016000000000001E-2</v>
      </c>
      <c r="BY212" s="4">
        <v>-5</v>
      </c>
      <c r="BZ212" s="4">
        <v>1.004</v>
      </c>
      <c r="CA212" s="4">
        <v>0.44026700000000002</v>
      </c>
      <c r="CB212" s="4">
        <v>20.280799999999999</v>
      </c>
    </row>
    <row r="213" spans="1:80">
      <c r="A213" s="2">
        <v>42440</v>
      </c>
      <c r="B213" s="29">
        <v>0.43018657407407407</v>
      </c>
      <c r="C213" s="4">
        <v>1.2689999999999999</v>
      </c>
      <c r="D213" s="4">
        <v>0.18340000000000001</v>
      </c>
      <c r="E213" s="4" t="s">
        <v>155</v>
      </c>
      <c r="F213" s="4">
        <v>1833.638594</v>
      </c>
      <c r="G213" s="4">
        <v>-3.3</v>
      </c>
      <c r="H213" s="4">
        <v>5.0999999999999996</v>
      </c>
      <c r="I213" s="4">
        <v>4838.7</v>
      </c>
      <c r="K213" s="4">
        <v>19.88</v>
      </c>
      <c r="L213" s="4">
        <v>646</v>
      </c>
      <c r="M213" s="4">
        <v>0.9829</v>
      </c>
      <c r="N213" s="4">
        <v>1.2471000000000001</v>
      </c>
      <c r="O213" s="4">
        <v>0.1802</v>
      </c>
      <c r="P213" s="4">
        <v>0</v>
      </c>
      <c r="Q213" s="4">
        <v>5.0129999999999999</v>
      </c>
      <c r="R213" s="4">
        <v>5</v>
      </c>
      <c r="S213" s="4">
        <v>0</v>
      </c>
      <c r="T213" s="4">
        <v>4.0286999999999997</v>
      </c>
      <c r="U213" s="4">
        <v>4</v>
      </c>
      <c r="V213" s="4">
        <v>4838.7062999999998</v>
      </c>
      <c r="Y213" s="4">
        <v>634.98199999999997</v>
      </c>
      <c r="Z213" s="4">
        <v>0</v>
      </c>
      <c r="AA213" s="4">
        <v>19.5457</v>
      </c>
      <c r="AB213" s="4" t="s">
        <v>382</v>
      </c>
      <c r="AC213" s="4">
        <v>0</v>
      </c>
      <c r="AD213" s="4">
        <v>12</v>
      </c>
      <c r="AE213" s="4">
        <v>856</v>
      </c>
      <c r="AF213" s="4">
        <v>868</v>
      </c>
      <c r="AG213" s="4">
        <v>889</v>
      </c>
      <c r="AH213" s="4">
        <v>64</v>
      </c>
      <c r="AI213" s="4">
        <v>23.01</v>
      </c>
      <c r="AJ213" s="4">
        <v>0.53</v>
      </c>
      <c r="AK213" s="4">
        <v>989</v>
      </c>
      <c r="AL213" s="4">
        <v>4</v>
      </c>
      <c r="AM213" s="4">
        <v>0</v>
      </c>
      <c r="AN213" s="4">
        <v>27</v>
      </c>
      <c r="AO213" s="4">
        <v>189</v>
      </c>
      <c r="AP213" s="4">
        <v>190</v>
      </c>
      <c r="AQ213" s="4">
        <v>1.8</v>
      </c>
      <c r="AR213" s="4">
        <v>195</v>
      </c>
      <c r="AS213" s="4" t="s">
        <v>155</v>
      </c>
      <c r="AT213" s="4">
        <v>2</v>
      </c>
      <c r="AU213" s="5">
        <v>0.63834490740740735</v>
      </c>
      <c r="AV213" s="4">
        <v>47.158951999999999</v>
      </c>
      <c r="AW213" s="4">
        <v>-88.488630999999998</v>
      </c>
      <c r="AX213" s="4">
        <v>315.7</v>
      </c>
      <c r="AY213" s="4">
        <v>0.6</v>
      </c>
      <c r="AZ213" s="4">
        <v>12</v>
      </c>
      <c r="BA213" s="4">
        <v>12</v>
      </c>
      <c r="BB213" s="4" t="s">
        <v>420</v>
      </c>
      <c r="BC213" s="4">
        <v>1.0738000000000001</v>
      </c>
      <c r="BD213" s="4">
        <v>1.1476</v>
      </c>
      <c r="BE213" s="4">
        <v>1.6476</v>
      </c>
      <c r="BF213" s="4">
        <v>14.063000000000001</v>
      </c>
      <c r="BG213" s="4">
        <v>102.86</v>
      </c>
      <c r="BH213" s="4">
        <v>7.31</v>
      </c>
      <c r="BI213" s="4">
        <v>1.7350000000000001</v>
      </c>
      <c r="BJ213" s="4">
        <v>2014.854</v>
      </c>
      <c r="BK213" s="4">
        <v>185.34299999999999</v>
      </c>
      <c r="BL213" s="4">
        <v>0</v>
      </c>
      <c r="BM213" s="4">
        <v>0.84799999999999998</v>
      </c>
      <c r="BN213" s="4">
        <v>0.84799999999999998</v>
      </c>
      <c r="BO213" s="4">
        <v>0</v>
      </c>
      <c r="BP213" s="4">
        <v>0.68200000000000005</v>
      </c>
      <c r="BQ213" s="4">
        <v>0.68200000000000005</v>
      </c>
      <c r="BR213" s="4">
        <v>258.51220000000001</v>
      </c>
      <c r="BU213" s="4">
        <v>203.547</v>
      </c>
      <c r="BW213" s="4">
        <v>22961.782999999999</v>
      </c>
      <c r="BX213" s="4">
        <v>1.8492000000000001E-2</v>
      </c>
      <c r="BY213" s="4">
        <v>-5</v>
      </c>
      <c r="BZ213" s="4">
        <v>1.004</v>
      </c>
      <c r="CA213" s="4">
        <v>0.45189800000000002</v>
      </c>
      <c r="CB213" s="4">
        <v>20.280799999999999</v>
      </c>
    </row>
    <row r="214" spans="1:80">
      <c r="A214" s="2">
        <v>42440</v>
      </c>
      <c r="B214" s="29">
        <v>0.43019814814814811</v>
      </c>
      <c r="C214" s="4">
        <v>1.98</v>
      </c>
      <c r="D214" s="4">
        <v>0.73860000000000003</v>
      </c>
      <c r="E214" s="4" t="s">
        <v>155</v>
      </c>
      <c r="F214" s="4">
        <v>7385.7024789999996</v>
      </c>
      <c r="G214" s="4">
        <v>9.3000000000000007</v>
      </c>
      <c r="H214" s="4">
        <v>5.0999999999999996</v>
      </c>
      <c r="I214" s="4">
        <v>8179.4</v>
      </c>
      <c r="K214" s="4">
        <v>19.809999999999999</v>
      </c>
      <c r="L214" s="4">
        <v>1041</v>
      </c>
      <c r="M214" s="4">
        <v>0.96730000000000005</v>
      </c>
      <c r="N214" s="4">
        <v>1.9154</v>
      </c>
      <c r="O214" s="4">
        <v>0.71440000000000003</v>
      </c>
      <c r="P214" s="4">
        <v>9.0327999999999999</v>
      </c>
      <c r="Q214" s="4">
        <v>4.9333</v>
      </c>
      <c r="R214" s="4">
        <v>14</v>
      </c>
      <c r="S214" s="4">
        <v>7.2591000000000001</v>
      </c>
      <c r="T214" s="4">
        <v>3.9645999999999999</v>
      </c>
      <c r="U214" s="4">
        <v>11.2</v>
      </c>
      <c r="V214" s="4">
        <v>8179.45</v>
      </c>
      <c r="Y214" s="4">
        <v>1006.722</v>
      </c>
      <c r="Z214" s="4">
        <v>0</v>
      </c>
      <c r="AA214" s="4">
        <v>19.159400000000002</v>
      </c>
      <c r="AB214" s="4" t="s">
        <v>382</v>
      </c>
      <c r="AC214" s="4">
        <v>0</v>
      </c>
      <c r="AD214" s="4">
        <v>12</v>
      </c>
      <c r="AE214" s="4">
        <v>855</v>
      </c>
      <c r="AF214" s="4">
        <v>868</v>
      </c>
      <c r="AG214" s="4">
        <v>888</v>
      </c>
      <c r="AH214" s="4">
        <v>64</v>
      </c>
      <c r="AI214" s="4">
        <v>23.01</v>
      </c>
      <c r="AJ214" s="4">
        <v>0.53</v>
      </c>
      <c r="AK214" s="4">
        <v>989</v>
      </c>
      <c r="AL214" s="4">
        <v>4</v>
      </c>
      <c r="AM214" s="4">
        <v>0</v>
      </c>
      <c r="AN214" s="4">
        <v>27</v>
      </c>
      <c r="AO214" s="4">
        <v>189</v>
      </c>
      <c r="AP214" s="4">
        <v>190</v>
      </c>
      <c r="AQ214" s="4">
        <v>1.9</v>
      </c>
      <c r="AR214" s="4">
        <v>195</v>
      </c>
      <c r="AS214" s="4" t="s">
        <v>155</v>
      </c>
      <c r="AT214" s="4">
        <v>2</v>
      </c>
      <c r="AU214" s="5">
        <v>0.6383564814814815</v>
      </c>
      <c r="AV214" s="4">
        <v>47.158951999999999</v>
      </c>
      <c r="AW214" s="4">
        <v>-88.488635000000002</v>
      </c>
      <c r="AX214" s="4">
        <v>315.7</v>
      </c>
      <c r="AY214" s="4">
        <v>0</v>
      </c>
      <c r="AZ214" s="4">
        <v>12</v>
      </c>
      <c r="BA214" s="4">
        <v>12</v>
      </c>
      <c r="BB214" s="4" t="s">
        <v>420</v>
      </c>
      <c r="BC214" s="4">
        <v>1.1000000000000001</v>
      </c>
      <c r="BD214" s="4">
        <v>1.2</v>
      </c>
      <c r="BE214" s="4">
        <v>1.7</v>
      </c>
      <c r="BF214" s="4">
        <v>14.063000000000001</v>
      </c>
      <c r="BG214" s="4">
        <v>56.13</v>
      </c>
      <c r="BH214" s="4">
        <v>3.99</v>
      </c>
      <c r="BI214" s="4">
        <v>3.379</v>
      </c>
      <c r="BJ214" s="4">
        <v>1699.3150000000001</v>
      </c>
      <c r="BK214" s="4">
        <v>403.404</v>
      </c>
      <c r="BL214" s="4">
        <v>0.83899999999999997</v>
      </c>
      <c r="BM214" s="4">
        <v>0.45800000000000002</v>
      </c>
      <c r="BN214" s="4">
        <v>1.298</v>
      </c>
      <c r="BO214" s="4">
        <v>0.67400000000000004</v>
      </c>
      <c r="BP214" s="4">
        <v>0.36799999999999999</v>
      </c>
      <c r="BQ214" s="4">
        <v>1.0429999999999999</v>
      </c>
      <c r="BR214" s="4">
        <v>239.9528</v>
      </c>
      <c r="BU214" s="4">
        <v>177.19900000000001</v>
      </c>
      <c r="BW214" s="4">
        <v>12359.055</v>
      </c>
      <c r="BX214" s="4">
        <v>1.9E-2</v>
      </c>
      <c r="BY214" s="4">
        <v>-5</v>
      </c>
      <c r="BZ214" s="4">
        <v>1.0010159999999999</v>
      </c>
      <c r="CA214" s="4">
        <v>0.464312</v>
      </c>
      <c r="CB214" s="4">
        <v>20.220523</v>
      </c>
    </row>
    <row r="215" spans="1:80">
      <c r="A215" s="2">
        <v>42440</v>
      </c>
      <c r="B215" s="29">
        <v>0.43020972222222226</v>
      </c>
      <c r="C215" s="4">
        <v>2.0510000000000002</v>
      </c>
      <c r="D215" s="4">
        <v>0.61419999999999997</v>
      </c>
      <c r="E215" s="4" t="s">
        <v>155</v>
      </c>
      <c r="F215" s="4">
        <v>6142.305026</v>
      </c>
      <c r="G215" s="4">
        <v>43.3</v>
      </c>
      <c r="H215" s="4">
        <v>5.0999999999999996</v>
      </c>
      <c r="I215" s="4">
        <v>11514.6</v>
      </c>
      <c r="K215" s="4">
        <v>18.66</v>
      </c>
      <c r="L215" s="4">
        <v>1321</v>
      </c>
      <c r="M215" s="4">
        <v>0.96460000000000001</v>
      </c>
      <c r="N215" s="4">
        <v>1.9781</v>
      </c>
      <c r="O215" s="4">
        <v>0.59250000000000003</v>
      </c>
      <c r="P215" s="4">
        <v>41.726599999999998</v>
      </c>
      <c r="Q215" s="4">
        <v>4.8910999999999998</v>
      </c>
      <c r="R215" s="4">
        <v>46.6</v>
      </c>
      <c r="S215" s="4">
        <v>33.533000000000001</v>
      </c>
      <c r="T215" s="4">
        <v>3.9306999999999999</v>
      </c>
      <c r="U215" s="4">
        <v>37.5</v>
      </c>
      <c r="V215" s="4">
        <v>11514.634700000001</v>
      </c>
      <c r="Y215" s="4">
        <v>1274.223</v>
      </c>
      <c r="Z215" s="4">
        <v>0</v>
      </c>
      <c r="AA215" s="4">
        <v>17.9983</v>
      </c>
      <c r="AB215" s="4" t="s">
        <v>382</v>
      </c>
      <c r="AC215" s="4">
        <v>0</v>
      </c>
      <c r="AD215" s="4">
        <v>12</v>
      </c>
      <c r="AE215" s="4">
        <v>855</v>
      </c>
      <c r="AF215" s="4">
        <v>868</v>
      </c>
      <c r="AG215" s="4">
        <v>886</v>
      </c>
      <c r="AH215" s="4">
        <v>64</v>
      </c>
      <c r="AI215" s="4">
        <v>23.01</v>
      </c>
      <c r="AJ215" s="4">
        <v>0.53</v>
      </c>
      <c r="AK215" s="4">
        <v>989</v>
      </c>
      <c r="AL215" s="4">
        <v>4</v>
      </c>
      <c r="AM215" s="4">
        <v>0</v>
      </c>
      <c r="AN215" s="4">
        <v>27</v>
      </c>
      <c r="AO215" s="4">
        <v>189</v>
      </c>
      <c r="AP215" s="4">
        <v>190</v>
      </c>
      <c r="AQ215" s="4">
        <v>2.1</v>
      </c>
      <c r="AR215" s="4">
        <v>195</v>
      </c>
      <c r="AS215" s="4" t="s">
        <v>155</v>
      </c>
      <c r="AT215" s="4">
        <v>2</v>
      </c>
      <c r="AU215" s="5">
        <v>0.63836805555555554</v>
      </c>
      <c r="AV215" s="4">
        <v>47.158952999999997</v>
      </c>
      <c r="AW215" s="4">
        <v>-88.488635000000002</v>
      </c>
      <c r="AX215" s="4">
        <v>315.5</v>
      </c>
      <c r="AY215" s="4">
        <v>0</v>
      </c>
      <c r="AZ215" s="4">
        <v>12</v>
      </c>
      <c r="BA215" s="4">
        <v>12</v>
      </c>
      <c r="BB215" s="4" t="s">
        <v>420</v>
      </c>
      <c r="BC215" s="4">
        <v>1.173726</v>
      </c>
      <c r="BD215" s="4">
        <v>1.2737259999999999</v>
      </c>
      <c r="BE215" s="4">
        <v>1.7737259999999999</v>
      </c>
      <c r="BF215" s="4">
        <v>14.063000000000001</v>
      </c>
      <c r="BG215" s="4">
        <v>51.9</v>
      </c>
      <c r="BH215" s="4">
        <v>3.69</v>
      </c>
      <c r="BI215" s="4">
        <v>3.6669999999999998</v>
      </c>
      <c r="BJ215" s="4">
        <v>1624.203</v>
      </c>
      <c r="BK215" s="4">
        <v>309.64699999999999</v>
      </c>
      <c r="BL215" s="4">
        <v>3.5880000000000001</v>
      </c>
      <c r="BM215" s="4">
        <v>0.42099999999999999</v>
      </c>
      <c r="BN215" s="4">
        <v>4.0090000000000003</v>
      </c>
      <c r="BO215" s="4">
        <v>2.883</v>
      </c>
      <c r="BP215" s="4">
        <v>0.33800000000000002</v>
      </c>
      <c r="BQ215" s="4">
        <v>3.2210000000000001</v>
      </c>
      <c r="BR215" s="4">
        <v>312.6413</v>
      </c>
      <c r="BU215" s="4">
        <v>207.584</v>
      </c>
      <c r="BW215" s="4">
        <v>10745.567999999999</v>
      </c>
      <c r="BX215" s="4">
        <v>2.0490999999999999E-2</v>
      </c>
      <c r="BY215" s="4">
        <v>-5</v>
      </c>
      <c r="BZ215" s="4">
        <v>1.0022359999999999</v>
      </c>
      <c r="CA215" s="4">
        <v>0.50073699999999999</v>
      </c>
      <c r="CB215" s="4">
        <v>20.245162000000001</v>
      </c>
    </row>
    <row r="216" spans="1:80">
      <c r="A216" s="2">
        <v>42440</v>
      </c>
      <c r="B216" s="29">
        <v>0.4302212962962963</v>
      </c>
      <c r="C216" s="4">
        <v>2.0019999999999998</v>
      </c>
      <c r="D216" s="4">
        <v>1.1758999999999999</v>
      </c>
      <c r="E216" s="4" t="s">
        <v>155</v>
      </c>
      <c r="F216" s="4">
        <v>11759.215359</v>
      </c>
      <c r="G216" s="4">
        <v>48.9</v>
      </c>
      <c r="H216" s="4">
        <v>5</v>
      </c>
      <c r="I216" s="4">
        <v>10747.3</v>
      </c>
      <c r="K216" s="4">
        <v>17.11</v>
      </c>
      <c r="L216" s="4">
        <v>1715</v>
      </c>
      <c r="M216" s="4">
        <v>0.96030000000000004</v>
      </c>
      <c r="N216" s="4">
        <v>1.9224000000000001</v>
      </c>
      <c r="O216" s="4">
        <v>1.1292</v>
      </c>
      <c r="P216" s="4">
        <v>46.956400000000002</v>
      </c>
      <c r="Q216" s="4">
        <v>4.8013000000000003</v>
      </c>
      <c r="R216" s="4">
        <v>51.8</v>
      </c>
      <c r="S216" s="4">
        <v>37.735900000000001</v>
      </c>
      <c r="T216" s="4">
        <v>3.8584999999999998</v>
      </c>
      <c r="U216" s="4">
        <v>41.6</v>
      </c>
      <c r="V216" s="4">
        <v>10747.303400000001</v>
      </c>
      <c r="Y216" s="4">
        <v>1647.12</v>
      </c>
      <c r="Z216" s="4">
        <v>0</v>
      </c>
      <c r="AA216" s="4">
        <v>16.427700000000002</v>
      </c>
      <c r="AB216" s="4" t="s">
        <v>382</v>
      </c>
      <c r="AC216" s="4">
        <v>0</v>
      </c>
      <c r="AD216" s="4">
        <v>12</v>
      </c>
      <c r="AE216" s="4">
        <v>856</v>
      </c>
      <c r="AF216" s="4">
        <v>868</v>
      </c>
      <c r="AG216" s="4">
        <v>886</v>
      </c>
      <c r="AH216" s="4">
        <v>64</v>
      </c>
      <c r="AI216" s="4">
        <v>23.01</v>
      </c>
      <c r="AJ216" s="4">
        <v>0.53</v>
      </c>
      <c r="AK216" s="4">
        <v>989</v>
      </c>
      <c r="AL216" s="4">
        <v>4</v>
      </c>
      <c r="AM216" s="4">
        <v>0</v>
      </c>
      <c r="AN216" s="4">
        <v>27</v>
      </c>
      <c r="AO216" s="4">
        <v>189</v>
      </c>
      <c r="AP216" s="4">
        <v>190</v>
      </c>
      <c r="AQ216" s="4">
        <v>2.1</v>
      </c>
      <c r="AR216" s="4">
        <v>195</v>
      </c>
      <c r="AS216" s="4" t="s">
        <v>155</v>
      </c>
      <c r="AT216" s="4">
        <v>2</v>
      </c>
      <c r="AU216" s="5">
        <v>0.63837962962962969</v>
      </c>
      <c r="AV216" s="4">
        <v>47.158952999999997</v>
      </c>
      <c r="AW216" s="4">
        <v>-88.488635000000002</v>
      </c>
      <c r="AX216" s="4">
        <v>315.39999999999998</v>
      </c>
      <c r="AY216" s="4">
        <v>0</v>
      </c>
      <c r="AZ216" s="4">
        <v>12</v>
      </c>
      <c r="BA216" s="4">
        <v>12</v>
      </c>
      <c r="BB216" s="4" t="s">
        <v>420</v>
      </c>
      <c r="BC216" s="4">
        <v>1.2</v>
      </c>
      <c r="BD216" s="4">
        <v>1.3</v>
      </c>
      <c r="BE216" s="4">
        <v>1.8</v>
      </c>
      <c r="BF216" s="4">
        <v>14.063000000000001</v>
      </c>
      <c r="BG216" s="4">
        <v>46.43</v>
      </c>
      <c r="BH216" s="4">
        <v>3.3</v>
      </c>
      <c r="BI216" s="4">
        <v>4.1390000000000002</v>
      </c>
      <c r="BJ216" s="4">
        <v>1422.287</v>
      </c>
      <c r="BK216" s="4">
        <v>531.73299999999995</v>
      </c>
      <c r="BL216" s="4">
        <v>3.6379999999999999</v>
      </c>
      <c r="BM216" s="4">
        <v>0.372</v>
      </c>
      <c r="BN216" s="4">
        <v>4.01</v>
      </c>
      <c r="BO216" s="4">
        <v>2.9239999999999999</v>
      </c>
      <c r="BP216" s="4">
        <v>0.29899999999999999</v>
      </c>
      <c r="BQ216" s="4">
        <v>3.2229999999999999</v>
      </c>
      <c r="BR216" s="4">
        <v>262.93450000000001</v>
      </c>
      <c r="BU216" s="4">
        <v>241.78200000000001</v>
      </c>
      <c r="BW216" s="4">
        <v>8837.4709999999995</v>
      </c>
      <c r="BX216" s="4">
        <v>2.1000000000000001E-2</v>
      </c>
      <c r="BY216" s="4">
        <v>-5</v>
      </c>
      <c r="BZ216" s="4">
        <v>1.0000169999999999</v>
      </c>
      <c r="CA216" s="4">
        <v>0.51318799999999998</v>
      </c>
      <c r="CB216" s="4">
        <v>20.200344000000001</v>
      </c>
    </row>
    <row r="217" spans="1:80">
      <c r="A217" s="2">
        <v>42440</v>
      </c>
      <c r="B217" s="29">
        <v>0.43023287037037039</v>
      </c>
      <c r="C217" s="4">
        <v>4.4080000000000004</v>
      </c>
      <c r="D217" s="4">
        <v>1.8161</v>
      </c>
      <c r="E217" s="4" t="s">
        <v>155</v>
      </c>
      <c r="F217" s="4">
        <v>18161.176954999999</v>
      </c>
      <c r="G217" s="4">
        <v>41.3</v>
      </c>
      <c r="H217" s="4">
        <v>5</v>
      </c>
      <c r="I217" s="4">
        <v>11519.2</v>
      </c>
      <c r="K217" s="4">
        <v>17.579999999999998</v>
      </c>
      <c r="L217" s="4">
        <v>1970</v>
      </c>
      <c r="M217" s="4">
        <v>0.93110000000000004</v>
      </c>
      <c r="N217" s="4">
        <v>4.1040999999999999</v>
      </c>
      <c r="O217" s="4">
        <v>1.6910000000000001</v>
      </c>
      <c r="P217" s="4">
        <v>38.478299999999997</v>
      </c>
      <c r="Q217" s="4">
        <v>4.6555</v>
      </c>
      <c r="R217" s="4">
        <v>43.1</v>
      </c>
      <c r="S217" s="4">
        <v>30.922499999999999</v>
      </c>
      <c r="T217" s="4">
        <v>3.7412999999999998</v>
      </c>
      <c r="U217" s="4">
        <v>34.700000000000003</v>
      </c>
      <c r="V217" s="4">
        <v>11519.2</v>
      </c>
      <c r="Y217" s="4">
        <v>1834.203</v>
      </c>
      <c r="Z217" s="4">
        <v>0</v>
      </c>
      <c r="AA217" s="4">
        <v>16.368200000000002</v>
      </c>
      <c r="AB217" s="4" t="s">
        <v>382</v>
      </c>
      <c r="AC217" s="4">
        <v>0</v>
      </c>
      <c r="AD217" s="4">
        <v>12</v>
      </c>
      <c r="AE217" s="4">
        <v>856</v>
      </c>
      <c r="AF217" s="4">
        <v>869</v>
      </c>
      <c r="AG217" s="4">
        <v>887</v>
      </c>
      <c r="AH217" s="4">
        <v>64</v>
      </c>
      <c r="AI217" s="4">
        <v>23.01</v>
      </c>
      <c r="AJ217" s="4">
        <v>0.53</v>
      </c>
      <c r="AK217" s="4">
        <v>989</v>
      </c>
      <c r="AL217" s="4">
        <v>4</v>
      </c>
      <c r="AM217" s="4">
        <v>0</v>
      </c>
      <c r="AN217" s="4">
        <v>27</v>
      </c>
      <c r="AO217" s="4">
        <v>189</v>
      </c>
      <c r="AP217" s="4">
        <v>190</v>
      </c>
      <c r="AQ217" s="4">
        <v>2.1</v>
      </c>
      <c r="AR217" s="4">
        <v>195</v>
      </c>
      <c r="AS217" s="4" t="s">
        <v>155</v>
      </c>
      <c r="AT217" s="4">
        <v>2</v>
      </c>
      <c r="AU217" s="5">
        <v>0.63837962962962969</v>
      </c>
      <c r="AV217" s="4">
        <v>47.158952999999997</v>
      </c>
      <c r="AW217" s="4">
        <v>-88.488636999999997</v>
      </c>
      <c r="AX217" s="4">
        <v>315.2</v>
      </c>
      <c r="AY217" s="4">
        <v>0</v>
      </c>
      <c r="AZ217" s="4">
        <v>12</v>
      </c>
      <c r="BA217" s="4">
        <v>12</v>
      </c>
      <c r="BB217" s="4" t="s">
        <v>420</v>
      </c>
      <c r="BC217" s="4">
        <v>1.2</v>
      </c>
      <c r="BD217" s="4">
        <v>1.3</v>
      </c>
      <c r="BE217" s="4">
        <v>1.8</v>
      </c>
      <c r="BF217" s="4">
        <v>14.063000000000001</v>
      </c>
      <c r="BG217" s="4">
        <v>26.98</v>
      </c>
      <c r="BH217" s="4">
        <v>1.92</v>
      </c>
      <c r="BI217" s="4">
        <v>7.4</v>
      </c>
      <c r="BJ217" s="4">
        <v>1796.473</v>
      </c>
      <c r="BK217" s="4">
        <v>471.10500000000002</v>
      </c>
      <c r="BL217" s="4">
        <v>1.764</v>
      </c>
      <c r="BM217" s="4">
        <v>0.21299999999999999</v>
      </c>
      <c r="BN217" s="4">
        <v>1.9770000000000001</v>
      </c>
      <c r="BO217" s="4">
        <v>1.417</v>
      </c>
      <c r="BP217" s="4">
        <v>0.17100000000000001</v>
      </c>
      <c r="BQ217" s="4">
        <v>1.589</v>
      </c>
      <c r="BR217" s="4">
        <v>166.73150000000001</v>
      </c>
      <c r="BU217" s="4">
        <v>159.292</v>
      </c>
      <c r="BW217" s="4">
        <v>5209.5379999999996</v>
      </c>
      <c r="BX217" s="4">
        <v>2.2492000000000002E-2</v>
      </c>
      <c r="BY217" s="4">
        <v>-5</v>
      </c>
      <c r="BZ217" s="4">
        <v>1.0004919999999999</v>
      </c>
      <c r="CA217" s="4">
        <v>0.54964900000000005</v>
      </c>
      <c r="CB217" s="4">
        <v>20.209938000000001</v>
      </c>
    </row>
    <row r="218" spans="1:80">
      <c r="A218" s="2">
        <v>42440</v>
      </c>
      <c r="B218" s="29">
        <v>0.43024444444444443</v>
      </c>
      <c r="C218" s="4">
        <v>2.82</v>
      </c>
      <c r="D218" s="4">
        <v>1.5102</v>
      </c>
      <c r="E218" s="4" t="s">
        <v>155</v>
      </c>
      <c r="F218" s="4">
        <v>15102.017021</v>
      </c>
      <c r="G218" s="4">
        <v>53</v>
      </c>
      <c r="H218" s="4">
        <v>5</v>
      </c>
      <c r="I218" s="4">
        <v>11519.2</v>
      </c>
      <c r="K218" s="4">
        <v>15.96</v>
      </c>
      <c r="L218" s="4">
        <v>2052</v>
      </c>
      <c r="M218" s="4">
        <v>0.94850000000000001</v>
      </c>
      <c r="N218" s="4">
        <v>2.6751999999999998</v>
      </c>
      <c r="O218" s="4">
        <v>1.4325000000000001</v>
      </c>
      <c r="P218" s="4">
        <v>50.257800000000003</v>
      </c>
      <c r="Q218" s="4">
        <v>4.7427000000000001</v>
      </c>
      <c r="R218" s="4">
        <v>55</v>
      </c>
      <c r="S218" s="4">
        <v>40.389000000000003</v>
      </c>
      <c r="T218" s="4">
        <v>3.8113999999999999</v>
      </c>
      <c r="U218" s="4">
        <v>44.2</v>
      </c>
      <c r="V218" s="4">
        <v>11519.2</v>
      </c>
      <c r="Y218" s="4">
        <v>1946.41</v>
      </c>
      <c r="Z218" s="4">
        <v>0</v>
      </c>
      <c r="AA218" s="4">
        <v>15.1379</v>
      </c>
      <c r="AB218" s="4" t="s">
        <v>382</v>
      </c>
      <c r="AC218" s="4">
        <v>0</v>
      </c>
      <c r="AD218" s="4">
        <v>12.1</v>
      </c>
      <c r="AE218" s="4">
        <v>856</v>
      </c>
      <c r="AF218" s="4">
        <v>868</v>
      </c>
      <c r="AG218" s="4">
        <v>887</v>
      </c>
      <c r="AH218" s="4">
        <v>64</v>
      </c>
      <c r="AI218" s="4">
        <v>23.01</v>
      </c>
      <c r="AJ218" s="4">
        <v>0.53</v>
      </c>
      <c r="AK218" s="4">
        <v>989</v>
      </c>
      <c r="AL218" s="4">
        <v>4</v>
      </c>
      <c r="AM218" s="4">
        <v>0</v>
      </c>
      <c r="AN218" s="4">
        <v>27</v>
      </c>
      <c r="AO218" s="4">
        <v>189</v>
      </c>
      <c r="AP218" s="4">
        <v>190</v>
      </c>
      <c r="AQ218" s="4">
        <v>2.1</v>
      </c>
      <c r="AR218" s="4">
        <v>195</v>
      </c>
      <c r="AS218" s="4" t="s">
        <v>155</v>
      </c>
      <c r="AT218" s="4">
        <v>2</v>
      </c>
      <c r="AU218" s="5">
        <v>0.63840277777777776</v>
      </c>
      <c r="AV218" s="4">
        <v>47.158952999999997</v>
      </c>
      <c r="AW218" s="4">
        <v>-88.488637999999995</v>
      </c>
      <c r="AX218" s="4">
        <v>315.2</v>
      </c>
      <c r="AY218" s="4">
        <v>0</v>
      </c>
      <c r="AZ218" s="4">
        <v>12</v>
      </c>
      <c r="BA218" s="4">
        <v>12</v>
      </c>
      <c r="BB218" s="4" t="s">
        <v>420</v>
      </c>
      <c r="BC218" s="4">
        <v>1.0558590000000001</v>
      </c>
      <c r="BD218" s="4">
        <v>1.3</v>
      </c>
      <c r="BE218" s="4">
        <v>1.72793</v>
      </c>
      <c r="BF218" s="4">
        <v>14.063000000000001</v>
      </c>
      <c r="BG218" s="4">
        <v>36.06</v>
      </c>
      <c r="BH218" s="4">
        <v>2.56</v>
      </c>
      <c r="BI218" s="4">
        <v>5.4249999999999998</v>
      </c>
      <c r="BJ218" s="4">
        <v>1549.55</v>
      </c>
      <c r="BK218" s="4">
        <v>528.09500000000003</v>
      </c>
      <c r="BL218" s="4">
        <v>3.048</v>
      </c>
      <c r="BM218" s="4">
        <v>0.28799999999999998</v>
      </c>
      <c r="BN218" s="4">
        <v>3.3359999999999999</v>
      </c>
      <c r="BO218" s="4">
        <v>2.4500000000000002</v>
      </c>
      <c r="BP218" s="4">
        <v>0.23100000000000001</v>
      </c>
      <c r="BQ218" s="4">
        <v>2.681</v>
      </c>
      <c r="BR218" s="4">
        <v>220.62870000000001</v>
      </c>
      <c r="BU218" s="4">
        <v>223.679</v>
      </c>
      <c r="BW218" s="4">
        <v>6375.4189999999999</v>
      </c>
      <c r="BX218" s="4">
        <v>4.2053E-2</v>
      </c>
      <c r="BY218" s="4">
        <v>-5</v>
      </c>
      <c r="BZ218" s="4">
        <v>1.0024660000000001</v>
      </c>
      <c r="CA218" s="4">
        <v>1.0276719999999999</v>
      </c>
      <c r="CB218" s="4">
        <v>20.249806</v>
      </c>
    </row>
    <row r="219" spans="1:80">
      <c r="A219" s="2">
        <v>42440</v>
      </c>
      <c r="B219" s="29">
        <v>0.43025601851851852</v>
      </c>
      <c r="C219" s="4">
        <v>1.091</v>
      </c>
      <c r="D219" s="4">
        <v>0.38569999999999999</v>
      </c>
      <c r="E219" s="4" t="s">
        <v>155</v>
      </c>
      <c r="F219" s="4">
        <v>3856.9551280000001</v>
      </c>
      <c r="G219" s="4">
        <v>47.2</v>
      </c>
      <c r="H219" s="4">
        <v>5</v>
      </c>
      <c r="I219" s="4">
        <v>10881.9</v>
      </c>
      <c r="K219" s="4">
        <v>13.7</v>
      </c>
      <c r="L219" s="4">
        <v>1705</v>
      </c>
      <c r="M219" s="4">
        <v>0.97670000000000001</v>
      </c>
      <c r="N219" s="4">
        <v>1.0652999999999999</v>
      </c>
      <c r="O219" s="4">
        <v>0.37669999999999998</v>
      </c>
      <c r="P219" s="4">
        <v>46.126399999999997</v>
      </c>
      <c r="Q219" s="4">
        <v>4.8834</v>
      </c>
      <c r="R219" s="4">
        <v>51</v>
      </c>
      <c r="S219" s="4">
        <v>37.068800000000003</v>
      </c>
      <c r="T219" s="4">
        <v>3.9245000000000001</v>
      </c>
      <c r="U219" s="4">
        <v>41</v>
      </c>
      <c r="V219" s="4">
        <v>10881.9035</v>
      </c>
      <c r="Y219" s="4">
        <v>1665.242</v>
      </c>
      <c r="Z219" s="4">
        <v>0</v>
      </c>
      <c r="AA219" s="4">
        <v>13.384600000000001</v>
      </c>
      <c r="AB219" s="4" t="s">
        <v>382</v>
      </c>
      <c r="AC219" s="4">
        <v>0</v>
      </c>
      <c r="AD219" s="4">
        <v>12</v>
      </c>
      <c r="AE219" s="4">
        <v>858</v>
      </c>
      <c r="AF219" s="4">
        <v>869</v>
      </c>
      <c r="AG219" s="4">
        <v>888</v>
      </c>
      <c r="AH219" s="4">
        <v>64</v>
      </c>
      <c r="AI219" s="4">
        <v>23.01</v>
      </c>
      <c r="AJ219" s="4">
        <v>0.53</v>
      </c>
      <c r="AK219" s="4">
        <v>989</v>
      </c>
      <c r="AL219" s="4">
        <v>4</v>
      </c>
      <c r="AM219" s="4">
        <v>0</v>
      </c>
      <c r="AN219" s="4">
        <v>27</v>
      </c>
      <c r="AO219" s="4">
        <v>189</v>
      </c>
      <c r="AP219" s="4">
        <v>190</v>
      </c>
      <c r="AQ219" s="4">
        <v>2</v>
      </c>
      <c r="AR219" s="4">
        <v>195</v>
      </c>
      <c r="AS219" s="4" t="s">
        <v>155</v>
      </c>
      <c r="AT219" s="4">
        <v>2</v>
      </c>
      <c r="AU219" s="5">
        <v>0.6384143518518518</v>
      </c>
      <c r="AV219" s="4">
        <v>47.158952999999997</v>
      </c>
      <c r="AW219" s="4">
        <v>-88.488639000000006</v>
      </c>
      <c r="AX219" s="4">
        <v>315.39999999999998</v>
      </c>
      <c r="AY219" s="4">
        <v>0</v>
      </c>
      <c r="AZ219" s="4">
        <v>12</v>
      </c>
      <c r="BA219" s="4">
        <v>12</v>
      </c>
      <c r="BB219" s="4" t="s">
        <v>420</v>
      </c>
      <c r="BC219" s="4">
        <v>1</v>
      </c>
      <c r="BD219" s="4">
        <v>1.3</v>
      </c>
      <c r="BE219" s="4">
        <v>1.773156</v>
      </c>
      <c r="BF219" s="4">
        <v>14.063000000000001</v>
      </c>
      <c r="BG219" s="4">
        <v>77.02</v>
      </c>
      <c r="BH219" s="4">
        <v>5.48</v>
      </c>
      <c r="BI219" s="4">
        <v>2.387</v>
      </c>
      <c r="BJ219" s="4">
        <v>1293.317</v>
      </c>
      <c r="BK219" s="4">
        <v>291.08999999999997</v>
      </c>
      <c r="BL219" s="4">
        <v>5.8650000000000002</v>
      </c>
      <c r="BM219" s="4">
        <v>0.621</v>
      </c>
      <c r="BN219" s="4">
        <v>6.4850000000000003</v>
      </c>
      <c r="BO219" s="4">
        <v>4.7130000000000001</v>
      </c>
      <c r="BP219" s="4">
        <v>0.499</v>
      </c>
      <c r="BQ219" s="4">
        <v>5.2119999999999997</v>
      </c>
      <c r="BR219" s="4">
        <v>436.86939999999998</v>
      </c>
      <c r="BU219" s="4">
        <v>401.12099999999998</v>
      </c>
      <c r="BW219" s="4">
        <v>11815.546</v>
      </c>
      <c r="BX219" s="4">
        <v>4.0104000000000001E-2</v>
      </c>
      <c r="BY219" s="4">
        <v>-5</v>
      </c>
      <c r="BZ219" s="4">
        <v>1.001517</v>
      </c>
      <c r="CA219" s="4">
        <v>0.98003799999999996</v>
      </c>
      <c r="CB219" s="4">
        <v>20.230650000000001</v>
      </c>
    </row>
    <row r="220" spans="1:80">
      <c r="A220" s="2">
        <v>42440</v>
      </c>
      <c r="B220" s="29">
        <v>0.43026759259259256</v>
      </c>
      <c r="C220" s="4">
        <v>0.25800000000000001</v>
      </c>
      <c r="D220" s="4">
        <v>0.13250000000000001</v>
      </c>
      <c r="E220" s="4" t="s">
        <v>155</v>
      </c>
      <c r="F220" s="4">
        <v>1324.9038459999999</v>
      </c>
      <c r="G220" s="4">
        <v>15.8</v>
      </c>
      <c r="H220" s="4">
        <v>5</v>
      </c>
      <c r="I220" s="4">
        <v>6574.4</v>
      </c>
      <c r="K220" s="4">
        <v>15.24</v>
      </c>
      <c r="L220" s="4">
        <v>898</v>
      </c>
      <c r="M220" s="4">
        <v>0.99170000000000003</v>
      </c>
      <c r="N220" s="4">
        <v>0.25600000000000001</v>
      </c>
      <c r="O220" s="4">
        <v>0.13139999999999999</v>
      </c>
      <c r="P220" s="4">
        <v>15.678000000000001</v>
      </c>
      <c r="Q220" s="4">
        <v>4.9584999999999999</v>
      </c>
      <c r="R220" s="4">
        <v>20.6</v>
      </c>
      <c r="S220" s="4">
        <v>12.599399999999999</v>
      </c>
      <c r="T220" s="4">
        <v>3.9849000000000001</v>
      </c>
      <c r="U220" s="4">
        <v>16.600000000000001</v>
      </c>
      <c r="V220" s="4">
        <v>6574.4332000000004</v>
      </c>
      <c r="Y220" s="4">
        <v>891.02700000000004</v>
      </c>
      <c r="Z220" s="4">
        <v>0</v>
      </c>
      <c r="AA220" s="4">
        <v>15.1183</v>
      </c>
      <c r="AB220" s="4" t="s">
        <v>382</v>
      </c>
      <c r="AC220" s="4">
        <v>0</v>
      </c>
      <c r="AD220" s="4">
        <v>12</v>
      </c>
      <c r="AE220" s="4">
        <v>858</v>
      </c>
      <c r="AF220" s="4">
        <v>869</v>
      </c>
      <c r="AG220" s="4">
        <v>889</v>
      </c>
      <c r="AH220" s="4">
        <v>64</v>
      </c>
      <c r="AI220" s="4">
        <v>23.01</v>
      </c>
      <c r="AJ220" s="4">
        <v>0.53</v>
      </c>
      <c r="AK220" s="4">
        <v>989</v>
      </c>
      <c r="AL220" s="4">
        <v>4</v>
      </c>
      <c r="AM220" s="4">
        <v>0</v>
      </c>
      <c r="AN220" s="4">
        <v>27</v>
      </c>
      <c r="AO220" s="4">
        <v>189</v>
      </c>
      <c r="AP220" s="4">
        <v>190</v>
      </c>
      <c r="AQ220" s="4">
        <v>2.1</v>
      </c>
      <c r="AR220" s="4">
        <v>195</v>
      </c>
      <c r="AS220" s="4" t="s">
        <v>155</v>
      </c>
      <c r="AT220" s="4">
        <v>2</v>
      </c>
      <c r="AU220" s="5">
        <v>0.63842592592592595</v>
      </c>
      <c r="AV220" s="4">
        <v>47.158952999999997</v>
      </c>
      <c r="AW220" s="4">
        <v>-88.488640000000004</v>
      </c>
      <c r="AX220" s="4">
        <v>315.3</v>
      </c>
      <c r="AY220" s="4">
        <v>0</v>
      </c>
      <c r="AZ220" s="4">
        <v>12</v>
      </c>
      <c r="BA220" s="4">
        <v>12</v>
      </c>
      <c r="BB220" s="4" t="s">
        <v>420</v>
      </c>
      <c r="BC220" s="4">
        <v>1</v>
      </c>
      <c r="BD220" s="4">
        <v>1.3</v>
      </c>
      <c r="BE220" s="4">
        <v>1.8</v>
      </c>
      <c r="BF220" s="4">
        <v>14.063000000000001</v>
      </c>
      <c r="BG220" s="4">
        <v>450</v>
      </c>
      <c r="BH220" s="4">
        <v>32</v>
      </c>
      <c r="BI220" s="4">
        <v>0.52900000000000003</v>
      </c>
      <c r="BJ220" s="4">
        <v>770.22699999999998</v>
      </c>
      <c r="BK220" s="4">
        <v>251.56899999999999</v>
      </c>
      <c r="BL220" s="4">
        <v>4.9390000000000001</v>
      </c>
      <c r="BM220" s="4">
        <v>1.5620000000000001</v>
      </c>
      <c r="BN220" s="4">
        <v>6.5010000000000003</v>
      </c>
      <c r="BO220" s="4">
        <v>3.9689999999999999</v>
      </c>
      <c r="BP220" s="4">
        <v>1.2549999999999999</v>
      </c>
      <c r="BQ220" s="4">
        <v>5.2249999999999996</v>
      </c>
      <c r="BR220" s="4">
        <v>653.9828</v>
      </c>
      <c r="BU220" s="4">
        <v>531.80200000000002</v>
      </c>
      <c r="BW220" s="4">
        <v>33068.368000000002</v>
      </c>
      <c r="BX220" s="4">
        <v>3.3270000000000001E-2</v>
      </c>
      <c r="BY220" s="4">
        <v>-5</v>
      </c>
      <c r="BZ220" s="4">
        <v>1.0032380000000001</v>
      </c>
      <c r="CA220" s="4">
        <v>0.81303499999999995</v>
      </c>
      <c r="CB220" s="4">
        <v>20.265408000000001</v>
      </c>
    </row>
    <row r="221" spans="1:80">
      <c r="A221" s="2">
        <v>42440</v>
      </c>
      <c r="B221" s="29">
        <v>0.43027916666666671</v>
      </c>
      <c r="C221" s="4">
        <v>9.0999999999999998E-2</v>
      </c>
      <c r="D221" s="4">
        <v>4.6800000000000001E-2</v>
      </c>
      <c r="E221" s="4" t="s">
        <v>155</v>
      </c>
      <c r="F221" s="4">
        <v>467.72884299999998</v>
      </c>
      <c r="G221" s="4">
        <v>-3.1</v>
      </c>
      <c r="H221" s="4">
        <v>5</v>
      </c>
      <c r="I221" s="4">
        <v>3689.4</v>
      </c>
      <c r="K221" s="4">
        <v>18.059999999999999</v>
      </c>
      <c r="L221" s="4">
        <v>582</v>
      </c>
      <c r="M221" s="4">
        <v>0.99709999999999999</v>
      </c>
      <c r="N221" s="4">
        <v>9.0899999999999995E-2</v>
      </c>
      <c r="O221" s="4">
        <v>4.6600000000000003E-2</v>
      </c>
      <c r="P221" s="4">
        <v>0</v>
      </c>
      <c r="Q221" s="4">
        <v>4.9855999999999998</v>
      </c>
      <c r="R221" s="4">
        <v>5</v>
      </c>
      <c r="S221" s="4">
        <v>0</v>
      </c>
      <c r="T221" s="4">
        <v>4.0065999999999997</v>
      </c>
      <c r="U221" s="4">
        <v>4</v>
      </c>
      <c r="V221" s="4">
        <v>3689.4380999999998</v>
      </c>
      <c r="Y221" s="4">
        <v>580.01499999999999</v>
      </c>
      <c r="Z221" s="4">
        <v>0</v>
      </c>
      <c r="AA221" s="4">
        <v>18.004300000000001</v>
      </c>
      <c r="AB221" s="4" t="s">
        <v>382</v>
      </c>
      <c r="AC221" s="4">
        <v>0</v>
      </c>
      <c r="AD221" s="4">
        <v>12</v>
      </c>
      <c r="AE221" s="4">
        <v>856</v>
      </c>
      <c r="AF221" s="4">
        <v>869</v>
      </c>
      <c r="AG221" s="4">
        <v>888</v>
      </c>
      <c r="AH221" s="4">
        <v>64</v>
      </c>
      <c r="AI221" s="4">
        <v>23.01</v>
      </c>
      <c r="AJ221" s="4">
        <v>0.53</v>
      </c>
      <c r="AK221" s="4">
        <v>989</v>
      </c>
      <c r="AL221" s="4">
        <v>4</v>
      </c>
      <c r="AM221" s="4">
        <v>0</v>
      </c>
      <c r="AN221" s="4">
        <v>27</v>
      </c>
      <c r="AO221" s="4">
        <v>189</v>
      </c>
      <c r="AP221" s="4">
        <v>190</v>
      </c>
      <c r="AQ221" s="4">
        <v>2.1</v>
      </c>
      <c r="AR221" s="4">
        <v>195</v>
      </c>
      <c r="AS221" s="4" t="s">
        <v>155</v>
      </c>
      <c r="AT221" s="4">
        <v>2</v>
      </c>
      <c r="AU221" s="5">
        <v>0.63843749999999999</v>
      </c>
      <c r="AV221" s="4">
        <v>47.158954000000001</v>
      </c>
      <c r="AW221" s="4">
        <v>-88.488640000000004</v>
      </c>
      <c r="AX221" s="4">
        <v>315</v>
      </c>
      <c r="AY221" s="4">
        <v>0</v>
      </c>
      <c r="AZ221" s="4">
        <v>12</v>
      </c>
      <c r="BA221" s="4">
        <v>12</v>
      </c>
      <c r="BB221" s="4" t="s">
        <v>420</v>
      </c>
      <c r="BC221" s="4">
        <v>0.92620000000000002</v>
      </c>
      <c r="BD221" s="4">
        <v>1.2262</v>
      </c>
      <c r="BE221" s="4">
        <v>1.5786</v>
      </c>
      <c r="BF221" s="4">
        <v>14.063000000000001</v>
      </c>
      <c r="BG221" s="4">
        <v>450</v>
      </c>
      <c r="BH221" s="4">
        <v>32</v>
      </c>
      <c r="BI221" s="4">
        <v>0.52900000000000003</v>
      </c>
      <c r="BJ221" s="4">
        <v>588.69200000000001</v>
      </c>
      <c r="BK221" s="4">
        <v>192.33</v>
      </c>
      <c r="BL221" s="4">
        <v>0</v>
      </c>
      <c r="BM221" s="4">
        <v>3.383</v>
      </c>
      <c r="BN221" s="4">
        <v>3.383</v>
      </c>
      <c r="BO221" s="4">
        <v>0</v>
      </c>
      <c r="BP221" s="4">
        <v>2.7189999999999999</v>
      </c>
      <c r="BQ221" s="4">
        <v>2.7189999999999999</v>
      </c>
      <c r="BR221" s="4">
        <v>790.46379999999999</v>
      </c>
      <c r="BU221" s="4">
        <v>745.61099999999999</v>
      </c>
      <c r="BW221" s="4">
        <v>84820.510999999999</v>
      </c>
      <c r="BX221" s="4">
        <v>2.6778E-2</v>
      </c>
      <c r="BY221" s="4">
        <v>-5</v>
      </c>
      <c r="BZ221" s="4">
        <v>1.002508</v>
      </c>
      <c r="CA221" s="4">
        <v>0.65438799999999997</v>
      </c>
      <c r="CB221" s="4">
        <v>20.250661999999998</v>
      </c>
    </row>
    <row r="222" spans="1:80">
      <c r="A222" s="2">
        <v>42440</v>
      </c>
      <c r="B222" s="29">
        <v>0.43029074074074075</v>
      </c>
      <c r="C222" s="4">
        <v>4.7E-2</v>
      </c>
      <c r="D222" s="4">
        <v>2.6100000000000002E-2</v>
      </c>
      <c r="E222" s="4" t="s">
        <v>155</v>
      </c>
      <c r="F222" s="4">
        <v>261.29317300000002</v>
      </c>
      <c r="G222" s="4">
        <v>-4.3</v>
      </c>
      <c r="H222" s="4">
        <v>5</v>
      </c>
      <c r="I222" s="4">
        <v>2580.9</v>
      </c>
      <c r="K222" s="4">
        <v>19.579999999999998</v>
      </c>
      <c r="L222" s="4">
        <v>462</v>
      </c>
      <c r="M222" s="4">
        <v>1</v>
      </c>
      <c r="N222" s="4">
        <v>4.6699999999999998E-2</v>
      </c>
      <c r="O222" s="4">
        <v>2.6100000000000002E-2</v>
      </c>
      <c r="P222" s="4">
        <v>0</v>
      </c>
      <c r="Q222" s="4">
        <v>5</v>
      </c>
      <c r="R222" s="4">
        <v>5</v>
      </c>
      <c r="S222" s="4">
        <v>0</v>
      </c>
      <c r="T222" s="4">
        <v>4.0182000000000002</v>
      </c>
      <c r="U222" s="4">
        <v>4</v>
      </c>
      <c r="V222" s="4">
        <v>2580.8944000000001</v>
      </c>
      <c r="Y222" s="4">
        <v>462.226</v>
      </c>
      <c r="Z222" s="4">
        <v>0</v>
      </c>
      <c r="AA222" s="4">
        <v>19.5837</v>
      </c>
      <c r="AB222" s="4" t="s">
        <v>382</v>
      </c>
      <c r="AC222" s="4">
        <v>0</v>
      </c>
      <c r="AD222" s="4">
        <v>12</v>
      </c>
      <c r="AE222" s="4">
        <v>857</v>
      </c>
      <c r="AF222" s="4">
        <v>869</v>
      </c>
      <c r="AG222" s="4">
        <v>888</v>
      </c>
      <c r="AH222" s="4">
        <v>64</v>
      </c>
      <c r="AI222" s="4">
        <v>23.01</v>
      </c>
      <c r="AJ222" s="4">
        <v>0.53</v>
      </c>
      <c r="AK222" s="4">
        <v>989</v>
      </c>
      <c r="AL222" s="4">
        <v>4</v>
      </c>
      <c r="AM222" s="4">
        <v>0</v>
      </c>
      <c r="AN222" s="4">
        <v>27</v>
      </c>
      <c r="AO222" s="4">
        <v>189</v>
      </c>
      <c r="AP222" s="4">
        <v>190</v>
      </c>
      <c r="AQ222" s="4">
        <v>2</v>
      </c>
      <c r="AR222" s="4">
        <v>195</v>
      </c>
      <c r="AS222" s="4" t="s">
        <v>155</v>
      </c>
      <c r="AT222" s="4">
        <v>2</v>
      </c>
      <c r="AU222" s="5">
        <v>0.63844907407407414</v>
      </c>
      <c r="AV222" s="4">
        <v>47.158954999999999</v>
      </c>
      <c r="AW222" s="4">
        <v>-88.488641000000001</v>
      </c>
      <c r="AX222" s="4">
        <v>314.89999999999998</v>
      </c>
      <c r="AY222" s="4">
        <v>0</v>
      </c>
      <c r="AZ222" s="4">
        <v>12</v>
      </c>
      <c r="BA222" s="4">
        <v>12</v>
      </c>
      <c r="BB222" s="4" t="s">
        <v>420</v>
      </c>
      <c r="BC222" s="4">
        <v>0.9</v>
      </c>
      <c r="BD222" s="4">
        <v>1.2738</v>
      </c>
      <c r="BE222" s="4">
        <v>1.5738000000000001</v>
      </c>
      <c r="BF222" s="4">
        <v>14.063000000000001</v>
      </c>
      <c r="BG222" s="4">
        <v>450</v>
      </c>
      <c r="BH222" s="4">
        <v>32</v>
      </c>
      <c r="BI222" s="4">
        <v>0.52900000000000003</v>
      </c>
      <c r="BJ222" s="4">
        <v>0</v>
      </c>
      <c r="BK222" s="4">
        <v>0</v>
      </c>
      <c r="BL222" s="4">
        <v>0</v>
      </c>
      <c r="BM222" s="4">
        <v>0</v>
      </c>
      <c r="BN222" s="4">
        <v>0</v>
      </c>
      <c r="BO222" s="4">
        <v>0</v>
      </c>
      <c r="BP222" s="4">
        <v>0</v>
      </c>
      <c r="BQ222" s="4">
        <v>0</v>
      </c>
      <c r="BR222" s="4">
        <v>0</v>
      </c>
      <c r="BS222" s="4">
        <v>0</v>
      </c>
      <c r="BT222" s="4">
        <v>0</v>
      </c>
      <c r="BU222" s="4">
        <v>0</v>
      </c>
      <c r="BW222" s="4">
        <v>0</v>
      </c>
      <c r="BX222" s="4">
        <v>2.2762000000000001E-2</v>
      </c>
      <c r="BY222" s="4">
        <v>-5</v>
      </c>
      <c r="BZ222" s="4">
        <v>1.0012540000000001</v>
      </c>
      <c r="CA222" s="4">
        <v>0.55624700000000005</v>
      </c>
      <c r="CB222" s="4">
        <v>20.225331000000001</v>
      </c>
    </row>
    <row r="223" spans="1:80">
      <c r="A223" s="2">
        <v>42440</v>
      </c>
      <c r="B223" s="29">
        <v>0.43030231481481485</v>
      </c>
      <c r="C223" s="4">
        <v>0.03</v>
      </c>
      <c r="D223" s="4">
        <v>1.6500000000000001E-2</v>
      </c>
      <c r="E223" s="4" t="s">
        <v>155</v>
      </c>
      <c r="F223" s="4">
        <v>165.05962500000001</v>
      </c>
      <c r="G223" s="4">
        <v>-4.9000000000000004</v>
      </c>
      <c r="H223" s="4">
        <v>5</v>
      </c>
      <c r="I223" s="4">
        <v>1981.8</v>
      </c>
      <c r="K223" s="4">
        <v>20.2</v>
      </c>
      <c r="L223" s="4">
        <v>383</v>
      </c>
      <c r="M223" s="4">
        <v>1</v>
      </c>
      <c r="N223" s="4">
        <v>2.98E-2</v>
      </c>
      <c r="O223" s="4">
        <v>1.6500000000000001E-2</v>
      </c>
      <c r="P223" s="4">
        <v>0</v>
      </c>
      <c r="Q223" s="4">
        <v>5</v>
      </c>
      <c r="R223" s="4">
        <v>5</v>
      </c>
      <c r="S223" s="4">
        <v>0</v>
      </c>
      <c r="T223" s="4">
        <v>4.0182000000000002</v>
      </c>
      <c r="U223" s="4">
        <v>4</v>
      </c>
      <c r="V223" s="4">
        <v>1981.7750000000001</v>
      </c>
      <c r="Y223" s="4">
        <v>382.80399999999997</v>
      </c>
      <c r="Z223" s="4">
        <v>0</v>
      </c>
      <c r="AA223" s="4">
        <v>20.203099999999999</v>
      </c>
      <c r="AB223" s="4" t="s">
        <v>382</v>
      </c>
      <c r="AC223" s="4">
        <v>0</v>
      </c>
      <c r="AD223" s="4">
        <v>12</v>
      </c>
      <c r="AE223" s="4">
        <v>856</v>
      </c>
      <c r="AF223" s="4">
        <v>869</v>
      </c>
      <c r="AG223" s="4">
        <v>887</v>
      </c>
      <c r="AH223" s="4">
        <v>64</v>
      </c>
      <c r="AI223" s="4">
        <v>23.01</v>
      </c>
      <c r="AJ223" s="4">
        <v>0.53</v>
      </c>
      <c r="AK223" s="4">
        <v>989</v>
      </c>
      <c r="AL223" s="4">
        <v>4</v>
      </c>
      <c r="AM223" s="4">
        <v>0</v>
      </c>
      <c r="AN223" s="4">
        <v>27</v>
      </c>
      <c r="AO223" s="4">
        <v>189</v>
      </c>
      <c r="AP223" s="4">
        <v>189.3</v>
      </c>
      <c r="AQ223" s="4">
        <v>1.9</v>
      </c>
      <c r="AR223" s="4">
        <v>195</v>
      </c>
      <c r="AS223" s="4" t="s">
        <v>155</v>
      </c>
      <c r="AT223" s="4">
        <v>2</v>
      </c>
      <c r="AU223" s="5">
        <v>0.63846064814814818</v>
      </c>
      <c r="AV223" s="4">
        <v>47.158954999999999</v>
      </c>
      <c r="AW223" s="4">
        <v>-88.488641999999999</v>
      </c>
      <c r="AX223" s="4">
        <v>314.89999999999998</v>
      </c>
      <c r="AY223" s="4">
        <v>0</v>
      </c>
      <c r="AZ223" s="4">
        <v>12</v>
      </c>
      <c r="BA223" s="4">
        <v>12</v>
      </c>
      <c r="BB223" s="4" t="s">
        <v>420</v>
      </c>
      <c r="BC223" s="4">
        <v>0.9</v>
      </c>
      <c r="BD223" s="4">
        <v>1.2262</v>
      </c>
      <c r="BE223" s="4">
        <v>1.5262</v>
      </c>
      <c r="BF223" s="4">
        <v>14.063000000000001</v>
      </c>
      <c r="BG223" s="4">
        <v>450</v>
      </c>
      <c r="BH223" s="4">
        <v>32</v>
      </c>
      <c r="BI223" s="4">
        <v>0.52900000000000003</v>
      </c>
      <c r="BJ223" s="4">
        <v>0</v>
      </c>
      <c r="BK223" s="4">
        <v>0</v>
      </c>
      <c r="BL223" s="4">
        <v>0</v>
      </c>
      <c r="BM223" s="4">
        <v>0</v>
      </c>
      <c r="BN223" s="4">
        <v>0</v>
      </c>
      <c r="BO223" s="4">
        <v>0</v>
      </c>
      <c r="BP223" s="4">
        <v>0</v>
      </c>
      <c r="BQ223" s="4">
        <v>0</v>
      </c>
      <c r="BR223" s="4">
        <v>0</v>
      </c>
      <c r="BS223" s="4">
        <v>0</v>
      </c>
      <c r="BT223" s="4">
        <v>0</v>
      </c>
      <c r="BU223" s="4">
        <v>0</v>
      </c>
      <c r="BW223" s="4">
        <v>0</v>
      </c>
      <c r="BX223" s="4">
        <v>2.1253999999999999E-2</v>
      </c>
      <c r="BY223" s="4">
        <v>-5</v>
      </c>
      <c r="BZ223" s="4">
        <v>1.001746</v>
      </c>
      <c r="CA223" s="4">
        <v>0.51939500000000005</v>
      </c>
      <c r="CB223" s="4">
        <v>20.235268999999999</v>
      </c>
    </row>
    <row r="224" spans="1:80">
      <c r="A224" s="2">
        <v>42440</v>
      </c>
      <c r="B224" s="29">
        <v>0.43031388888888888</v>
      </c>
      <c r="C224" s="4">
        <v>1.4E-2</v>
      </c>
      <c r="D224" s="4">
        <v>1.0999999999999999E-2</v>
      </c>
      <c r="E224" s="4" t="s">
        <v>155</v>
      </c>
      <c r="F224" s="4">
        <v>110</v>
      </c>
      <c r="G224" s="4">
        <v>-5.9</v>
      </c>
      <c r="H224" s="4">
        <v>5</v>
      </c>
      <c r="I224" s="4">
        <v>1657.1</v>
      </c>
      <c r="K224" s="4">
        <v>20.399999999999999</v>
      </c>
      <c r="L224" s="4">
        <v>326</v>
      </c>
      <c r="M224" s="4">
        <v>1</v>
      </c>
      <c r="N224" s="4">
        <v>1.37E-2</v>
      </c>
      <c r="O224" s="4">
        <v>1.0999999999999999E-2</v>
      </c>
      <c r="P224" s="4">
        <v>0</v>
      </c>
      <c r="Q224" s="4">
        <v>5</v>
      </c>
      <c r="R224" s="4">
        <v>5</v>
      </c>
      <c r="S224" s="4">
        <v>0</v>
      </c>
      <c r="T224" s="4">
        <v>4.0182000000000002</v>
      </c>
      <c r="U224" s="4">
        <v>4</v>
      </c>
      <c r="V224" s="4">
        <v>1657.1030000000001</v>
      </c>
      <c r="Y224" s="4">
        <v>325.666</v>
      </c>
      <c r="Z224" s="4">
        <v>0</v>
      </c>
      <c r="AA224" s="4">
        <v>20.399999999999999</v>
      </c>
      <c r="AB224" s="4" t="s">
        <v>382</v>
      </c>
      <c r="AC224" s="4">
        <v>0</v>
      </c>
      <c r="AD224" s="4">
        <v>11.9</v>
      </c>
      <c r="AE224" s="4">
        <v>857</v>
      </c>
      <c r="AF224" s="4">
        <v>869</v>
      </c>
      <c r="AG224" s="4">
        <v>887</v>
      </c>
      <c r="AH224" s="4">
        <v>64</v>
      </c>
      <c r="AI224" s="4">
        <v>23.01</v>
      </c>
      <c r="AJ224" s="4">
        <v>0.53</v>
      </c>
      <c r="AK224" s="4">
        <v>989</v>
      </c>
      <c r="AL224" s="4">
        <v>4</v>
      </c>
      <c r="AM224" s="4">
        <v>0</v>
      </c>
      <c r="AN224" s="4">
        <v>27</v>
      </c>
      <c r="AO224" s="4">
        <v>189</v>
      </c>
      <c r="AP224" s="4">
        <v>189</v>
      </c>
      <c r="AQ224" s="4">
        <v>1.8</v>
      </c>
      <c r="AR224" s="4">
        <v>195</v>
      </c>
      <c r="AS224" s="4" t="s">
        <v>155</v>
      </c>
      <c r="AT224" s="4">
        <v>2</v>
      </c>
      <c r="AU224" s="5">
        <v>0.63847222222222222</v>
      </c>
      <c r="AV224" s="4">
        <v>47.158954999999999</v>
      </c>
      <c r="AW224" s="4">
        <v>-88.488641999999999</v>
      </c>
      <c r="AX224" s="4">
        <v>314.8</v>
      </c>
      <c r="AY224" s="4">
        <v>0</v>
      </c>
      <c r="AZ224" s="4">
        <v>12</v>
      </c>
      <c r="BA224" s="4">
        <v>12</v>
      </c>
      <c r="BB224" s="4" t="s">
        <v>420</v>
      </c>
      <c r="BC224" s="4">
        <v>0.9</v>
      </c>
      <c r="BD224" s="4">
        <v>1.2</v>
      </c>
      <c r="BE224" s="4">
        <v>1.5</v>
      </c>
      <c r="BF224" s="4">
        <v>14.063000000000001</v>
      </c>
      <c r="BG224" s="4">
        <v>450</v>
      </c>
      <c r="BH224" s="4">
        <v>32</v>
      </c>
      <c r="BI224" s="4">
        <v>0.52900000000000003</v>
      </c>
      <c r="BJ224" s="4">
        <v>0</v>
      </c>
      <c r="BK224" s="4">
        <v>0</v>
      </c>
      <c r="BL224" s="4">
        <v>0</v>
      </c>
      <c r="BM224" s="4">
        <v>0</v>
      </c>
      <c r="BN224" s="4">
        <v>0</v>
      </c>
      <c r="BO224" s="4">
        <v>0</v>
      </c>
      <c r="BP224" s="4">
        <v>0</v>
      </c>
      <c r="BQ224" s="4">
        <v>0</v>
      </c>
      <c r="BR224" s="4">
        <v>0</v>
      </c>
      <c r="BS224" s="4">
        <v>0</v>
      </c>
      <c r="BT224" s="4">
        <v>0</v>
      </c>
      <c r="BU224" s="4">
        <v>0</v>
      </c>
      <c r="BW224" s="4">
        <v>0</v>
      </c>
      <c r="BX224" s="4">
        <v>1.8016000000000001E-2</v>
      </c>
      <c r="BY224" s="4">
        <v>-5</v>
      </c>
      <c r="BZ224" s="4">
        <v>1.0012540000000001</v>
      </c>
      <c r="CA224" s="4">
        <v>0.44026700000000002</v>
      </c>
      <c r="CB224" s="4">
        <v>20.225331000000001</v>
      </c>
    </row>
    <row r="225" spans="1:80">
      <c r="A225" s="2">
        <v>42440</v>
      </c>
      <c r="B225" s="29">
        <v>0.43032546296296298</v>
      </c>
      <c r="C225" s="4">
        <v>3.0000000000000001E-3</v>
      </c>
      <c r="D225" s="4">
        <v>1.0999999999999999E-2</v>
      </c>
      <c r="E225" s="4" t="s">
        <v>155</v>
      </c>
      <c r="F225" s="4">
        <v>110</v>
      </c>
      <c r="G225" s="4">
        <v>-6.1</v>
      </c>
      <c r="H225" s="4">
        <v>5</v>
      </c>
      <c r="I225" s="4">
        <v>1481.4</v>
      </c>
      <c r="K225" s="4">
        <v>20.5</v>
      </c>
      <c r="L225" s="4">
        <v>283</v>
      </c>
      <c r="M225" s="4">
        <v>1</v>
      </c>
      <c r="N225" s="4">
        <v>3.3999999999999998E-3</v>
      </c>
      <c r="O225" s="4">
        <v>1.0999999999999999E-2</v>
      </c>
      <c r="P225" s="4">
        <v>0</v>
      </c>
      <c r="Q225" s="4">
        <v>5</v>
      </c>
      <c r="R225" s="4">
        <v>5</v>
      </c>
      <c r="S225" s="4">
        <v>0</v>
      </c>
      <c r="T225" s="4">
        <v>4.0182000000000002</v>
      </c>
      <c r="U225" s="4">
        <v>4</v>
      </c>
      <c r="V225" s="4">
        <v>1481.3922</v>
      </c>
      <c r="Y225" s="4">
        <v>282.57600000000002</v>
      </c>
      <c r="Z225" s="4">
        <v>0</v>
      </c>
      <c r="AA225" s="4">
        <v>20.5</v>
      </c>
      <c r="AB225" s="4" t="s">
        <v>382</v>
      </c>
      <c r="AC225" s="4">
        <v>0</v>
      </c>
      <c r="AD225" s="4">
        <v>12</v>
      </c>
      <c r="AE225" s="4">
        <v>857</v>
      </c>
      <c r="AF225" s="4">
        <v>869</v>
      </c>
      <c r="AG225" s="4">
        <v>887</v>
      </c>
      <c r="AH225" s="4">
        <v>64</v>
      </c>
      <c r="AI225" s="4">
        <v>23.01</v>
      </c>
      <c r="AJ225" s="4">
        <v>0.53</v>
      </c>
      <c r="AK225" s="4">
        <v>989</v>
      </c>
      <c r="AL225" s="4">
        <v>4</v>
      </c>
      <c r="AM225" s="4">
        <v>0</v>
      </c>
      <c r="AN225" s="4">
        <v>27</v>
      </c>
      <c r="AO225" s="4">
        <v>189</v>
      </c>
      <c r="AP225" s="4">
        <v>189</v>
      </c>
      <c r="AQ225" s="4">
        <v>1.7</v>
      </c>
      <c r="AR225" s="4">
        <v>195</v>
      </c>
      <c r="AS225" s="4" t="s">
        <v>155</v>
      </c>
      <c r="AT225" s="4">
        <v>2</v>
      </c>
      <c r="AU225" s="5">
        <v>0.63848379629629626</v>
      </c>
      <c r="AV225" s="4">
        <v>47.158954999999999</v>
      </c>
      <c r="AW225" s="4">
        <v>-88.488641999999999</v>
      </c>
      <c r="AX225" s="4">
        <v>314.7</v>
      </c>
      <c r="AY225" s="4">
        <v>0</v>
      </c>
      <c r="AZ225" s="4">
        <v>12</v>
      </c>
      <c r="BA225" s="4">
        <v>12</v>
      </c>
      <c r="BB225" s="4" t="s">
        <v>420</v>
      </c>
      <c r="BC225" s="4">
        <v>0.9738</v>
      </c>
      <c r="BD225" s="4">
        <v>1.2738</v>
      </c>
      <c r="BE225" s="4">
        <v>1.5738000000000001</v>
      </c>
      <c r="BF225" s="4">
        <v>14.063000000000001</v>
      </c>
      <c r="BG225" s="4">
        <v>450</v>
      </c>
      <c r="BH225" s="4">
        <v>32</v>
      </c>
      <c r="BI225" s="4">
        <v>0.52900000000000003</v>
      </c>
      <c r="BJ225" s="4">
        <v>0</v>
      </c>
      <c r="BK225" s="4">
        <v>0</v>
      </c>
      <c r="BL225" s="4">
        <v>0</v>
      </c>
      <c r="BM225" s="4">
        <v>0</v>
      </c>
      <c r="BN225" s="4">
        <v>0</v>
      </c>
      <c r="BO225" s="4">
        <v>0</v>
      </c>
      <c r="BP225" s="4">
        <v>0</v>
      </c>
      <c r="BQ225" s="4">
        <v>0</v>
      </c>
      <c r="BR225" s="4">
        <v>0</v>
      </c>
      <c r="BS225" s="4">
        <v>0</v>
      </c>
      <c r="BT225" s="4">
        <v>0</v>
      </c>
      <c r="BU225" s="4">
        <v>0</v>
      </c>
      <c r="BW225" s="4">
        <v>0</v>
      </c>
      <c r="BX225" s="4">
        <v>2.0729999999999998E-2</v>
      </c>
      <c r="BY225" s="4">
        <v>-5</v>
      </c>
      <c r="BZ225" s="4">
        <v>1.0032380000000001</v>
      </c>
      <c r="CA225" s="4">
        <v>0.50658999999999998</v>
      </c>
      <c r="CB225" s="4">
        <v>20.265408000000001</v>
      </c>
    </row>
    <row r="226" spans="1:80">
      <c r="A226" s="2">
        <v>42440</v>
      </c>
      <c r="B226" s="29">
        <v>0.43033703703703702</v>
      </c>
      <c r="C226" s="4">
        <v>0</v>
      </c>
      <c r="D226" s="4">
        <v>6.1000000000000004E-3</v>
      </c>
      <c r="E226" s="4" t="s">
        <v>155</v>
      </c>
      <c r="F226" s="4">
        <v>61.445087000000001</v>
      </c>
      <c r="G226" s="4">
        <v>-6.3</v>
      </c>
      <c r="H226" s="4">
        <v>4.9000000000000004</v>
      </c>
      <c r="I226" s="4">
        <v>1355.4</v>
      </c>
      <c r="K226" s="4">
        <v>20.6</v>
      </c>
      <c r="L226" s="4">
        <v>252</v>
      </c>
      <c r="M226" s="4">
        <v>1</v>
      </c>
      <c r="N226" s="4">
        <v>0</v>
      </c>
      <c r="O226" s="4">
        <v>6.1000000000000004E-3</v>
      </c>
      <c r="P226" s="4">
        <v>0</v>
      </c>
      <c r="Q226" s="4">
        <v>4.9000000000000004</v>
      </c>
      <c r="R226" s="4">
        <v>4.9000000000000004</v>
      </c>
      <c r="S226" s="4">
        <v>0</v>
      </c>
      <c r="T226" s="4">
        <v>3.9378000000000002</v>
      </c>
      <c r="U226" s="4">
        <v>3.9</v>
      </c>
      <c r="V226" s="4">
        <v>1355.3505</v>
      </c>
      <c r="Y226" s="4">
        <v>251.54400000000001</v>
      </c>
      <c r="Z226" s="4">
        <v>0</v>
      </c>
      <c r="AA226" s="4">
        <v>20.6</v>
      </c>
      <c r="AB226" s="4" t="s">
        <v>382</v>
      </c>
      <c r="AC226" s="4">
        <v>0</v>
      </c>
      <c r="AD226" s="4">
        <v>12</v>
      </c>
      <c r="AE226" s="4">
        <v>856</v>
      </c>
      <c r="AF226" s="4">
        <v>869</v>
      </c>
      <c r="AG226" s="4">
        <v>887</v>
      </c>
      <c r="AH226" s="4">
        <v>64</v>
      </c>
      <c r="AI226" s="4">
        <v>23.01</v>
      </c>
      <c r="AJ226" s="4">
        <v>0.53</v>
      </c>
      <c r="AK226" s="4">
        <v>989</v>
      </c>
      <c r="AL226" s="4">
        <v>4</v>
      </c>
      <c r="AM226" s="4">
        <v>0</v>
      </c>
      <c r="AN226" s="4">
        <v>27</v>
      </c>
      <c r="AO226" s="4">
        <v>189</v>
      </c>
      <c r="AP226" s="4">
        <v>189</v>
      </c>
      <c r="AQ226" s="4">
        <v>1.7</v>
      </c>
      <c r="AR226" s="4">
        <v>195</v>
      </c>
      <c r="AS226" s="4" t="s">
        <v>155</v>
      </c>
      <c r="AT226" s="4">
        <v>2</v>
      </c>
      <c r="AU226" s="5">
        <v>0.63848379629629626</v>
      </c>
      <c r="AV226" s="4">
        <v>47.158954999999999</v>
      </c>
      <c r="AW226" s="4">
        <v>-88.488642999999996</v>
      </c>
      <c r="AX226" s="4">
        <v>314.8</v>
      </c>
      <c r="AY226" s="4">
        <v>0</v>
      </c>
      <c r="AZ226" s="4">
        <v>12</v>
      </c>
      <c r="BA226" s="4">
        <v>12</v>
      </c>
      <c r="BB226" s="4" t="s">
        <v>420</v>
      </c>
      <c r="BC226" s="4">
        <v>1</v>
      </c>
      <c r="BD226" s="4">
        <v>1.3</v>
      </c>
      <c r="BE226" s="4">
        <v>1.6</v>
      </c>
      <c r="BG226" s="4">
        <v>450</v>
      </c>
      <c r="BI226" s="4">
        <v>0.52900000000000003</v>
      </c>
      <c r="BJ226" s="4">
        <v>0</v>
      </c>
      <c r="BK226" s="4">
        <v>0</v>
      </c>
      <c r="BL226" s="4">
        <v>0</v>
      </c>
      <c r="BM226" s="4">
        <v>0</v>
      </c>
      <c r="BN226" s="4">
        <v>0</v>
      </c>
      <c r="BO226" s="4">
        <v>0</v>
      </c>
      <c r="BP226" s="4">
        <v>0</v>
      </c>
      <c r="BQ226" s="4">
        <v>0</v>
      </c>
      <c r="BR226" s="4">
        <v>0</v>
      </c>
      <c r="BS226" s="4">
        <v>0</v>
      </c>
      <c r="BT226" s="4">
        <v>0</v>
      </c>
      <c r="BU226" s="4">
        <v>0</v>
      </c>
      <c r="BW226" s="4">
        <v>0</v>
      </c>
      <c r="BX226" s="4">
        <v>1.9016000000000002E-2</v>
      </c>
      <c r="BY226" s="4">
        <v>-5</v>
      </c>
      <c r="BZ226" s="4">
        <v>1.0032540000000001</v>
      </c>
      <c r="CA226" s="4">
        <v>0.46470299999999998</v>
      </c>
      <c r="CB226" s="4">
        <v>20.265730999999999</v>
      </c>
    </row>
    <row r="227" spans="1:80">
      <c r="A227" s="2">
        <v>42440</v>
      </c>
      <c r="B227" s="29">
        <v>0.43034861111111106</v>
      </c>
      <c r="C227" s="4">
        <v>0</v>
      </c>
      <c r="D227" s="4">
        <v>5.0000000000000001E-3</v>
      </c>
      <c r="E227" s="4" t="s">
        <v>155</v>
      </c>
      <c r="F227" s="4">
        <v>50</v>
      </c>
      <c r="G227" s="4">
        <v>-6.4</v>
      </c>
      <c r="H227" s="4">
        <v>4.9000000000000004</v>
      </c>
      <c r="I227" s="4">
        <v>1251.2</v>
      </c>
      <c r="K227" s="4">
        <v>20.6</v>
      </c>
      <c r="L227" s="4">
        <v>230</v>
      </c>
      <c r="M227" s="4">
        <v>1</v>
      </c>
      <c r="N227" s="4">
        <v>0</v>
      </c>
      <c r="O227" s="4">
        <v>5.0000000000000001E-3</v>
      </c>
      <c r="P227" s="4">
        <v>0</v>
      </c>
      <c r="Q227" s="4">
        <v>4.9000000000000004</v>
      </c>
      <c r="R227" s="4">
        <v>4.9000000000000004</v>
      </c>
      <c r="S227" s="4">
        <v>0</v>
      </c>
      <c r="T227" s="4">
        <v>3.9378000000000002</v>
      </c>
      <c r="U227" s="4">
        <v>3.9</v>
      </c>
      <c r="V227" s="4">
        <v>1251.2282</v>
      </c>
      <c r="Y227" s="4">
        <v>229.78299999999999</v>
      </c>
      <c r="Z227" s="4">
        <v>0</v>
      </c>
      <c r="AA227" s="4">
        <v>20.6</v>
      </c>
      <c r="AB227" s="4" t="s">
        <v>382</v>
      </c>
      <c r="AC227" s="4">
        <v>0</v>
      </c>
      <c r="AD227" s="4">
        <v>11.9</v>
      </c>
      <c r="AE227" s="4">
        <v>857</v>
      </c>
      <c r="AF227" s="4">
        <v>869</v>
      </c>
      <c r="AG227" s="4">
        <v>888</v>
      </c>
      <c r="AH227" s="4">
        <v>64</v>
      </c>
      <c r="AI227" s="4">
        <v>23.01</v>
      </c>
      <c r="AJ227" s="4">
        <v>0.53</v>
      </c>
      <c r="AK227" s="4">
        <v>989</v>
      </c>
      <c r="AL227" s="4">
        <v>4</v>
      </c>
      <c r="AM227" s="4">
        <v>0</v>
      </c>
      <c r="AN227" s="4">
        <v>27</v>
      </c>
      <c r="AO227" s="4">
        <v>189</v>
      </c>
      <c r="AP227" s="4">
        <v>189</v>
      </c>
      <c r="AQ227" s="4">
        <v>1.7</v>
      </c>
      <c r="AR227" s="4">
        <v>195</v>
      </c>
      <c r="AS227" s="4" t="s">
        <v>155</v>
      </c>
      <c r="AT227" s="4">
        <v>2</v>
      </c>
      <c r="AU227" s="5">
        <v>0.63850694444444445</v>
      </c>
      <c r="AV227" s="4">
        <v>47.158956000000003</v>
      </c>
      <c r="AW227" s="4">
        <v>-88.488642999999996</v>
      </c>
      <c r="AX227" s="4">
        <v>314.8</v>
      </c>
      <c r="AY227" s="4">
        <v>0</v>
      </c>
      <c r="AZ227" s="4">
        <v>12</v>
      </c>
      <c r="BA227" s="4">
        <v>12</v>
      </c>
      <c r="BB227" s="4" t="s">
        <v>420</v>
      </c>
      <c r="BC227" s="4">
        <v>1</v>
      </c>
      <c r="BD227" s="4">
        <v>1.3</v>
      </c>
      <c r="BE227" s="4">
        <v>1.6</v>
      </c>
      <c r="BG227" s="4">
        <v>450</v>
      </c>
      <c r="BI227" s="4">
        <v>0.52900000000000003</v>
      </c>
      <c r="BJ227" s="4">
        <v>0</v>
      </c>
      <c r="BK227" s="4">
        <v>0</v>
      </c>
      <c r="BL227" s="4">
        <v>0</v>
      </c>
      <c r="BM227" s="4">
        <v>0</v>
      </c>
      <c r="BN227" s="4">
        <v>0</v>
      </c>
      <c r="BO227" s="4">
        <v>0</v>
      </c>
      <c r="BP227" s="4">
        <v>0</v>
      </c>
      <c r="BQ227" s="4">
        <v>0</v>
      </c>
      <c r="BR227" s="4">
        <v>0</v>
      </c>
      <c r="BS227" s="4">
        <v>0</v>
      </c>
      <c r="BT227" s="4">
        <v>0</v>
      </c>
      <c r="BU227" s="4">
        <v>0</v>
      </c>
      <c r="BW227" s="4">
        <v>0</v>
      </c>
      <c r="BX227" s="4">
        <v>1.7253999999999999E-2</v>
      </c>
      <c r="BY227" s="4">
        <v>-5</v>
      </c>
      <c r="BZ227" s="4">
        <v>1.002254</v>
      </c>
      <c r="CA227" s="4">
        <v>0.42164499999999999</v>
      </c>
      <c r="CB227" s="4">
        <v>20.245531</v>
      </c>
    </row>
    <row r="228" spans="1:80">
      <c r="A228" s="2">
        <v>42440</v>
      </c>
      <c r="B228" s="29">
        <v>0.43036018518518521</v>
      </c>
      <c r="C228" s="4">
        <v>0.2</v>
      </c>
      <c r="D228" s="4">
        <v>2.2200000000000001E-2</v>
      </c>
      <c r="E228" s="4" t="s">
        <v>155</v>
      </c>
      <c r="F228" s="4">
        <v>222.26446300000001</v>
      </c>
      <c r="G228" s="4">
        <v>-6.6</v>
      </c>
      <c r="H228" s="4">
        <v>4.9000000000000004</v>
      </c>
      <c r="I228" s="4">
        <v>1183.9000000000001</v>
      </c>
      <c r="K228" s="4">
        <v>20.6</v>
      </c>
      <c r="L228" s="4">
        <v>210</v>
      </c>
      <c r="M228" s="4">
        <v>1</v>
      </c>
      <c r="N228" s="4">
        <v>0.20019999999999999</v>
      </c>
      <c r="O228" s="4">
        <v>2.2200000000000001E-2</v>
      </c>
      <c r="P228" s="4">
        <v>0</v>
      </c>
      <c r="Q228" s="4">
        <v>4.9000000000000004</v>
      </c>
      <c r="R228" s="4">
        <v>4.9000000000000004</v>
      </c>
      <c r="S228" s="4">
        <v>0</v>
      </c>
      <c r="T228" s="4">
        <v>3.9378000000000002</v>
      </c>
      <c r="U228" s="4">
        <v>3.9</v>
      </c>
      <c r="V228" s="4">
        <v>1183.9016999999999</v>
      </c>
      <c r="Y228" s="4">
        <v>209.727</v>
      </c>
      <c r="Z228" s="4">
        <v>0</v>
      </c>
      <c r="AA228" s="4">
        <v>20.6</v>
      </c>
      <c r="AB228" s="4" t="s">
        <v>382</v>
      </c>
      <c r="AC228" s="4">
        <v>0</v>
      </c>
      <c r="AD228" s="4">
        <v>12</v>
      </c>
      <c r="AE228" s="4">
        <v>856</v>
      </c>
      <c r="AF228" s="4">
        <v>869</v>
      </c>
      <c r="AG228" s="4">
        <v>887</v>
      </c>
      <c r="AH228" s="4">
        <v>64</v>
      </c>
      <c r="AI228" s="4">
        <v>23.01</v>
      </c>
      <c r="AJ228" s="4">
        <v>0.53</v>
      </c>
      <c r="AK228" s="4">
        <v>989</v>
      </c>
      <c r="AL228" s="4">
        <v>4</v>
      </c>
      <c r="AM228" s="4">
        <v>0</v>
      </c>
      <c r="AN228" s="4">
        <v>27</v>
      </c>
      <c r="AO228" s="4">
        <v>189</v>
      </c>
      <c r="AP228" s="4">
        <v>189</v>
      </c>
      <c r="AQ228" s="4">
        <v>1.9</v>
      </c>
      <c r="AR228" s="4">
        <v>195</v>
      </c>
      <c r="AS228" s="4" t="s">
        <v>155</v>
      </c>
      <c r="AT228" s="4">
        <v>2</v>
      </c>
      <c r="AU228" s="5">
        <v>0.63851851851851849</v>
      </c>
      <c r="AV228" s="4">
        <v>47.158957000000001</v>
      </c>
      <c r="AW228" s="4">
        <v>-88.488642999999996</v>
      </c>
      <c r="AX228" s="4">
        <v>314.8</v>
      </c>
      <c r="AY228" s="4">
        <v>0</v>
      </c>
      <c r="AZ228" s="4">
        <v>12</v>
      </c>
      <c r="BA228" s="4">
        <v>12</v>
      </c>
      <c r="BB228" s="4" t="s">
        <v>420</v>
      </c>
      <c r="BC228" s="4">
        <v>1</v>
      </c>
      <c r="BD228" s="4">
        <v>1.3</v>
      </c>
      <c r="BE228" s="4">
        <v>1.6</v>
      </c>
      <c r="BF228" s="4">
        <v>14.063000000000001</v>
      </c>
      <c r="BG228" s="4">
        <v>450</v>
      </c>
      <c r="BH228" s="4">
        <v>32</v>
      </c>
      <c r="BI228" s="4">
        <v>0.52900000000000003</v>
      </c>
      <c r="BJ228" s="4">
        <v>0</v>
      </c>
      <c r="BK228" s="4">
        <v>0</v>
      </c>
      <c r="BL228" s="4">
        <v>0</v>
      </c>
      <c r="BM228" s="4">
        <v>0</v>
      </c>
      <c r="BN228" s="4">
        <v>0</v>
      </c>
      <c r="BO228" s="4">
        <v>0</v>
      </c>
      <c r="BP228" s="4">
        <v>0</v>
      </c>
      <c r="BQ228" s="4">
        <v>0</v>
      </c>
      <c r="BR228" s="4">
        <v>0</v>
      </c>
      <c r="BS228" s="4">
        <v>0</v>
      </c>
      <c r="BT228" s="4">
        <v>0</v>
      </c>
      <c r="BU228" s="4">
        <v>0</v>
      </c>
      <c r="BW228" s="4">
        <v>0</v>
      </c>
      <c r="BX228" s="4">
        <v>1.7000000000000001E-2</v>
      </c>
      <c r="BY228" s="4">
        <v>-5</v>
      </c>
      <c r="BZ228" s="4">
        <v>1.0034920000000001</v>
      </c>
      <c r="CA228" s="4">
        <v>0.41543799999999997</v>
      </c>
      <c r="CB228" s="4">
        <v>20.270537999999998</v>
      </c>
    </row>
    <row r="229" spans="1:80">
      <c r="A229" s="2">
        <v>42440</v>
      </c>
      <c r="B229" s="29">
        <v>0.43037175925925925</v>
      </c>
      <c r="C229" s="4">
        <v>1.3580000000000001</v>
      </c>
      <c r="D229" s="4">
        <v>0.61909999999999998</v>
      </c>
      <c r="E229" s="4" t="s">
        <v>155</v>
      </c>
      <c r="F229" s="4">
        <v>6191.1045029999996</v>
      </c>
      <c r="G229" s="4">
        <v>-6.8</v>
      </c>
      <c r="H229" s="4">
        <v>4.9000000000000004</v>
      </c>
      <c r="I229" s="4">
        <v>2988.2</v>
      </c>
      <c r="K229" s="4">
        <v>20.6</v>
      </c>
      <c r="L229" s="4">
        <v>1381</v>
      </c>
      <c r="M229" s="4">
        <v>0.97960000000000003</v>
      </c>
      <c r="N229" s="4">
        <v>1.3299000000000001</v>
      </c>
      <c r="O229" s="4">
        <v>0.60650000000000004</v>
      </c>
      <c r="P229" s="4">
        <v>0</v>
      </c>
      <c r="Q229" s="4">
        <v>4.8002000000000002</v>
      </c>
      <c r="R229" s="4">
        <v>4.8</v>
      </c>
      <c r="S229" s="4">
        <v>0</v>
      </c>
      <c r="T229" s="4">
        <v>3.8576000000000001</v>
      </c>
      <c r="U229" s="4">
        <v>3.9</v>
      </c>
      <c r="V229" s="4">
        <v>2988.1808999999998</v>
      </c>
      <c r="Y229" s="4">
        <v>1352.5640000000001</v>
      </c>
      <c r="Z229" s="4">
        <v>0</v>
      </c>
      <c r="AA229" s="4">
        <v>20.180399999999999</v>
      </c>
      <c r="AB229" s="4" t="s">
        <v>382</v>
      </c>
      <c r="AC229" s="4">
        <v>0</v>
      </c>
      <c r="AD229" s="4">
        <v>11.9</v>
      </c>
      <c r="AE229" s="4">
        <v>857</v>
      </c>
      <c r="AF229" s="4">
        <v>869</v>
      </c>
      <c r="AG229" s="4">
        <v>888</v>
      </c>
      <c r="AH229" s="4">
        <v>64</v>
      </c>
      <c r="AI229" s="4">
        <v>23.01</v>
      </c>
      <c r="AJ229" s="4">
        <v>0.53</v>
      </c>
      <c r="AK229" s="4">
        <v>989</v>
      </c>
      <c r="AL229" s="4">
        <v>4</v>
      </c>
      <c r="AM229" s="4">
        <v>0</v>
      </c>
      <c r="AN229" s="4">
        <v>27</v>
      </c>
      <c r="AO229" s="4">
        <v>189</v>
      </c>
      <c r="AP229" s="4">
        <v>189</v>
      </c>
      <c r="AQ229" s="4">
        <v>1.9</v>
      </c>
      <c r="AR229" s="4">
        <v>195</v>
      </c>
      <c r="AS229" s="4" t="s">
        <v>155</v>
      </c>
      <c r="AT229" s="4">
        <v>2</v>
      </c>
      <c r="AU229" s="5">
        <v>0.63853009259259264</v>
      </c>
      <c r="AV229" s="4">
        <v>47.158957000000001</v>
      </c>
      <c r="AW229" s="4">
        <v>-88.488642999999996</v>
      </c>
      <c r="AX229" s="4">
        <v>314.8</v>
      </c>
      <c r="AY229" s="4">
        <v>0</v>
      </c>
      <c r="AZ229" s="4">
        <v>12</v>
      </c>
      <c r="BA229" s="4">
        <v>12</v>
      </c>
      <c r="BB229" s="4" t="s">
        <v>420</v>
      </c>
      <c r="BC229" s="4">
        <v>1</v>
      </c>
      <c r="BD229" s="4">
        <v>1.3</v>
      </c>
      <c r="BE229" s="4">
        <v>1.6</v>
      </c>
      <c r="BF229" s="4">
        <v>14.063000000000001</v>
      </c>
      <c r="BG229" s="4">
        <v>87.48</v>
      </c>
      <c r="BH229" s="4">
        <v>6.22</v>
      </c>
      <c r="BI229" s="4">
        <v>2.0790000000000002</v>
      </c>
      <c r="BJ229" s="4">
        <v>1831.5</v>
      </c>
      <c r="BK229" s="4">
        <v>531.59699999999998</v>
      </c>
      <c r="BL229" s="4">
        <v>0</v>
      </c>
      <c r="BM229" s="4">
        <v>0.69199999999999995</v>
      </c>
      <c r="BN229" s="4">
        <v>0.69199999999999995</v>
      </c>
      <c r="BO229" s="4">
        <v>0</v>
      </c>
      <c r="BP229" s="4">
        <v>0.55600000000000005</v>
      </c>
      <c r="BQ229" s="4">
        <v>0.55600000000000005</v>
      </c>
      <c r="BR229" s="4">
        <v>136.07499999999999</v>
      </c>
      <c r="BU229" s="4">
        <v>369.55599999999998</v>
      </c>
      <c r="BW229" s="4">
        <v>20207.046999999999</v>
      </c>
      <c r="BX229" s="4">
        <v>1.4762000000000001E-2</v>
      </c>
      <c r="BY229" s="4">
        <v>-5</v>
      </c>
      <c r="BZ229" s="4">
        <v>1.002508</v>
      </c>
      <c r="CA229" s="4">
        <v>0.36074699999999998</v>
      </c>
      <c r="CB229" s="4">
        <v>20.250661999999998</v>
      </c>
    </row>
    <row r="230" spans="1:80">
      <c r="A230" s="2">
        <v>42440</v>
      </c>
      <c r="B230" s="29">
        <v>0.43038333333333334</v>
      </c>
      <c r="C230" s="4">
        <v>4.649</v>
      </c>
      <c r="D230" s="4">
        <v>2.1221000000000001</v>
      </c>
      <c r="E230" s="4" t="s">
        <v>155</v>
      </c>
      <c r="F230" s="4">
        <v>21220.755483000001</v>
      </c>
      <c r="G230" s="4">
        <v>8.8000000000000007</v>
      </c>
      <c r="H230" s="4">
        <v>4.8</v>
      </c>
      <c r="I230" s="4">
        <v>11519.2</v>
      </c>
      <c r="K230" s="4">
        <v>20.420000000000002</v>
      </c>
      <c r="L230" s="4">
        <v>2012</v>
      </c>
      <c r="M230" s="4">
        <v>0.92589999999999995</v>
      </c>
      <c r="N230" s="4">
        <v>4.3044000000000002</v>
      </c>
      <c r="O230" s="4">
        <v>1.9649000000000001</v>
      </c>
      <c r="P230" s="4">
        <v>8.1285000000000007</v>
      </c>
      <c r="Q230" s="4">
        <v>4.4444999999999997</v>
      </c>
      <c r="R230" s="4">
        <v>12.6</v>
      </c>
      <c r="S230" s="4">
        <v>6.5324</v>
      </c>
      <c r="T230" s="4">
        <v>3.5716999999999999</v>
      </c>
      <c r="U230" s="4">
        <v>10.1</v>
      </c>
      <c r="V230" s="4">
        <v>11519.2</v>
      </c>
      <c r="Y230" s="4">
        <v>1863.356</v>
      </c>
      <c r="Z230" s="4">
        <v>0</v>
      </c>
      <c r="AA230" s="4">
        <v>18.908000000000001</v>
      </c>
      <c r="AB230" s="4" t="s">
        <v>382</v>
      </c>
      <c r="AC230" s="4">
        <v>0</v>
      </c>
      <c r="AD230" s="4">
        <v>12</v>
      </c>
      <c r="AE230" s="4">
        <v>857</v>
      </c>
      <c r="AF230" s="4">
        <v>870</v>
      </c>
      <c r="AG230" s="4">
        <v>888</v>
      </c>
      <c r="AH230" s="4">
        <v>64</v>
      </c>
      <c r="AI230" s="4">
        <v>23.01</v>
      </c>
      <c r="AJ230" s="4">
        <v>0.53</v>
      </c>
      <c r="AK230" s="4">
        <v>989</v>
      </c>
      <c r="AL230" s="4">
        <v>4</v>
      </c>
      <c r="AM230" s="4">
        <v>0</v>
      </c>
      <c r="AN230" s="4">
        <v>27</v>
      </c>
      <c r="AO230" s="4">
        <v>189</v>
      </c>
      <c r="AP230" s="4">
        <v>189</v>
      </c>
      <c r="AQ230" s="4">
        <v>1.9</v>
      </c>
      <c r="AR230" s="4">
        <v>195</v>
      </c>
      <c r="AS230" s="4" t="s">
        <v>155</v>
      </c>
      <c r="AT230" s="4">
        <v>2</v>
      </c>
      <c r="AU230" s="5">
        <v>0.63854166666666667</v>
      </c>
      <c r="AV230" s="4">
        <v>47.158957000000001</v>
      </c>
      <c r="AW230" s="4">
        <v>-88.488642999999996</v>
      </c>
      <c r="AX230" s="4">
        <v>314.89999999999998</v>
      </c>
      <c r="AY230" s="4">
        <v>0</v>
      </c>
      <c r="AZ230" s="4">
        <v>12</v>
      </c>
      <c r="BA230" s="4">
        <v>12</v>
      </c>
      <c r="BB230" s="4" t="s">
        <v>420</v>
      </c>
      <c r="BC230" s="4">
        <v>1.0738000000000001</v>
      </c>
      <c r="BD230" s="4">
        <v>1.3</v>
      </c>
      <c r="BE230" s="4">
        <v>1.6738</v>
      </c>
      <c r="BF230" s="4">
        <v>14.063000000000001</v>
      </c>
      <c r="BG230" s="4">
        <v>25.1</v>
      </c>
      <c r="BH230" s="4">
        <v>1.78</v>
      </c>
      <c r="BI230" s="4">
        <v>8</v>
      </c>
      <c r="BJ230" s="4">
        <v>1763.0989999999999</v>
      </c>
      <c r="BK230" s="4">
        <v>512.24300000000005</v>
      </c>
      <c r="BL230" s="4">
        <v>0.34899999999999998</v>
      </c>
      <c r="BM230" s="4">
        <v>0.191</v>
      </c>
      <c r="BN230" s="4">
        <v>0.53900000000000003</v>
      </c>
      <c r="BO230" s="4">
        <v>0.28000000000000003</v>
      </c>
      <c r="BP230" s="4">
        <v>0.153</v>
      </c>
      <c r="BQ230" s="4">
        <v>0.433</v>
      </c>
      <c r="BR230" s="4">
        <v>156.01990000000001</v>
      </c>
      <c r="BU230" s="4">
        <v>151.428</v>
      </c>
      <c r="BW230" s="4">
        <v>5631.2460000000001</v>
      </c>
      <c r="BX230" s="4">
        <v>1.5492000000000001E-2</v>
      </c>
      <c r="BY230" s="4">
        <v>-5</v>
      </c>
      <c r="BZ230" s="4">
        <v>1.004238</v>
      </c>
      <c r="CA230" s="4">
        <v>0.37858599999999998</v>
      </c>
      <c r="CB230" s="4">
        <v>20.285608</v>
      </c>
    </row>
    <row r="231" spans="1:80">
      <c r="A231" s="2">
        <v>42440</v>
      </c>
      <c r="B231" s="29">
        <v>0.43039490740740738</v>
      </c>
      <c r="C231" s="4">
        <v>4.1719999999999997</v>
      </c>
      <c r="D231" s="4">
        <v>3.3567999999999998</v>
      </c>
      <c r="E231" s="4" t="s">
        <v>155</v>
      </c>
      <c r="F231" s="4">
        <v>33568.440291999999</v>
      </c>
      <c r="G231" s="4">
        <v>35.700000000000003</v>
      </c>
      <c r="H231" s="4">
        <v>4.8</v>
      </c>
      <c r="I231" s="4">
        <v>11519.2</v>
      </c>
      <c r="K231" s="4">
        <v>17.57</v>
      </c>
      <c r="L231" s="4">
        <v>2052</v>
      </c>
      <c r="M231" s="4">
        <v>0.91800000000000004</v>
      </c>
      <c r="N231" s="4">
        <v>3.83</v>
      </c>
      <c r="O231" s="4">
        <v>3.0817000000000001</v>
      </c>
      <c r="P231" s="4">
        <v>32.793999999999997</v>
      </c>
      <c r="Q231" s="4">
        <v>4.4065000000000003</v>
      </c>
      <c r="R231" s="4">
        <v>37.200000000000003</v>
      </c>
      <c r="S231" s="4">
        <v>26.354399999999998</v>
      </c>
      <c r="T231" s="4">
        <v>3.5411999999999999</v>
      </c>
      <c r="U231" s="4">
        <v>29.9</v>
      </c>
      <c r="V231" s="4">
        <v>11519.2</v>
      </c>
      <c r="Y231" s="4">
        <v>1883.78</v>
      </c>
      <c r="Z231" s="4">
        <v>0</v>
      </c>
      <c r="AA231" s="4">
        <v>16.13</v>
      </c>
      <c r="AB231" s="4" t="s">
        <v>382</v>
      </c>
      <c r="AC231" s="4">
        <v>0</v>
      </c>
      <c r="AD231" s="4">
        <v>12</v>
      </c>
      <c r="AE231" s="4">
        <v>856</v>
      </c>
      <c r="AF231" s="4">
        <v>869</v>
      </c>
      <c r="AG231" s="4">
        <v>888</v>
      </c>
      <c r="AH231" s="4">
        <v>64</v>
      </c>
      <c r="AI231" s="4">
        <v>23.01</v>
      </c>
      <c r="AJ231" s="4">
        <v>0.53</v>
      </c>
      <c r="AK231" s="4">
        <v>989</v>
      </c>
      <c r="AL231" s="4">
        <v>4</v>
      </c>
      <c r="AM231" s="4">
        <v>0</v>
      </c>
      <c r="AN231" s="4">
        <v>27</v>
      </c>
      <c r="AO231" s="4">
        <v>189</v>
      </c>
      <c r="AP231" s="4">
        <v>189</v>
      </c>
      <c r="AQ231" s="4">
        <v>2.1</v>
      </c>
      <c r="AR231" s="4">
        <v>195</v>
      </c>
      <c r="AS231" s="4" t="s">
        <v>155</v>
      </c>
      <c r="AT231" s="4">
        <v>2</v>
      </c>
      <c r="AU231" s="5">
        <v>0.63855324074074071</v>
      </c>
      <c r="AV231" s="4">
        <v>47.158957999999998</v>
      </c>
      <c r="AW231" s="4">
        <v>-88.488642999999996</v>
      </c>
      <c r="AX231" s="4">
        <v>315</v>
      </c>
      <c r="AY231" s="4">
        <v>0</v>
      </c>
      <c r="AZ231" s="4">
        <v>12</v>
      </c>
      <c r="BA231" s="4">
        <v>12</v>
      </c>
      <c r="BB231" s="4" t="s">
        <v>420</v>
      </c>
      <c r="BC231" s="4">
        <v>0.95254700000000003</v>
      </c>
      <c r="BD231" s="4">
        <v>1.2262740000000001</v>
      </c>
      <c r="BE231" s="4">
        <v>1.5525469999999999</v>
      </c>
      <c r="BF231" s="4">
        <v>14.063000000000001</v>
      </c>
      <c r="BG231" s="4">
        <v>22.63</v>
      </c>
      <c r="BH231" s="4">
        <v>1.61</v>
      </c>
      <c r="BI231" s="4">
        <v>8.93</v>
      </c>
      <c r="BJ231" s="4">
        <v>1443.145</v>
      </c>
      <c r="BK231" s="4">
        <v>739.05399999999997</v>
      </c>
      <c r="BL231" s="4">
        <v>1.294</v>
      </c>
      <c r="BM231" s="4">
        <v>0.17399999999999999</v>
      </c>
      <c r="BN231" s="4">
        <v>1.468</v>
      </c>
      <c r="BO231" s="4">
        <v>1.04</v>
      </c>
      <c r="BP231" s="4">
        <v>0.14000000000000001</v>
      </c>
      <c r="BQ231" s="4">
        <v>1.18</v>
      </c>
      <c r="BR231" s="4">
        <v>143.52709999999999</v>
      </c>
      <c r="BU231" s="4">
        <v>140.82900000000001</v>
      </c>
      <c r="BW231" s="4">
        <v>4419.2439999999997</v>
      </c>
      <c r="BX231" s="4">
        <v>1.8235999999999999E-2</v>
      </c>
      <c r="BY231" s="4">
        <v>-5</v>
      </c>
      <c r="BZ231" s="4">
        <v>1.0042549999999999</v>
      </c>
      <c r="CA231" s="4">
        <v>0.44563599999999998</v>
      </c>
      <c r="CB231" s="4">
        <v>20.285945999999999</v>
      </c>
    </row>
    <row r="232" spans="1:80">
      <c r="A232" s="2">
        <v>42440</v>
      </c>
      <c r="B232" s="29">
        <v>0.43040648148148147</v>
      </c>
      <c r="C232" s="4">
        <v>2.5339999999999998</v>
      </c>
      <c r="D232" s="4">
        <v>1.4125000000000001</v>
      </c>
      <c r="E232" s="4" t="s">
        <v>155</v>
      </c>
      <c r="F232" s="4">
        <v>14124.678899</v>
      </c>
      <c r="G232" s="4">
        <v>57.3</v>
      </c>
      <c r="H232" s="4">
        <v>4.8</v>
      </c>
      <c r="I232" s="4">
        <v>11494.6</v>
      </c>
      <c r="K232" s="4">
        <v>12.87</v>
      </c>
      <c r="L232" s="4">
        <v>2052</v>
      </c>
      <c r="M232" s="4">
        <v>0.95209999999999995</v>
      </c>
      <c r="N232" s="4">
        <v>2.4123000000000001</v>
      </c>
      <c r="O232" s="4">
        <v>1.3449</v>
      </c>
      <c r="P232" s="4">
        <v>54.597900000000003</v>
      </c>
      <c r="Q232" s="4">
        <v>4.5702999999999996</v>
      </c>
      <c r="R232" s="4">
        <v>59.2</v>
      </c>
      <c r="S232" s="4">
        <v>43.876800000000003</v>
      </c>
      <c r="T232" s="4">
        <v>3.6728000000000001</v>
      </c>
      <c r="U232" s="4">
        <v>47.5</v>
      </c>
      <c r="V232" s="4">
        <v>11494.6101</v>
      </c>
      <c r="Y232" s="4">
        <v>1953.787</v>
      </c>
      <c r="Z232" s="4">
        <v>0</v>
      </c>
      <c r="AA232" s="4">
        <v>12.258699999999999</v>
      </c>
      <c r="AB232" s="4" t="s">
        <v>382</v>
      </c>
      <c r="AC232" s="4">
        <v>0</v>
      </c>
      <c r="AD232" s="4">
        <v>11.9</v>
      </c>
      <c r="AE232" s="4">
        <v>856</v>
      </c>
      <c r="AF232" s="4">
        <v>869</v>
      </c>
      <c r="AG232" s="4">
        <v>888</v>
      </c>
      <c r="AH232" s="4">
        <v>64</v>
      </c>
      <c r="AI232" s="4">
        <v>23.01</v>
      </c>
      <c r="AJ232" s="4">
        <v>0.53</v>
      </c>
      <c r="AK232" s="4">
        <v>989</v>
      </c>
      <c r="AL232" s="4">
        <v>4</v>
      </c>
      <c r="AM232" s="4">
        <v>0</v>
      </c>
      <c r="AN232" s="4">
        <v>27</v>
      </c>
      <c r="AO232" s="4">
        <v>189</v>
      </c>
      <c r="AP232" s="4">
        <v>189</v>
      </c>
      <c r="AQ232" s="4">
        <v>2</v>
      </c>
      <c r="AR232" s="4">
        <v>195</v>
      </c>
      <c r="AS232" s="4" t="s">
        <v>155</v>
      </c>
      <c r="AT232" s="4">
        <v>2</v>
      </c>
      <c r="AU232" s="5">
        <v>0.63856481481481475</v>
      </c>
      <c r="AV232" s="4">
        <v>47.158957999999998</v>
      </c>
      <c r="AW232" s="4">
        <v>-88.488642999999996</v>
      </c>
      <c r="AX232" s="4">
        <v>315</v>
      </c>
      <c r="AY232" s="4">
        <v>0</v>
      </c>
      <c r="AZ232" s="4">
        <v>12</v>
      </c>
      <c r="BA232" s="4">
        <v>12</v>
      </c>
      <c r="BB232" s="4" t="s">
        <v>420</v>
      </c>
      <c r="BC232" s="4">
        <v>0.9</v>
      </c>
      <c r="BD232" s="4">
        <v>1.2</v>
      </c>
      <c r="BE232" s="4">
        <v>1.5</v>
      </c>
      <c r="BF232" s="4">
        <v>14.063000000000001</v>
      </c>
      <c r="BG232" s="4">
        <v>38.770000000000003</v>
      </c>
      <c r="BH232" s="4">
        <v>2.76</v>
      </c>
      <c r="BI232" s="4">
        <v>5.0270000000000001</v>
      </c>
      <c r="BJ232" s="4">
        <v>1498.5930000000001</v>
      </c>
      <c r="BK232" s="4">
        <v>531.75800000000004</v>
      </c>
      <c r="BL232" s="4">
        <v>3.552</v>
      </c>
      <c r="BM232" s="4">
        <v>0.29699999999999999</v>
      </c>
      <c r="BN232" s="4">
        <v>3.8490000000000002</v>
      </c>
      <c r="BO232" s="4">
        <v>2.8540000000000001</v>
      </c>
      <c r="BP232" s="4">
        <v>0.23899999999999999</v>
      </c>
      <c r="BQ232" s="4">
        <v>3.093</v>
      </c>
      <c r="BR232" s="4">
        <v>236.12860000000001</v>
      </c>
      <c r="BU232" s="4">
        <v>240.815</v>
      </c>
      <c r="BW232" s="4">
        <v>5537.3220000000001</v>
      </c>
      <c r="BX232" s="4">
        <v>1.6017E-2</v>
      </c>
      <c r="BY232" s="4">
        <v>-5</v>
      </c>
      <c r="BZ232" s="4">
        <v>1.004</v>
      </c>
      <c r="CA232" s="4">
        <v>0.39141599999999999</v>
      </c>
      <c r="CB232" s="4">
        <v>20.280799999999999</v>
      </c>
    </row>
    <row r="233" spans="1:80">
      <c r="A233" s="2">
        <v>42440</v>
      </c>
      <c r="B233" s="29">
        <v>0.43041805555555551</v>
      </c>
      <c r="C233" s="4">
        <v>2.7770000000000001</v>
      </c>
      <c r="D233" s="4">
        <v>2.5116000000000001</v>
      </c>
      <c r="E233" s="4" t="s">
        <v>155</v>
      </c>
      <c r="F233" s="4">
        <v>25116.429752</v>
      </c>
      <c r="G233" s="4">
        <v>32</v>
      </c>
      <c r="H233" s="4">
        <v>4.8</v>
      </c>
      <c r="I233" s="4">
        <v>11519.2</v>
      </c>
      <c r="K233" s="4">
        <v>12.44</v>
      </c>
      <c r="L233" s="4">
        <v>2052</v>
      </c>
      <c r="M233" s="4">
        <v>0.93889999999999996</v>
      </c>
      <c r="N233" s="4">
        <v>2.6070000000000002</v>
      </c>
      <c r="O233" s="4">
        <v>2.3582000000000001</v>
      </c>
      <c r="P233" s="4">
        <v>30.018699999999999</v>
      </c>
      <c r="Q233" s="4">
        <v>4.5068000000000001</v>
      </c>
      <c r="R233" s="4">
        <v>34.5</v>
      </c>
      <c r="S233" s="4">
        <v>24.124099999999999</v>
      </c>
      <c r="T233" s="4">
        <v>3.6217999999999999</v>
      </c>
      <c r="U233" s="4">
        <v>27.7</v>
      </c>
      <c r="V233" s="4">
        <v>11519.2</v>
      </c>
      <c r="Y233" s="4">
        <v>1926.662</v>
      </c>
      <c r="Z233" s="4">
        <v>0</v>
      </c>
      <c r="AA233" s="4">
        <v>11.6835</v>
      </c>
      <c r="AB233" s="4" t="s">
        <v>382</v>
      </c>
      <c r="AC233" s="4">
        <v>0</v>
      </c>
      <c r="AD233" s="4">
        <v>12</v>
      </c>
      <c r="AE233" s="4">
        <v>856</v>
      </c>
      <c r="AF233" s="4">
        <v>869</v>
      </c>
      <c r="AG233" s="4">
        <v>888</v>
      </c>
      <c r="AH233" s="4">
        <v>64</v>
      </c>
      <c r="AI233" s="4">
        <v>23.01</v>
      </c>
      <c r="AJ233" s="4">
        <v>0.53</v>
      </c>
      <c r="AK233" s="4">
        <v>989</v>
      </c>
      <c r="AL233" s="4">
        <v>4</v>
      </c>
      <c r="AM233" s="4">
        <v>0</v>
      </c>
      <c r="AN233" s="4">
        <v>27</v>
      </c>
      <c r="AO233" s="4">
        <v>189</v>
      </c>
      <c r="AP233" s="4">
        <v>189</v>
      </c>
      <c r="AQ233" s="4">
        <v>2</v>
      </c>
      <c r="AR233" s="4">
        <v>195</v>
      </c>
      <c r="AS233" s="4" t="s">
        <v>155</v>
      </c>
      <c r="AT233" s="4">
        <v>2</v>
      </c>
      <c r="AU233" s="5">
        <v>0.6385763888888889</v>
      </c>
      <c r="AV233" s="4">
        <v>47.158957999999998</v>
      </c>
      <c r="AW233" s="4">
        <v>-88.488642999999996</v>
      </c>
      <c r="AX233" s="4">
        <v>314.89999999999998</v>
      </c>
      <c r="AY233" s="4">
        <v>0</v>
      </c>
      <c r="AZ233" s="4">
        <v>12</v>
      </c>
      <c r="BA233" s="4">
        <v>12</v>
      </c>
      <c r="BB233" s="4" t="s">
        <v>420</v>
      </c>
      <c r="BC233" s="4">
        <v>0.9</v>
      </c>
      <c r="BD233" s="4">
        <v>1.2</v>
      </c>
      <c r="BE233" s="4">
        <v>1.5</v>
      </c>
      <c r="BF233" s="4">
        <v>14.063000000000001</v>
      </c>
      <c r="BG233" s="4">
        <v>30.45</v>
      </c>
      <c r="BH233" s="4">
        <v>2.17</v>
      </c>
      <c r="BI233" s="4">
        <v>6.5049999999999999</v>
      </c>
      <c r="BJ233" s="4">
        <v>1296.93</v>
      </c>
      <c r="BK233" s="4">
        <v>746.69299999999998</v>
      </c>
      <c r="BL233" s="4">
        <v>1.5640000000000001</v>
      </c>
      <c r="BM233" s="4">
        <v>0.23499999999999999</v>
      </c>
      <c r="BN233" s="4">
        <v>1.7989999999999999</v>
      </c>
      <c r="BO233" s="4">
        <v>1.2569999999999999</v>
      </c>
      <c r="BP233" s="4">
        <v>0.189</v>
      </c>
      <c r="BQ233" s="4">
        <v>1.4450000000000001</v>
      </c>
      <c r="BR233" s="4">
        <v>189.4949</v>
      </c>
      <c r="BU233" s="4">
        <v>190.166</v>
      </c>
      <c r="BW233" s="4">
        <v>4226.2060000000001</v>
      </c>
      <c r="BX233" s="4">
        <v>1.7984E-2</v>
      </c>
      <c r="BY233" s="4">
        <v>-5</v>
      </c>
      <c r="BZ233" s="4">
        <v>1.006238</v>
      </c>
      <c r="CA233" s="4">
        <v>0.43948399999999999</v>
      </c>
      <c r="CB233" s="4">
        <v>20.326008000000002</v>
      </c>
    </row>
    <row r="234" spans="1:80">
      <c r="A234" s="2">
        <v>42440</v>
      </c>
      <c r="B234" s="29">
        <v>0.43042962962962966</v>
      </c>
      <c r="C234" s="4">
        <v>5.6619999999999999</v>
      </c>
      <c r="D234" s="4">
        <v>3.9517000000000002</v>
      </c>
      <c r="E234" s="4" t="s">
        <v>155</v>
      </c>
      <c r="F234" s="4">
        <v>39516.597163999999</v>
      </c>
      <c r="G234" s="4">
        <v>16.399999999999999</v>
      </c>
      <c r="H234" s="4">
        <v>4.8</v>
      </c>
      <c r="I234" s="4">
        <v>11519.2</v>
      </c>
      <c r="K234" s="4">
        <v>15.38</v>
      </c>
      <c r="L234" s="4">
        <v>2052</v>
      </c>
      <c r="M234" s="4">
        <v>0.8992</v>
      </c>
      <c r="N234" s="4">
        <v>5.0911999999999997</v>
      </c>
      <c r="O234" s="4">
        <v>3.5533000000000001</v>
      </c>
      <c r="P234" s="4">
        <v>14.746600000000001</v>
      </c>
      <c r="Q234" s="4">
        <v>4.3160999999999996</v>
      </c>
      <c r="R234" s="4">
        <v>19.100000000000001</v>
      </c>
      <c r="S234" s="4">
        <v>11.850899999999999</v>
      </c>
      <c r="T234" s="4">
        <v>3.4685000000000001</v>
      </c>
      <c r="U234" s="4">
        <v>15.3</v>
      </c>
      <c r="V234" s="4">
        <v>11519.2</v>
      </c>
      <c r="Y234" s="4">
        <v>1845.1179999999999</v>
      </c>
      <c r="Z234" s="4">
        <v>0</v>
      </c>
      <c r="AA234" s="4">
        <v>13.827400000000001</v>
      </c>
      <c r="AB234" s="4" t="s">
        <v>382</v>
      </c>
      <c r="AC234" s="4">
        <v>0</v>
      </c>
      <c r="AD234" s="4">
        <v>11.9</v>
      </c>
      <c r="AE234" s="4">
        <v>856</v>
      </c>
      <c r="AF234" s="4">
        <v>869</v>
      </c>
      <c r="AG234" s="4">
        <v>888</v>
      </c>
      <c r="AH234" s="4">
        <v>64</v>
      </c>
      <c r="AI234" s="4">
        <v>23.01</v>
      </c>
      <c r="AJ234" s="4">
        <v>0.53</v>
      </c>
      <c r="AK234" s="4">
        <v>989</v>
      </c>
      <c r="AL234" s="4">
        <v>4</v>
      </c>
      <c r="AM234" s="4">
        <v>0</v>
      </c>
      <c r="AN234" s="4">
        <v>27</v>
      </c>
      <c r="AO234" s="4">
        <v>189</v>
      </c>
      <c r="AP234" s="4">
        <v>189</v>
      </c>
      <c r="AQ234" s="4">
        <v>1.9</v>
      </c>
      <c r="AR234" s="4">
        <v>195</v>
      </c>
      <c r="AS234" s="4" t="s">
        <v>155</v>
      </c>
      <c r="AT234" s="4">
        <v>2</v>
      </c>
      <c r="AU234" s="5">
        <v>0.63858796296296294</v>
      </c>
      <c r="AV234" s="4">
        <v>47.158957999999998</v>
      </c>
      <c r="AW234" s="4">
        <v>-88.488642999999996</v>
      </c>
      <c r="AX234" s="4">
        <v>314.89999999999998</v>
      </c>
      <c r="AY234" s="4">
        <v>0</v>
      </c>
      <c r="AZ234" s="4">
        <v>12</v>
      </c>
      <c r="BA234" s="4">
        <v>12</v>
      </c>
      <c r="BB234" s="4" t="s">
        <v>420</v>
      </c>
      <c r="BC234" s="4">
        <v>0.9</v>
      </c>
      <c r="BD234" s="4">
        <v>1.2</v>
      </c>
      <c r="BE234" s="4">
        <v>1.5</v>
      </c>
      <c r="BF234" s="4">
        <v>14.063000000000001</v>
      </c>
      <c r="BG234" s="4">
        <v>18.329999999999998</v>
      </c>
      <c r="BH234" s="4">
        <v>1.3</v>
      </c>
      <c r="BI234" s="4">
        <v>11.212</v>
      </c>
      <c r="BJ234" s="4">
        <v>1577.6669999999999</v>
      </c>
      <c r="BK234" s="4">
        <v>700.81200000000001</v>
      </c>
      <c r="BL234" s="4">
        <v>0.47899999999999998</v>
      </c>
      <c r="BM234" s="4">
        <v>0.14000000000000001</v>
      </c>
      <c r="BN234" s="4">
        <v>0.61899999999999999</v>
      </c>
      <c r="BO234" s="4">
        <v>0.38500000000000001</v>
      </c>
      <c r="BP234" s="4">
        <v>0.113</v>
      </c>
      <c r="BQ234" s="4">
        <v>0.497</v>
      </c>
      <c r="BR234" s="4">
        <v>118.03660000000001</v>
      </c>
      <c r="BU234" s="4">
        <v>113.441</v>
      </c>
      <c r="BW234" s="4">
        <v>3115.5639999999999</v>
      </c>
      <c r="BX234" s="4">
        <v>1.5270000000000001E-2</v>
      </c>
      <c r="BY234" s="4">
        <v>-5</v>
      </c>
      <c r="BZ234" s="4">
        <v>1.006254</v>
      </c>
      <c r="CA234" s="4">
        <v>0.37315999999999999</v>
      </c>
      <c r="CB234" s="4">
        <v>20.326331</v>
      </c>
    </row>
    <row r="235" spans="1:80">
      <c r="A235" s="2">
        <v>42440</v>
      </c>
      <c r="B235" s="29">
        <v>0.4304412037037037</v>
      </c>
      <c r="C235" s="4">
        <v>6.2450000000000001</v>
      </c>
      <c r="D235" s="4">
        <v>3.8673999999999999</v>
      </c>
      <c r="E235" s="4" t="s">
        <v>155</v>
      </c>
      <c r="F235" s="4">
        <v>38674.046193000002</v>
      </c>
      <c r="G235" s="4">
        <v>38</v>
      </c>
      <c r="H235" s="4">
        <v>4.8</v>
      </c>
      <c r="I235" s="4">
        <v>11519.2</v>
      </c>
      <c r="K235" s="4">
        <v>13.31</v>
      </c>
      <c r="L235" s="4">
        <v>2052</v>
      </c>
      <c r="M235" s="4">
        <v>0.89510000000000001</v>
      </c>
      <c r="N235" s="4">
        <v>5.5900999999999996</v>
      </c>
      <c r="O235" s="4">
        <v>3.4615999999999998</v>
      </c>
      <c r="P235" s="4">
        <v>34.037799999999997</v>
      </c>
      <c r="Q235" s="4">
        <v>4.2964000000000002</v>
      </c>
      <c r="R235" s="4">
        <v>38.299999999999997</v>
      </c>
      <c r="S235" s="4">
        <v>27.353999999999999</v>
      </c>
      <c r="T235" s="4">
        <v>3.4527000000000001</v>
      </c>
      <c r="U235" s="4">
        <v>30.8</v>
      </c>
      <c r="V235" s="4">
        <v>11519.2</v>
      </c>
      <c r="Y235" s="4">
        <v>1836.703</v>
      </c>
      <c r="Z235" s="4">
        <v>0</v>
      </c>
      <c r="AA235" s="4">
        <v>11.909800000000001</v>
      </c>
      <c r="AB235" s="4" t="s">
        <v>382</v>
      </c>
      <c r="AC235" s="4">
        <v>0</v>
      </c>
      <c r="AD235" s="4">
        <v>11.9</v>
      </c>
      <c r="AE235" s="4">
        <v>856</v>
      </c>
      <c r="AF235" s="4">
        <v>869</v>
      </c>
      <c r="AG235" s="4">
        <v>887</v>
      </c>
      <c r="AH235" s="4">
        <v>64</v>
      </c>
      <c r="AI235" s="4">
        <v>23.01</v>
      </c>
      <c r="AJ235" s="4">
        <v>0.53</v>
      </c>
      <c r="AK235" s="4">
        <v>989</v>
      </c>
      <c r="AL235" s="4">
        <v>4</v>
      </c>
      <c r="AM235" s="4">
        <v>0</v>
      </c>
      <c r="AN235" s="4">
        <v>27</v>
      </c>
      <c r="AO235" s="4">
        <v>189</v>
      </c>
      <c r="AP235" s="4">
        <v>189</v>
      </c>
      <c r="AQ235" s="4">
        <v>1.9</v>
      </c>
      <c r="AR235" s="4">
        <v>195</v>
      </c>
      <c r="AS235" s="4" t="s">
        <v>155</v>
      </c>
      <c r="AT235" s="4">
        <v>2</v>
      </c>
      <c r="AU235" s="5">
        <v>0.63859953703703709</v>
      </c>
      <c r="AV235" s="4">
        <v>47.158959000000003</v>
      </c>
      <c r="AW235" s="4">
        <v>-88.488643999999994</v>
      </c>
      <c r="AX235" s="4">
        <v>314.8</v>
      </c>
      <c r="AY235" s="4">
        <v>0</v>
      </c>
      <c r="AZ235" s="4">
        <v>12</v>
      </c>
      <c r="BA235" s="4">
        <v>12</v>
      </c>
      <c r="BB235" s="4" t="s">
        <v>420</v>
      </c>
      <c r="BC235" s="4">
        <v>0.9</v>
      </c>
      <c r="BD235" s="4">
        <v>1.2</v>
      </c>
      <c r="BE235" s="4">
        <v>1.5</v>
      </c>
      <c r="BF235" s="4">
        <v>14.063000000000001</v>
      </c>
      <c r="BG235" s="4">
        <v>17.59</v>
      </c>
      <c r="BH235" s="4">
        <v>1.25</v>
      </c>
      <c r="BI235" s="4">
        <v>11.722</v>
      </c>
      <c r="BJ235" s="4">
        <v>1662.8710000000001</v>
      </c>
      <c r="BK235" s="4">
        <v>655.38099999999997</v>
      </c>
      <c r="BL235" s="4">
        <v>1.06</v>
      </c>
      <c r="BM235" s="4">
        <v>0.13400000000000001</v>
      </c>
      <c r="BN235" s="4">
        <v>1.194</v>
      </c>
      <c r="BO235" s="4">
        <v>0.85199999999999998</v>
      </c>
      <c r="BP235" s="4">
        <v>0.108</v>
      </c>
      <c r="BQ235" s="4">
        <v>0.96</v>
      </c>
      <c r="BR235" s="4">
        <v>113.3064</v>
      </c>
      <c r="BU235" s="4">
        <v>108.398</v>
      </c>
      <c r="BW235" s="4">
        <v>2575.9499999999998</v>
      </c>
      <c r="BX235" s="4">
        <v>1.6983999999999999E-2</v>
      </c>
      <c r="BY235" s="4">
        <v>-5</v>
      </c>
      <c r="BZ235" s="4">
        <v>1.0074920000000001</v>
      </c>
      <c r="CA235" s="4">
        <v>0.41504600000000003</v>
      </c>
      <c r="CB235" s="4">
        <v>20.351337999999998</v>
      </c>
    </row>
    <row r="236" spans="1:80">
      <c r="A236" s="2">
        <v>42440</v>
      </c>
      <c r="B236" s="29">
        <v>0.4304527777777778</v>
      </c>
      <c r="C236" s="4">
        <v>2.3730000000000002</v>
      </c>
      <c r="D236" s="4">
        <v>2.0219999999999998</v>
      </c>
      <c r="E236" s="4" t="s">
        <v>155</v>
      </c>
      <c r="F236" s="4">
        <v>20220.295566000001</v>
      </c>
      <c r="G236" s="4">
        <v>63.9</v>
      </c>
      <c r="H236" s="4">
        <v>4.8</v>
      </c>
      <c r="I236" s="4">
        <v>11519.2</v>
      </c>
      <c r="K236" s="4">
        <v>9.43</v>
      </c>
      <c r="L236" s="4">
        <v>1920</v>
      </c>
      <c r="M236" s="4">
        <v>0.94750000000000001</v>
      </c>
      <c r="N236" s="4">
        <v>2.2486999999999999</v>
      </c>
      <c r="O236" s="4">
        <v>1.9158999999999999</v>
      </c>
      <c r="P236" s="4">
        <v>60.578800000000001</v>
      </c>
      <c r="Q236" s="4">
        <v>4.5480999999999998</v>
      </c>
      <c r="R236" s="4">
        <v>65.099999999999994</v>
      </c>
      <c r="S236" s="4">
        <v>48.683300000000003</v>
      </c>
      <c r="T236" s="4">
        <v>3.6551</v>
      </c>
      <c r="U236" s="4">
        <v>52.3</v>
      </c>
      <c r="V236" s="4">
        <v>11519.2</v>
      </c>
      <c r="Y236" s="4">
        <v>1819.6410000000001</v>
      </c>
      <c r="Z236" s="4">
        <v>0</v>
      </c>
      <c r="AA236" s="4">
        <v>8.9368999999999996</v>
      </c>
      <c r="AB236" s="4" t="s">
        <v>382</v>
      </c>
      <c r="AC236" s="4">
        <v>0</v>
      </c>
      <c r="AD236" s="4">
        <v>12</v>
      </c>
      <c r="AE236" s="4">
        <v>856</v>
      </c>
      <c r="AF236" s="4">
        <v>869</v>
      </c>
      <c r="AG236" s="4">
        <v>888</v>
      </c>
      <c r="AH236" s="4">
        <v>64</v>
      </c>
      <c r="AI236" s="4">
        <v>23.01</v>
      </c>
      <c r="AJ236" s="4">
        <v>0.53</v>
      </c>
      <c r="AK236" s="4">
        <v>989</v>
      </c>
      <c r="AL236" s="4">
        <v>4</v>
      </c>
      <c r="AM236" s="4">
        <v>0</v>
      </c>
      <c r="AN236" s="4">
        <v>27</v>
      </c>
      <c r="AO236" s="4">
        <v>189</v>
      </c>
      <c r="AP236" s="4">
        <v>189</v>
      </c>
      <c r="AQ236" s="4">
        <v>2</v>
      </c>
      <c r="AR236" s="4">
        <v>195</v>
      </c>
      <c r="AS236" s="4" t="s">
        <v>155</v>
      </c>
      <c r="AT236" s="4">
        <v>2</v>
      </c>
      <c r="AU236" s="5">
        <v>0.63861111111111113</v>
      </c>
      <c r="AV236" s="4">
        <v>47.15896</v>
      </c>
      <c r="AW236" s="4">
        <v>-88.488645000000005</v>
      </c>
      <c r="AX236" s="4">
        <v>314.7</v>
      </c>
      <c r="AY236" s="4">
        <v>0</v>
      </c>
      <c r="AZ236" s="4">
        <v>12</v>
      </c>
      <c r="BA236" s="4">
        <v>12</v>
      </c>
      <c r="BB236" s="4" t="s">
        <v>420</v>
      </c>
      <c r="BC236" s="4">
        <v>0.9</v>
      </c>
      <c r="BD236" s="4">
        <v>1.2</v>
      </c>
      <c r="BE236" s="4">
        <v>1.5</v>
      </c>
      <c r="BF236" s="4">
        <v>14.063000000000001</v>
      </c>
      <c r="BG236" s="4">
        <v>35.409999999999997</v>
      </c>
      <c r="BH236" s="4">
        <v>2.52</v>
      </c>
      <c r="BI236" s="4">
        <v>5.5369999999999999</v>
      </c>
      <c r="BJ236" s="4">
        <v>1288.4079999999999</v>
      </c>
      <c r="BK236" s="4">
        <v>698.69600000000003</v>
      </c>
      <c r="BL236" s="4">
        <v>3.6349999999999998</v>
      </c>
      <c r="BM236" s="4">
        <v>0.27300000000000002</v>
      </c>
      <c r="BN236" s="4">
        <v>3.9079999999999999</v>
      </c>
      <c r="BO236" s="4">
        <v>2.9209999999999998</v>
      </c>
      <c r="BP236" s="4">
        <v>0.219</v>
      </c>
      <c r="BQ236" s="4">
        <v>3.14</v>
      </c>
      <c r="BR236" s="4">
        <v>218.2474</v>
      </c>
      <c r="BU236" s="4">
        <v>206.85400000000001</v>
      </c>
      <c r="BW236" s="4">
        <v>3723.2040000000002</v>
      </c>
      <c r="BX236" s="4">
        <v>1.8745999999999999E-2</v>
      </c>
      <c r="BY236" s="4">
        <v>-5</v>
      </c>
      <c r="BZ236" s="4">
        <v>1.0087459999999999</v>
      </c>
      <c r="CA236" s="4">
        <v>0.45810499999999998</v>
      </c>
      <c r="CB236" s="4">
        <v>20.376669</v>
      </c>
    </row>
    <row r="237" spans="1:80">
      <c r="A237" s="2">
        <v>42440</v>
      </c>
      <c r="B237" s="29">
        <v>0.43046435185185183</v>
      </c>
      <c r="C237" s="4">
        <v>0.73699999999999999</v>
      </c>
      <c r="D237" s="4">
        <v>0.46779999999999999</v>
      </c>
      <c r="E237" s="4" t="s">
        <v>155</v>
      </c>
      <c r="F237" s="4">
        <v>4678.4236449999999</v>
      </c>
      <c r="G237" s="4">
        <v>32.200000000000003</v>
      </c>
      <c r="H237" s="4">
        <v>4.8</v>
      </c>
      <c r="I237" s="4">
        <v>9418.5</v>
      </c>
      <c r="K237" s="4">
        <v>9.7100000000000009</v>
      </c>
      <c r="L237" s="4">
        <v>1508</v>
      </c>
      <c r="M237" s="4">
        <v>0.98070000000000002</v>
      </c>
      <c r="N237" s="4">
        <v>0.72319999999999995</v>
      </c>
      <c r="O237" s="4">
        <v>0.45879999999999999</v>
      </c>
      <c r="P237" s="4">
        <v>31.603300000000001</v>
      </c>
      <c r="Q237" s="4">
        <v>4.7073999999999998</v>
      </c>
      <c r="R237" s="4">
        <v>36.299999999999997</v>
      </c>
      <c r="S237" s="4">
        <v>25.397600000000001</v>
      </c>
      <c r="T237" s="4">
        <v>3.7829999999999999</v>
      </c>
      <c r="U237" s="4">
        <v>29.2</v>
      </c>
      <c r="V237" s="4">
        <v>9418.4652000000006</v>
      </c>
      <c r="Y237" s="4">
        <v>1478.511</v>
      </c>
      <c r="Z237" s="4">
        <v>0</v>
      </c>
      <c r="AA237" s="4">
        <v>9.5212000000000003</v>
      </c>
      <c r="AB237" s="4" t="s">
        <v>382</v>
      </c>
      <c r="AC237" s="4">
        <v>0</v>
      </c>
      <c r="AD237" s="4">
        <v>11.9</v>
      </c>
      <c r="AE237" s="4">
        <v>857</v>
      </c>
      <c r="AF237" s="4">
        <v>869</v>
      </c>
      <c r="AG237" s="4">
        <v>889</v>
      </c>
      <c r="AH237" s="4">
        <v>64</v>
      </c>
      <c r="AI237" s="4">
        <v>23.01</v>
      </c>
      <c r="AJ237" s="4">
        <v>0.53</v>
      </c>
      <c r="AK237" s="4">
        <v>989</v>
      </c>
      <c r="AL237" s="4">
        <v>4</v>
      </c>
      <c r="AM237" s="4">
        <v>0</v>
      </c>
      <c r="AN237" s="4">
        <v>27</v>
      </c>
      <c r="AO237" s="4">
        <v>189</v>
      </c>
      <c r="AP237" s="4">
        <v>189</v>
      </c>
      <c r="AQ237" s="4">
        <v>1.9</v>
      </c>
      <c r="AR237" s="4">
        <v>195</v>
      </c>
      <c r="AS237" s="4" t="s">
        <v>155</v>
      </c>
      <c r="AT237" s="4">
        <v>2</v>
      </c>
      <c r="AU237" s="5">
        <v>0.63862268518518517</v>
      </c>
      <c r="AV237" s="4">
        <v>47.15896</v>
      </c>
      <c r="AW237" s="4">
        <v>-88.488645000000005</v>
      </c>
      <c r="AX237" s="4">
        <v>314.60000000000002</v>
      </c>
      <c r="AY237" s="4">
        <v>0</v>
      </c>
      <c r="AZ237" s="4">
        <v>12</v>
      </c>
      <c r="BA237" s="4">
        <v>12</v>
      </c>
      <c r="BB237" s="4" t="s">
        <v>420</v>
      </c>
      <c r="BC237" s="4">
        <v>0.82620000000000005</v>
      </c>
      <c r="BD237" s="4">
        <v>1.1262000000000001</v>
      </c>
      <c r="BE237" s="4">
        <v>1.4261999999999999</v>
      </c>
      <c r="BF237" s="4">
        <v>14.063000000000001</v>
      </c>
      <c r="BG237" s="4">
        <v>91.9</v>
      </c>
      <c r="BH237" s="4">
        <v>6.53</v>
      </c>
      <c r="BI237" s="4">
        <v>1.968</v>
      </c>
      <c r="BJ237" s="4">
        <v>1049.1959999999999</v>
      </c>
      <c r="BK237" s="4">
        <v>423.64800000000002</v>
      </c>
      <c r="BL237" s="4">
        <v>4.8010000000000002</v>
      </c>
      <c r="BM237" s="4">
        <v>0.71499999999999997</v>
      </c>
      <c r="BN237" s="4">
        <v>5.516</v>
      </c>
      <c r="BO237" s="4">
        <v>3.859</v>
      </c>
      <c r="BP237" s="4">
        <v>0.57499999999999996</v>
      </c>
      <c r="BQ237" s="4">
        <v>4.4329999999999998</v>
      </c>
      <c r="BR237" s="4">
        <v>451.82380000000001</v>
      </c>
      <c r="BU237" s="4">
        <v>425.56400000000002</v>
      </c>
      <c r="BW237" s="4">
        <v>10043.418</v>
      </c>
      <c r="BX237" s="4">
        <v>1.8253999999999999E-2</v>
      </c>
      <c r="BY237" s="4">
        <v>-5</v>
      </c>
      <c r="BZ237" s="4">
        <v>1.0075080000000001</v>
      </c>
      <c r="CA237" s="4">
        <v>0.44608199999999998</v>
      </c>
      <c r="CB237" s="4">
        <v>20.351662000000001</v>
      </c>
    </row>
    <row r="238" spans="1:80">
      <c r="A238" s="2">
        <v>42440</v>
      </c>
      <c r="B238" s="29">
        <v>0.43047592592592593</v>
      </c>
      <c r="C238" s="4">
        <v>0.20699999999999999</v>
      </c>
      <c r="D238" s="4">
        <v>0.17949999999999999</v>
      </c>
      <c r="E238" s="4" t="s">
        <v>155</v>
      </c>
      <c r="F238" s="4">
        <v>1794.876033</v>
      </c>
      <c r="G238" s="4">
        <v>-10.5</v>
      </c>
      <c r="H238" s="4">
        <v>4.8</v>
      </c>
      <c r="I238" s="4">
        <v>5689.1</v>
      </c>
      <c r="K238" s="4">
        <v>14.49</v>
      </c>
      <c r="L238" s="4">
        <v>860</v>
      </c>
      <c r="M238" s="4">
        <v>0.99260000000000004</v>
      </c>
      <c r="N238" s="4">
        <v>0.2056</v>
      </c>
      <c r="O238" s="4">
        <v>0.1782</v>
      </c>
      <c r="P238" s="4">
        <v>0</v>
      </c>
      <c r="Q238" s="4">
        <v>4.7645</v>
      </c>
      <c r="R238" s="4">
        <v>4.8</v>
      </c>
      <c r="S238" s="4">
        <v>0</v>
      </c>
      <c r="T238" s="4">
        <v>3.8290000000000002</v>
      </c>
      <c r="U238" s="4">
        <v>3.8</v>
      </c>
      <c r="V238" s="4">
        <v>5689.1082999999999</v>
      </c>
      <c r="Y238" s="4">
        <v>854.01300000000003</v>
      </c>
      <c r="Z238" s="4">
        <v>0</v>
      </c>
      <c r="AA238" s="4">
        <v>14.3856</v>
      </c>
      <c r="AB238" s="4" t="s">
        <v>382</v>
      </c>
      <c r="AC238" s="4">
        <v>0</v>
      </c>
      <c r="AD238" s="4">
        <v>12</v>
      </c>
      <c r="AE238" s="4">
        <v>856</v>
      </c>
      <c r="AF238" s="4">
        <v>869</v>
      </c>
      <c r="AG238" s="4">
        <v>888</v>
      </c>
      <c r="AH238" s="4">
        <v>64</v>
      </c>
      <c r="AI238" s="4">
        <v>23.01</v>
      </c>
      <c r="AJ238" s="4">
        <v>0.53</v>
      </c>
      <c r="AK238" s="4">
        <v>989</v>
      </c>
      <c r="AL238" s="4">
        <v>4</v>
      </c>
      <c r="AM238" s="4">
        <v>0</v>
      </c>
      <c r="AN238" s="4">
        <v>27</v>
      </c>
      <c r="AO238" s="4">
        <v>189</v>
      </c>
      <c r="AP238" s="4">
        <v>189</v>
      </c>
      <c r="AQ238" s="4">
        <v>2</v>
      </c>
      <c r="AR238" s="4">
        <v>195</v>
      </c>
      <c r="AS238" s="4" t="s">
        <v>155</v>
      </c>
      <c r="AT238" s="4">
        <v>2</v>
      </c>
      <c r="AU238" s="5">
        <v>0.63863425925925921</v>
      </c>
      <c r="AV238" s="4">
        <v>47.15896</v>
      </c>
      <c r="AW238" s="4">
        <v>-88.488645000000005</v>
      </c>
      <c r="AX238" s="4">
        <v>314.5</v>
      </c>
      <c r="AY238" s="4">
        <v>0</v>
      </c>
      <c r="AZ238" s="4">
        <v>12</v>
      </c>
      <c r="BA238" s="4">
        <v>12</v>
      </c>
      <c r="BB238" s="4" t="s">
        <v>420</v>
      </c>
      <c r="BC238" s="4">
        <v>0.8</v>
      </c>
      <c r="BD238" s="4">
        <v>1.1000000000000001</v>
      </c>
      <c r="BE238" s="4">
        <v>1.4</v>
      </c>
      <c r="BF238" s="4">
        <v>14.063000000000001</v>
      </c>
      <c r="BG238" s="4">
        <v>450</v>
      </c>
      <c r="BH238" s="4">
        <v>32</v>
      </c>
      <c r="BI238" s="4">
        <v>0.52900000000000003</v>
      </c>
      <c r="BJ238" s="4">
        <v>681.00099999999998</v>
      </c>
      <c r="BK238" s="4">
        <v>375.55700000000002</v>
      </c>
      <c r="BL238" s="4">
        <v>0</v>
      </c>
      <c r="BM238" s="4">
        <v>1.653</v>
      </c>
      <c r="BN238" s="4">
        <v>1.653</v>
      </c>
      <c r="BO238" s="4">
        <v>0</v>
      </c>
      <c r="BP238" s="4">
        <v>1.3280000000000001</v>
      </c>
      <c r="BQ238" s="4">
        <v>1.3280000000000001</v>
      </c>
      <c r="BR238" s="4">
        <v>623.05409999999995</v>
      </c>
      <c r="BU238" s="4">
        <v>561.17399999999998</v>
      </c>
      <c r="BW238" s="4">
        <v>34642.661999999997</v>
      </c>
      <c r="BX238" s="4">
        <v>1.7999999999999999E-2</v>
      </c>
      <c r="BY238" s="4">
        <v>-5</v>
      </c>
      <c r="BZ238" s="4">
        <v>1.0107299999999999</v>
      </c>
      <c r="CA238" s="4">
        <v>0.43987500000000002</v>
      </c>
      <c r="CB238" s="4">
        <v>20.416746</v>
      </c>
    </row>
    <row r="239" spans="1:80">
      <c r="A239" s="2">
        <v>42440</v>
      </c>
      <c r="B239" s="29">
        <v>0.43048749999999997</v>
      </c>
      <c r="C239" s="4">
        <v>9.6000000000000002E-2</v>
      </c>
      <c r="D239" s="4">
        <v>8.0299999999999996E-2</v>
      </c>
      <c r="E239" s="4" t="s">
        <v>155</v>
      </c>
      <c r="F239" s="4">
        <v>803.47377500000005</v>
      </c>
      <c r="G239" s="4">
        <v>-16.8</v>
      </c>
      <c r="H239" s="4">
        <v>4.8</v>
      </c>
      <c r="I239" s="4">
        <v>3407.8</v>
      </c>
      <c r="K239" s="4">
        <v>18.03</v>
      </c>
      <c r="L239" s="4">
        <v>626</v>
      </c>
      <c r="M239" s="4">
        <v>0.997</v>
      </c>
      <c r="N239" s="4">
        <v>9.6100000000000005E-2</v>
      </c>
      <c r="O239" s="4">
        <v>8.0100000000000005E-2</v>
      </c>
      <c r="P239" s="4">
        <v>0</v>
      </c>
      <c r="Q239" s="4">
        <v>4.7854000000000001</v>
      </c>
      <c r="R239" s="4">
        <v>4.8</v>
      </c>
      <c r="S239" s="4">
        <v>0</v>
      </c>
      <c r="T239" s="4">
        <v>3.8456999999999999</v>
      </c>
      <c r="U239" s="4">
        <v>3.8</v>
      </c>
      <c r="V239" s="4">
        <v>3407.8303999999998</v>
      </c>
      <c r="Y239" s="4">
        <v>623.93499999999995</v>
      </c>
      <c r="Z239" s="4">
        <v>0</v>
      </c>
      <c r="AA239" s="4">
        <v>17.970600000000001</v>
      </c>
      <c r="AB239" s="4" t="s">
        <v>382</v>
      </c>
      <c r="AC239" s="4">
        <v>0</v>
      </c>
      <c r="AD239" s="4">
        <v>11.9</v>
      </c>
      <c r="AE239" s="4">
        <v>857</v>
      </c>
      <c r="AF239" s="4">
        <v>869</v>
      </c>
      <c r="AG239" s="4">
        <v>887</v>
      </c>
      <c r="AH239" s="4">
        <v>64</v>
      </c>
      <c r="AI239" s="4">
        <v>23.01</v>
      </c>
      <c r="AJ239" s="4">
        <v>0.53</v>
      </c>
      <c r="AK239" s="4">
        <v>989</v>
      </c>
      <c r="AL239" s="4">
        <v>4</v>
      </c>
      <c r="AM239" s="4">
        <v>0</v>
      </c>
      <c r="AN239" s="4">
        <v>27</v>
      </c>
      <c r="AO239" s="4">
        <v>189</v>
      </c>
      <c r="AP239" s="4">
        <v>189.7</v>
      </c>
      <c r="AQ239" s="4">
        <v>2</v>
      </c>
      <c r="AR239" s="4">
        <v>195</v>
      </c>
      <c r="AS239" s="4" t="s">
        <v>155</v>
      </c>
      <c r="AT239" s="4">
        <v>2</v>
      </c>
      <c r="AU239" s="5">
        <v>0.63864583333333336</v>
      </c>
      <c r="AV239" s="4">
        <v>47.158960999999998</v>
      </c>
      <c r="AW239" s="4">
        <v>-88.488645000000005</v>
      </c>
      <c r="AX239" s="4">
        <v>314.5</v>
      </c>
      <c r="AY239" s="4">
        <v>0</v>
      </c>
      <c r="AZ239" s="4">
        <v>12</v>
      </c>
      <c r="BA239" s="4">
        <v>12</v>
      </c>
      <c r="BB239" s="4" t="s">
        <v>420</v>
      </c>
      <c r="BC239" s="4">
        <v>0.8</v>
      </c>
      <c r="BD239" s="4">
        <v>1.1000000000000001</v>
      </c>
      <c r="BE239" s="4">
        <v>1.4</v>
      </c>
      <c r="BF239" s="4">
        <v>14.063000000000001</v>
      </c>
      <c r="BG239" s="4">
        <v>450</v>
      </c>
      <c r="BH239" s="4">
        <v>32</v>
      </c>
      <c r="BI239" s="4">
        <v>0.52900000000000003</v>
      </c>
      <c r="BJ239" s="4">
        <v>608.726</v>
      </c>
      <c r="BK239" s="4">
        <v>323.05099999999999</v>
      </c>
      <c r="BL239" s="4">
        <v>0</v>
      </c>
      <c r="BM239" s="4">
        <v>3.1749999999999998</v>
      </c>
      <c r="BN239" s="4">
        <v>3.1749999999999998</v>
      </c>
      <c r="BO239" s="4">
        <v>0</v>
      </c>
      <c r="BP239" s="4">
        <v>2.552</v>
      </c>
      <c r="BQ239" s="4">
        <v>2.552</v>
      </c>
      <c r="BR239" s="4">
        <v>714.03150000000005</v>
      </c>
      <c r="BU239" s="4">
        <v>784.38699999999994</v>
      </c>
      <c r="BW239" s="4">
        <v>82794.975000000006</v>
      </c>
      <c r="BX239" s="4">
        <v>1.7253999999999999E-2</v>
      </c>
      <c r="BY239" s="4">
        <v>-5</v>
      </c>
      <c r="BZ239" s="4">
        <v>1.010508</v>
      </c>
      <c r="CA239" s="4">
        <v>0.42164499999999999</v>
      </c>
      <c r="CB239" s="4">
        <v>20.412261999999998</v>
      </c>
    </row>
    <row r="240" spans="1:80">
      <c r="A240" s="2">
        <v>42440</v>
      </c>
      <c r="B240" s="29">
        <v>0.43049907407407412</v>
      </c>
      <c r="C240" s="4">
        <v>4.4999999999999998E-2</v>
      </c>
      <c r="D240" s="4">
        <v>4.5600000000000002E-2</v>
      </c>
      <c r="E240" s="4" t="s">
        <v>155</v>
      </c>
      <c r="F240" s="4">
        <v>455.55465600000002</v>
      </c>
      <c r="G240" s="4">
        <v>-11.2</v>
      </c>
      <c r="H240" s="4">
        <v>4.8</v>
      </c>
      <c r="I240" s="4">
        <v>2489.1999999999998</v>
      </c>
      <c r="K240" s="4">
        <v>19.48</v>
      </c>
      <c r="L240" s="4">
        <v>499</v>
      </c>
      <c r="M240" s="4">
        <v>1</v>
      </c>
      <c r="N240" s="4">
        <v>4.5100000000000001E-2</v>
      </c>
      <c r="O240" s="4">
        <v>4.5600000000000002E-2</v>
      </c>
      <c r="P240" s="4">
        <v>0</v>
      </c>
      <c r="Q240" s="4">
        <v>4.8</v>
      </c>
      <c r="R240" s="4">
        <v>4.8</v>
      </c>
      <c r="S240" s="4">
        <v>0</v>
      </c>
      <c r="T240" s="4">
        <v>3.8574999999999999</v>
      </c>
      <c r="U240" s="4">
        <v>3.9</v>
      </c>
      <c r="V240" s="4">
        <v>2489.2420999999999</v>
      </c>
      <c r="Y240" s="4">
        <v>498.66199999999998</v>
      </c>
      <c r="Z240" s="4">
        <v>0</v>
      </c>
      <c r="AA240" s="4">
        <v>19.482399999999998</v>
      </c>
      <c r="AB240" s="4" t="s">
        <v>382</v>
      </c>
      <c r="AC240" s="4">
        <v>0</v>
      </c>
      <c r="AD240" s="4">
        <v>11.9</v>
      </c>
      <c r="AE240" s="4">
        <v>857</v>
      </c>
      <c r="AF240" s="4">
        <v>870</v>
      </c>
      <c r="AG240" s="4">
        <v>888</v>
      </c>
      <c r="AH240" s="4">
        <v>64</v>
      </c>
      <c r="AI240" s="4">
        <v>23.01</v>
      </c>
      <c r="AJ240" s="4">
        <v>0.53</v>
      </c>
      <c r="AK240" s="4">
        <v>989</v>
      </c>
      <c r="AL240" s="4">
        <v>4</v>
      </c>
      <c r="AM240" s="4">
        <v>0</v>
      </c>
      <c r="AN240" s="4">
        <v>27</v>
      </c>
      <c r="AO240" s="4">
        <v>189</v>
      </c>
      <c r="AP240" s="4">
        <v>189.3</v>
      </c>
      <c r="AQ240" s="4">
        <v>2</v>
      </c>
      <c r="AR240" s="4">
        <v>195</v>
      </c>
      <c r="AS240" s="4" t="s">
        <v>155</v>
      </c>
      <c r="AT240" s="4">
        <v>2</v>
      </c>
      <c r="AU240" s="5">
        <v>0.6386574074074074</v>
      </c>
      <c r="AV240" s="4">
        <v>47.158962000000002</v>
      </c>
      <c r="AW240" s="4">
        <v>-88.488645000000005</v>
      </c>
      <c r="AX240" s="4">
        <v>314.39999999999998</v>
      </c>
      <c r="AY240" s="4">
        <v>0</v>
      </c>
      <c r="AZ240" s="4">
        <v>12</v>
      </c>
      <c r="BA240" s="4">
        <v>12</v>
      </c>
      <c r="BB240" s="4" t="s">
        <v>420</v>
      </c>
      <c r="BC240" s="4">
        <v>0.8</v>
      </c>
      <c r="BD240" s="4">
        <v>1.1000000000000001</v>
      </c>
      <c r="BE240" s="4">
        <v>1.4</v>
      </c>
      <c r="BF240" s="4">
        <v>14.063000000000001</v>
      </c>
      <c r="BG240" s="4">
        <v>450</v>
      </c>
      <c r="BH240" s="4">
        <v>32</v>
      </c>
      <c r="BI240" s="4">
        <v>0.52900000000000003</v>
      </c>
      <c r="BJ240" s="4">
        <v>0</v>
      </c>
      <c r="BK240" s="4">
        <v>0</v>
      </c>
      <c r="BL240" s="4">
        <v>0</v>
      </c>
      <c r="BM240" s="4">
        <v>0</v>
      </c>
      <c r="BN240" s="4">
        <v>0</v>
      </c>
      <c r="BO240" s="4">
        <v>0</v>
      </c>
      <c r="BP240" s="4">
        <v>0</v>
      </c>
      <c r="BQ240" s="4">
        <v>0</v>
      </c>
      <c r="BR240" s="4">
        <v>0</v>
      </c>
      <c r="BS240" s="4">
        <v>0</v>
      </c>
      <c r="BT240" s="4">
        <v>0</v>
      </c>
      <c r="BU240" s="4">
        <v>0</v>
      </c>
      <c r="BW240" s="4">
        <v>0</v>
      </c>
      <c r="BX240" s="4">
        <v>1.6254000000000001E-2</v>
      </c>
      <c r="BY240" s="4">
        <v>-5</v>
      </c>
      <c r="BZ240" s="4">
        <v>1.0114920000000001</v>
      </c>
      <c r="CA240" s="4">
        <v>0.39720699999999998</v>
      </c>
      <c r="CB240" s="4">
        <v>20.432137999999998</v>
      </c>
    </row>
    <row r="241" spans="1:80">
      <c r="A241" s="2">
        <v>42440</v>
      </c>
      <c r="B241" s="29">
        <v>0.43051064814814816</v>
      </c>
      <c r="C241" s="4">
        <v>0.02</v>
      </c>
      <c r="D241" s="4">
        <v>2.6100000000000002E-2</v>
      </c>
      <c r="E241" s="4" t="s">
        <v>155</v>
      </c>
      <c r="F241" s="4">
        <v>260.91688099999999</v>
      </c>
      <c r="G241" s="4">
        <v>-8</v>
      </c>
      <c r="H241" s="4">
        <v>4.8</v>
      </c>
      <c r="I241" s="4">
        <v>1947.4</v>
      </c>
      <c r="K241" s="4">
        <v>20.100000000000001</v>
      </c>
      <c r="L241" s="4">
        <v>407</v>
      </c>
      <c r="M241" s="4">
        <v>1</v>
      </c>
      <c r="N241" s="4">
        <v>0.02</v>
      </c>
      <c r="O241" s="4">
        <v>2.6100000000000002E-2</v>
      </c>
      <c r="P241" s="4">
        <v>0</v>
      </c>
      <c r="Q241" s="4">
        <v>4.8</v>
      </c>
      <c r="R241" s="4">
        <v>4.8</v>
      </c>
      <c r="S241" s="4">
        <v>0</v>
      </c>
      <c r="T241" s="4">
        <v>3.8401999999999998</v>
      </c>
      <c r="U241" s="4">
        <v>3.8</v>
      </c>
      <c r="V241" s="4">
        <v>1947.3924999999999</v>
      </c>
      <c r="Y241" s="4">
        <v>406.61200000000002</v>
      </c>
      <c r="Z241" s="4">
        <v>0</v>
      </c>
      <c r="AA241" s="4">
        <v>20.101700000000001</v>
      </c>
      <c r="AB241" s="4" t="s">
        <v>382</v>
      </c>
      <c r="AC241" s="4">
        <v>0</v>
      </c>
      <c r="AD241" s="4">
        <v>12</v>
      </c>
      <c r="AE241" s="4">
        <v>856</v>
      </c>
      <c r="AF241" s="4">
        <v>870</v>
      </c>
      <c r="AG241" s="4">
        <v>887</v>
      </c>
      <c r="AH241" s="4">
        <v>64</v>
      </c>
      <c r="AI241" s="4">
        <v>21.83</v>
      </c>
      <c r="AJ241" s="4">
        <v>0.5</v>
      </c>
      <c r="AK241" s="4">
        <v>989</v>
      </c>
      <c r="AL241" s="4">
        <v>3.3</v>
      </c>
      <c r="AM241" s="4">
        <v>0</v>
      </c>
      <c r="AN241" s="4">
        <v>27</v>
      </c>
      <c r="AO241" s="4">
        <v>189</v>
      </c>
      <c r="AP241" s="4">
        <v>189</v>
      </c>
      <c r="AQ241" s="4">
        <v>2.1</v>
      </c>
      <c r="AR241" s="4">
        <v>195</v>
      </c>
      <c r="AS241" s="4" t="s">
        <v>155</v>
      </c>
      <c r="AT241" s="4">
        <v>2</v>
      </c>
      <c r="AU241" s="5">
        <v>0.63866898148148155</v>
      </c>
      <c r="AV241" s="4">
        <v>47.158962000000002</v>
      </c>
      <c r="AW241" s="4">
        <v>-88.488645000000005</v>
      </c>
      <c r="AX241" s="4">
        <v>314.5</v>
      </c>
      <c r="AY241" s="4">
        <v>0</v>
      </c>
      <c r="AZ241" s="4">
        <v>12</v>
      </c>
      <c r="BA241" s="4">
        <v>12</v>
      </c>
      <c r="BB241" s="4" t="s">
        <v>420</v>
      </c>
      <c r="BC241" s="4">
        <v>0.8</v>
      </c>
      <c r="BD241" s="4">
        <v>1.1000000000000001</v>
      </c>
      <c r="BE241" s="4">
        <v>1.4</v>
      </c>
      <c r="BF241" s="4">
        <v>14.063000000000001</v>
      </c>
      <c r="BG241" s="4">
        <v>450</v>
      </c>
      <c r="BH241" s="4">
        <v>32</v>
      </c>
      <c r="BI241" s="4">
        <v>0.501</v>
      </c>
      <c r="BJ241" s="4">
        <v>0</v>
      </c>
      <c r="BK241" s="4">
        <v>0</v>
      </c>
      <c r="BL241" s="4">
        <v>0</v>
      </c>
      <c r="BM241" s="4">
        <v>0</v>
      </c>
      <c r="BN241" s="4">
        <v>0</v>
      </c>
      <c r="BO241" s="4">
        <v>0</v>
      </c>
      <c r="BP241" s="4">
        <v>0</v>
      </c>
      <c r="BQ241" s="4">
        <v>0</v>
      </c>
      <c r="BR241" s="4">
        <v>0</v>
      </c>
      <c r="BS241" s="4">
        <v>0</v>
      </c>
      <c r="BT241" s="4">
        <v>0</v>
      </c>
      <c r="BU241" s="4">
        <v>0</v>
      </c>
      <c r="BW241" s="4">
        <v>0</v>
      </c>
      <c r="BX241" s="4">
        <v>1.5254E-2</v>
      </c>
      <c r="BY241" s="4">
        <v>-5</v>
      </c>
      <c r="BZ241" s="4">
        <v>1.0127459999999999</v>
      </c>
      <c r="CA241" s="4">
        <v>0.37276999999999999</v>
      </c>
      <c r="CB241" s="4">
        <v>20.457469</v>
      </c>
    </row>
    <row r="242" spans="1:80">
      <c r="A242" s="2">
        <v>42440</v>
      </c>
      <c r="B242" s="29">
        <v>0.43052222222222225</v>
      </c>
      <c r="C242" s="4">
        <v>0.02</v>
      </c>
      <c r="D242" s="4">
        <v>1.3899999999999999E-2</v>
      </c>
      <c r="E242" s="4" t="s">
        <v>155</v>
      </c>
      <c r="F242" s="4">
        <v>139.147727</v>
      </c>
      <c r="G242" s="4">
        <v>-6.6</v>
      </c>
      <c r="H242" s="4">
        <v>4.8</v>
      </c>
      <c r="I242" s="4">
        <v>1655.4</v>
      </c>
      <c r="K242" s="4">
        <v>20.34</v>
      </c>
      <c r="L242" s="4">
        <v>346</v>
      </c>
      <c r="M242" s="4">
        <v>1</v>
      </c>
      <c r="N242" s="4">
        <v>0.02</v>
      </c>
      <c r="O242" s="4">
        <v>1.3899999999999999E-2</v>
      </c>
      <c r="P242" s="4">
        <v>0</v>
      </c>
      <c r="Q242" s="4">
        <v>4.8</v>
      </c>
      <c r="R242" s="4">
        <v>4.8</v>
      </c>
      <c r="S242" s="4">
        <v>0</v>
      </c>
      <c r="T242" s="4">
        <v>3.8515000000000001</v>
      </c>
      <c r="U242" s="4">
        <v>3.9</v>
      </c>
      <c r="V242" s="4">
        <v>1655.4129</v>
      </c>
      <c r="Y242" s="4">
        <v>345.95499999999998</v>
      </c>
      <c r="Z242" s="4">
        <v>0</v>
      </c>
      <c r="AA242" s="4">
        <v>20.3445</v>
      </c>
      <c r="AB242" s="4" t="s">
        <v>382</v>
      </c>
      <c r="AC242" s="4">
        <v>0</v>
      </c>
      <c r="AD242" s="4">
        <v>11.9</v>
      </c>
      <c r="AE242" s="4">
        <v>856</v>
      </c>
      <c r="AF242" s="4">
        <v>870</v>
      </c>
      <c r="AG242" s="4">
        <v>887</v>
      </c>
      <c r="AH242" s="4">
        <v>64</v>
      </c>
      <c r="AI242" s="4">
        <v>22.6</v>
      </c>
      <c r="AJ242" s="4">
        <v>0.52</v>
      </c>
      <c r="AK242" s="4">
        <v>989</v>
      </c>
      <c r="AL242" s="4">
        <v>3.7</v>
      </c>
      <c r="AM242" s="4">
        <v>0</v>
      </c>
      <c r="AN242" s="4">
        <v>27</v>
      </c>
      <c r="AO242" s="4">
        <v>189</v>
      </c>
      <c r="AP242" s="4">
        <v>189</v>
      </c>
      <c r="AQ242" s="4">
        <v>2.1</v>
      </c>
      <c r="AR242" s="4">
        <v>195</v>
      </c>
      <c r="AS242" s="4" t="s">
        <v>155</v>
      </c>
      <c r="AT242" s="4">
        <v>2</v>
      </c>
      <c r="AU242" s="5">
        <v>0.63868055555555558</v>
      </c>
      <c r="AV242" s="4">
        <v>47.158963</v>
      </c>
      <c r="AW242" s="4">
        <v>-88.488645000000005</v>
      </c>
      <c r="AX242" s="4">
        <v>314.5</v>
      </c>
      <c r="AY242" s="4">
        <v>0</v>
      </c>
      <c r="AZ242" s="4">
        <v>12</v>
      </c>
      <c r="BA242" s="4">
        <v>12</v>
      </c>
      <c r="BB242" s="4" t="s">
        <v>420</v>
      </c>
      <c r="BC242" s="4">
        <v>0.8</v>
      </c>
      <c r="BD242" s="4">
        <v>1.1000000000000001</v>
      </c>
      <c r="BE242" s="4">
        <v>1.4</v>
      </c>
      <c r="BF242" s="4">
        <v>14.063000000000001</v>
      </c>
      <c r="BG242" s="4">
        <v>450</v>
      </c>
      <c r="BH242" s="4">
        <v>32</v>
      </c>
      <c r="BI242" s="4">
        <v>0.51900000000000002</v>
      </c>
      <c r="BJ242" s="4">
        <v>0</v>
      </c>
      <c r="BK242" s="4">
        <v>0</v>
      </c>
      <c r="BL242" s="4">
        <v>0</v>
      </c>
      <c r="BM242" s="4">
        <v>0</v>
      </c>
      <c r="BN242" s="4">
        <v>0</v>
      </c>
      <c r="BO242" s="4">
        <v>0</v>
      </c>
      <c r="BP242" s="4">
        <v>0</v>
      </c>
      <c r="BQ242" s="4">
        <v>0</v>
      </c>
      <c r="BR242" s="4">
        <v>0</v>
      </c>
      <c r="BS242" s="4">
        <v>0</v>
      </c>
      <c r="BT242" s="4">
        <v>0</v>
      </c>
      <c r="BU242" s="4">
        <v>0</v>
      </c>
      <c r="BW242" s="4">
        <v>0</v>
      </c>
      <c r="BX242" s="4">
        <v>1.1270000000000001E-2</v>
      </c>
      <c r="BY242" s="4">
        <v>-5</v>
      </c>
      <c r="BZ242" s="4">
        <v>1.0107619999999999</v>
      </c>
      <c r="CA242" s="4">
        <v>0.27541100000000002</v>
      </c>
      <c r="CB242" s="4">
        <v>20.417392</v>
      </c>
    </row>
    <row r="243" spans="1:80">
      <c r="A243" s="2">
        <v>42440</v>
      </c>
      <c r="B243" s="29">
        <v>0.43053379629629629</v>
      </c>
      <c r="C243" s="4">
        <v>1.4E-2</v>
      </c>
      <c r="D243" s="4">
        <v>8.2000000000000007E-3</v>
      </c>
      <c r="E243" s="4" t="s">
        <v>155</v>
      </c>
      <c r="F243" s="4">
        <v>82.329544999999996</v>
      </c>
      <c r="G243" s="4">
        <v>-6.2</v>
      </c>
      <c r="H243" s="4">
        <v>4.8</v>
      </c>
      <c r="I243" s="4">
        <v>1475.3</v>
      </c>
      <c r="K243" s="4">
        <v>20.49</v>
      </c>
      <c r="L243" s="4">
        <v>303</v>
      </c>
      <c r="M243" s="4">
        <v>1</v>
      </c>
      <c r="N243" s="4">
        <v>1.3599999999999999E-2</v>
      </c>
      <c r="O243" s="4">
        <v>8.2000000000000007E-3</v>
      </c>
      <c r="P243" s="4">
        <v>0</v>
      </c>
      <c r="Q243" s="4">
        <v>4.8</v>
      </c>
      <c r="R243" s="4">
        <v>4.8</v>
      </c>
      <c r="S243" s="4">
        <v>0</v>
      </c>
      <c r="T243" s="4">
        <v>3.8401999999999998</v>
      </c>
      <c r="U243" s="4">
        <v>3.8</v>
      </c>
      <c r="V243" s="4">
        <v>1475.2926</v>
      </c>
      <c r="Y243" s="4">
        <v>303.28100000000001</v>
      </c>
      <c r="Z243" s="4">
        <v>0</v>
      </c>
      <c r="AA243" s="4">
        <v>20.490100000000002</v>
      </c>
      <c r="AB243" s="4" t="s">
        <v>382</v>
      </c>
      <c r="AC243" s="4">
        <v>0</v>
      </c>
      <c r="AD243" s="4">
        <v>12</v>
      </c>
      <c r="AE243" s="4">
        <v>856</v>
      </c>
      <c r="AF243" s="4">
        <v>870</v>
      </c>
      <c r="AG243" s="4">
        <v>888</v>
      </c>
      <c r="AH243" s="4">
        <v>64</v>
      </c>
      <c r="AI243" s="4">
        <v>21.83</v>
      </c>
      <c r="AJ243" s="4">
        <v>0.5</v>
      </c>
      <c r="AK243" s="4">
        <v>989</v>
      </c>
      <c r="AL243" s="4">
        <v>3.3</v>
      </c>
      <c r="AM243" s="4">
        <v>0</v>
      </c>
      <c r="AN243" s="4">
        <v>27</v>
      </c>
      <c r="AO243" s="4">
        <v>189</v>
      </c>
      <c r="AP243" s="4">
        <v>189</v>
      </c>
      <c r="AQ243" s="4">
        <v>2</v>
      </c>
      <c r="AR243" s="4">
        <v>195</v>
      </c>
      <c r="AS243" s="4" t="s">
        <v>155</v>
      </c>
      <c r="AT243" s="4">
        <v>2</v>
      </c>
      <c r="AU243" s="5">
        <v>0.63869212962962962</v>
      </c>
      <c r="AV243" s="4">
        <v>47.158963</v>
      </c>
      <c r="AW243" s="4">
        <v>-88.488645000000005</v>
      </c>
      <c r="AX243" s="4">
        <v>314.7</v>
      </c>
      <c r="AY243" s="4">
        <v>0</v>
      </c>
      <c r="AZ243" s="4">
        <v>12</v>
      </c>
      <c r="BA243" s="4">
        <v>12</v>
      </c>
      <c r="BB243" s="4" t="s">
        <v>420</v>
      </c>
      <c r="BC243" s="4">
        <v>0.8</v>
      </c>
      <c r="BD243" s="4">
        <v>1.1000000000000001</v>
      </c>
      <c r="BE243" s="4">
        <v>1.4</v>
      </c>
      <c r="BF243" s="4">
        <v>14.063000000000001</v>
      </c>
      <c r="BG243" s="4">
        <v>450</v>
      </c>
      <c r="BH243" s="4">
        <v>32</v>
      </c>
      <c r="BI243" s="4">
        <v>0.501</v>
      </c>
      <c r="BJ243" s="4">
        <v>0</v>
      </c>
      <c r="BK243" s="4">
        <v>0</v>
      </c>
      <c r="BL243" s="4">
        <v>0</v>
      </c>
      <c r="BM243" s="4">
        <v>0</v>
      </c>
      <c r="BN243" s="4">
        <v>0</v>
      </c>
      <c r="BO243" s="4">
        <v>0</v>
      </c>
      <c r="BP243" s="4">
        <v>0</v>
      </c>
      <c r="BQ243" s="4">
        <v>0</v>
      </c>
      <c r="BR243" s="4">
        <v>0</v>
      </c>
      <c r="BS243" s="4">
        <v>0</v>
      </c>
      <c r="BT243" s="4">
        <v>0</v>
      </c>
      <c r="BU243" s="4">
        <v>0</v>
      </c>
      <c r="BW243" s="4">
        <v>0</v>
      </c>
      <c r="BX243" s="4">
        <v>1.4475999999999999E-2</v>
      </c>
      <c r="BY243" s="4">
        <v>-5</v>
      </c>
      <c r="BZ243" s="4">
        <v>1.0129840000000001</v>
      </c>
      <c r="CA243" s="4">
        <v>0.35375699999999999</v>
      </c>
      <c r="CB243" s="4">
        <v>20.462277</v>
      </c>
    </row>
    <row r="244" spans="1:80">
      <c r="A244" s="2">
        <v>42440</v>
      </c>
      <c r="B244" s="29">
        <v>0.43054537037037038</v>
      </c>
      <c r="C244" s="4">
        <v>5.0000000000000001E-3</v>
      </c>
      <c r="D244" s="4">
        <v>6.4000000000000003E-3</v>
      </c>
      <c r="E244" s="4" t="s">
        <v>155</v>
      </c>
      <c r="F244" s="4">
        <v>64.003336000000004</v>
      </c>
      <c r="G244" s="4">
        <v>-6</v>
      </c>
      <c r="H244" s="4">
        <v>4.7</v>
      </c>
      <c r="I244" s="4">
        <v>1344.3</v>
      </c>
      <c r="K244" s="4">
        <v>20.54</v>
      </c>
      <c r="L244" s="4">
        <v>269</v>
      </c>
      <c r="M244" s="4">
        <v>1</v>
      </c>
      <c r="N244" s="4">
        <v>5.3E-3</v>
      </c>
      <c r="O244" s="4">
        <v>6.4000000000000003E-3</v>
      </c>
      <c r="P244" s="4">
        <v>0</v>
      </c>
      <c r="Q244" s="4">
        <v>4.7</v>
      </c>
      <c r="R244" s="4">
        <v>4.7</v>
      </c>
      <c r="S244" s="4">
        <v>0</v>
      </c>
      <c r="T244" s="4">
        <v>3.7711999999999999</v>
      </c>
      <c r="U244" s="4">
        <v>3.8</v>
      </c>
      <c r="V244" s="4">
        <v>1344.2611999999999</v>
      </c>
      <c r="Y244" s="4">
        <v>268.928</v>
      </c>
      <c r="Z244" s="4">
        <v>0</v>
      </c>
      <c r="AA244" s="4">
        <v>20.5444</v>
      </c>
      <c r="AB244" s="4" t="s">
        <v>382</v>
      </c>
      <c r="AC244" s="4">
        <v>0</v>
      </c>
      <c r="AD244" s="4">
        <v>11.9</v>
      </c>
      <c r="AE244" s="4">
        <v>856</v>
      </c>
      <c r="AF244" s="4">
        <v>870</v>
      </c>
      <c r="AG244" s="4">
        <v>888</v>
      </c>
      <c r="AH244" s="4">
        <v>64</v>
      </c>
      <c r="AI244" s="4">
        <v>22.6</v>
      </c>
      <c r="AJ244" s="4">
        <v>0.52</v>
      </c>
      <c r="AK244" s="4">
        <v>989</v>
      </c>
      <c r="AL244" s="4">
        <v>3.7</v>
      </c>
      <c r="AM244" s="4">
        <v>0</v>
      </c>
      <c r="AN244" s="4">
        <v>27</v>
      </c>
      <c r="AO244" s="4">
        <v>189</v>
      </c>
      <c r="AP244" s="4">
        <v>189</v>
      </c>
      <c r="AQ244" s="4">
        <v>1.9</v>
      </c>
      <c r="AR244" s="4">
        <v>195</v>
      </c>
      <c r="AS244" s="4" t="s">
        <v>155</v>
      </c>
      <c r="AT244" s="4">
        <v>2</v>
      </c>
      <c r="AU244" s="5">
        <v>0.63870370370370366</v>
      </c>
      <c r="AV244" s="4">
        <v>47.158963</v>
      </c>
      <c r="AW244" s="4">
        <v>-88.488645000000005</v>
      </c>
      <c r="AX244" s="4">
        <v>314.89999999999998</v>
      </c>
      <c r="AY244" s="4">
        <v>0</v>
      </c>
      <c r="AZ244" s="4">
        <v>12</v>
      </c>
      <c r="BA244" s="4">
        <v>12</v>
      </c>
      <c r="BB244" s="4" t="s">
        <v>420</v>
      </c>
      <c r="BC244" s="4">
        <v>0.8</v>
      </c>
      <c r="BD244" s="4">
        <v>1.1000000000000001</v>
      </c>
      <c r="BE244" s="4">
        <v>1.4</v>
      </c>
      <c r="BF244" s="4">
        <v>14.063000000000001</v>
      </c>
      <c r="BG244" s="4">
        <v>450</v>
      </c>
      <c r="BH244" s="4">
        <v>32</v>
      </c>
      <c r="BI244" s="4">
        <v>0.51900000000000002</v>
      </c>
      <c r="BJ244" s="4">
        <v>0</v>
      </c>
      <c r="BK244" s="4">
        <v>0</v>
      </c>
      <c r="BL244" s="4">
        <v>0</v>
      </c>
      <c r="BM244" s="4">
        <v>0</v>
      </c>
      <c r="BN244" s="4">
        <v>0</v>
      </c>
      <c r="BO244" s="4">
        <v>0</v>
      </c>
      <c r="BP244" s="4">
        <v>0</v>
      </c>
      <c r="BQ244" s="4">
        <v>0</v>
      </c>
      <c r="BR244" s="4">
        <v>0</v>
      </c>
      <c r="BS244" s="4">
        <v>0</v>
      </c>
      <c r="BT244" s="4">
        <v>0</v>
      </c>
      <c r="BU244" s="4">
        <v>0</v>
      </c>
      <c r="BW244" s="4">
        <v>0</v>
      </c>
      <c r="BX244" s="4">
        <v>1.3762E-2</v>
      </c>
      <c r="BY244" s="4">
        <v>-5</v>
      </c>
      <c r="BZ244" s="4">
        <v>1.0132540000000001</v>
      </c>
      <c r="CA244" s="4">
        <v>0.33630900000000002</v>
      </c>
      <c r="CB244" s="4">
        <v>20.467731000000001</v>
      </c>
    </row>
    <row r="245" spans="1:80">
      <c r="A245" s="2">
        <v>42440</v>
      </c>
      <c r="B245" s="29">
        <v>0.43055694444444442</v>
      </c>
      <c r="C245" s="4">
        <v>-3.0000000000000001E-3</v>
      </c>
      <c r="D245" s="4">
        <v>6.0000000000000001E-3</v>
      </c>
      <c r="E245" s="4" t="s">
        <v>155</v>
      </c>
      <c r="F245" s="4">
        <v>60</v>
      </c>
      <c r="G245" s="4">
        <v>-6.1</v>
      </c>
      <c r="H245" s="4">
        <v>4.7</v>
      </c>
      <c r="I245" s="4">
        <v>1252.7</v>
      </c>
      <c r="K245" s="4">
        <v>20.6</v>
      </c>
      <c r="L245" s="4">
        <v>244</v>
      </c>
      <c r="M245" s="4">
        <v>1</v>
      </c>
      <c r="N245" s="4">
        <v>0</v>
      </c>
      <c r="O245" s="4">
        <v>6.0000000000000001E-3</v>
      </c>
      <c r="P245" s="4">
        <v>0</v>
      </c>
      <c r="Q245" s="4">
        <v>4.7</v>
      </c>
      <c r="R245" s="4">
        <v>4.7</v>
      </c>
      <c r="S245" s="4">
        <v>0</v>
      </c>
      <c r="T245" s="4">
        <v>3.7770999999999999</v>
      </c>
      <c r="U245" s="4">
        <v>3.8</v>
      </c>
      <c r="V245" s="4">
        <v>1252.6853000000001</v>
      </c>
      <c r="Y245" s="4">
        <v>244.16900000000001</v>
      </c>
      <c r="Z245" s="4">
        <v>0</v>
      </c>
      <c r="AA245" s="4">
        <v>20.6</v>
      </c>
      <c r="AB245" s="4" t="s">
        <v>382</v>
      </c>
      <c r="AC245" s="4">
        <v>0</v>
      </c>
      <c r="AD245" s="4">
        <v>11.9</v>
      </c>
      <c r="AE245" s="4">
        <v>857</v>
      </c>
      <c r="AF245" s="4">
        <v>870</v>
      </c>
      <c r="AG245" s="4">
        <v>887</v>
      </c>
      <c r="AH245" s="4">
        <v>64</v>
      </c>
      <c r="AI245" s="4">
        <v>23.01</v>
      </c>
      <c r="AJ245" s="4">
        <v>0.53</v>
      </c>
      <c r="AK245" s="4">
        <v>989</v>
      </c>
      <c r="AL245" s="4">
        <v>4</v>
      </c>
      <c r="AM245" s="4">
        <v>0</v>
      </c>
      <c r="AN245" s="4">
        <v>27</v>
      </c>
      <c r="AO245" s="4">
        <v>189</v>
      </c>
      <c r="AP245" s="4">
        <v>189</v>
      </c>
      <c r="AQ245" s="4">
        <v>1.9</v>
      </c>
      <c r="AR245" s="4">
        <v>195</v>
      </c>
      <c r="AS245" s="4" t="s">
        <v>155</v>
      </c>
      <c r="AT245" s="4">
        <v>2</v>
      </c>
      <c r="AU245" s="5">
        <v>0.63871527777777781</v>
      </c>
      <c r="AV245" s="4">
        <v>47.158963999999997</v>
      </c>
      <c r="AW245" s="4">
        <v>-88.488646000000003</v>
      </c>
      <c r="AX245" s="4">
        <v>315.2</v>
      </c>
      <c r="AY245" s="4">
        <v>0</v>
      </c>
      <c r="AZ245" s="4">
        <v>12</v>
      </c>
      <c r="BA245" s="4">
        <v>12</v>
      </c>
      <c r="BB245" s="4" t="s">
        <v>420</v>
      </c>
      <c r="BC245" s="4">
        <v>0.8</v>
      </c>
      <c r="BD245" s="4">
        <v>1.1000000000000001</v>
      </c>
      <c r="BE245" s="4">
        <v>1.3262</v>
      </c>
      <c r="BG245" s="4">
        <v>450</v>
      </c>
      <c r="BI245" s="4">
        <v>0.52900000000000003</v>
      </c>
      <c r="BJ245" s="4">
        <v>0</v>
      </c>
      <c r="BK245" s="4">
        <v>0</v>
      </c>
      <c r="BL245" s="4">
        <v>0</v>
      </c>
      <c r="BM245" s="4">
        <v>0</v>
      </c>
      <c r="BN245" s="4">
        <v>0</v>
      </c>
      <c r="BO245" s="4">
        <v>0</v>
      </c>
      <c r="BP245" s="4">
        <v>0</v>
      </c>
      <c r="BQ245" s="4">
        <v>0</v>
      </c>
      <c r="BR245" s="4">
        <v>0</v>
      </c>
      <c r="BS245" s="4">
        <v>0</v>
      </c>
      <c r="BT245" s="4">
        <v>0</v>
      </c>
      <c r="BU245" s="4">
        <v>0</v>
      </c>
      <c r="BW245" s="4">
        <v>0</v>
      </c>
      <c r="BX245" s="4">
        <v>1.0762000000000001E-2</v>
      </c>
      <c r="BY245" s="4">
        <v>-5</v>
      </c>
      <c r="BZ245" s="4">
        <v>1.013746</v>
      </c>
      <c r="CA245" s="4">
        <v>0.26299699999999998</v>
      </c>
      <c r="CB245" s="4">
        <v>20.477668999999999</v>
      </c>
    </row>
    <row r="246" spans="1:80">
      <c r="A246" s="2">
        <v>42440</v>
      </c>
      <c r="B246" s="29">
        <v>0.43056851851851857</v>
      </c>
      <c r="C246" s="4">
        <v>-0.01</v>
      </c>
      <c r="D246" s="4">
        <v>6.0000000000000001E-3</v>
      </c>
      <c r="E246" s="4" t="s">
        <v>155</v>
      </c>
      <c r="F246" s="4">
        <v>60</v>
      </c>
      <c r="G246" s="4">
        <v>-6.1</v>
      </c>
      <c r="H246" s="4">
        <v>4.7</v>
      </c>
      <c r="I246" s="4">
        <v>1179.9000000000001</v>
      </c>
      <c r="K246" s="4">
        <v>20.6</v>
      </c>
      <c r="L246" s="4">
        <v>226</v>
      </c>
      <c r="M246" s="4">
        <v>1</v>
      </c>
      <c r="N246" s="4">
        <v>0</v>
      </c>
      <c r="O246" s="4">
        <v>6.0000000000000001E-3</v>
      </c>
      <c r="P246" s="4">
        <v>0</v>
      </c>
      <c r="Q246" s="4">
        <v>4.7</v>
      </c>
      <c r="R246" s="4">
        <v>4.7</v>
      </c>
      <c r="S246" s="4">
        <v>0</v>
      </c>
      <c r="T246" s="4">
        <v>3.7602000000000002</v>
      </c>
      <c r="U246" s="4">
        <v>3.8</v>
      </c>
      <c r="V246" s="4">
        <v>1179.92</v>
      </c>
      <c r="Y246" s="4">
        <v>226.38900000000001</v>
      </c>
      <c r="Z246" s="4">
        <v>0</v>
      </c>
      <c r="AA246" s="4">
        <v>20.6</v>
      </c>
      <c r="AB246" s="4" t="s">
        <v>382</v>
      </c>
      <c r="AC246" s="4">
        <v>0</v>
      </c>
      <c r="AD246" s="4">
        <v>11.9</v>
      </c>
      <c r="AE246" s="4">
        <v>856</v>
      </c>
      <c r="AF246" s="4">
        <v>869</v>
      </c>
      <c r="AG246" s="4">
        <v>887</v>
      </c>
      <c r="AH246" s="4">
        <v>64</v>
      </c>
      <c r="AI246" s="4">
        <v>21.83</v>
      </c>
      <c r="AJ246" s="4">
        <v>0.5</v>
      </c>
      <c r="AK246" s="4">
        <v>989</v>
      </c>
      <c r="AL246" s="4">
        <v>3.3</v>
      </c>
      <c r="AM246" s="4">
        <v>0</v>
      </c>
      <c r="AN246" s="4">
        <v>27</v>
      </c>
      <c r="AO246" s="4">
        <v>189</v>
      </c>
      <c r="AP246" s="4">
        <v>189</v>
      </c>
      <c r="AQ246" s="4">
        <v>1.8</v>
      </c>
      <c r="AR246" s="4">
        <v>195</v>
      </c>
      <c r="AS246" s="4" t="s">
        <v>155</v>
      </c>
      <c r="AT246" s="4">
        <v>2</v>
      </c>
      <c r="AU246" s="5">
        <v>0.63872685185185185</v>
      </c>
      <c r="AV246" s="4">
        <v>47.158965000000002</v>
      </c>
      <c r="AW246" s="4">
        <v>-88.488647</v>
      </c>
      <c r="AX246" s="4">
        <v>315.60000000000002</v>
      </c>
      <c r="AY246" s="4">
        <v>0</v>
      </c>
      <c r="AZ246" s="4">
        <v>12</v>
      </c>
      <c r="BA246" s="4">
        <v>12</v>
      </c>
      <c r="BB246" s="4" t="s">
        <v>420</v>
      </c>
      <c r="BC246" s="4">
        <v>0.8</v>
      </c>
      <c r="BD246" s="4">
        <v>1.1000000000000001</v>
      </c>
      <c r="BE246" s="4">
        <v>1.3</v>
      </c>
      <c r="BG246" s="4">
        <v>450</v>
      </c>
      <c r="BI246" s="4">
        <v>0.501</v>
      </c>
      <c r="BJ246" s="4">
        <v>0</v>
      </c>
      <c r="BK246" s="4">
        <v>0</v>
      </c>
      <c r="BL246" s="4">
        <v>0</v>
      </c>
      <c r="BM246" s="4">
        <v>0</v>
      </c>
      <c r="BN246" s="4">
        <v>0</v>
      </c>
      <c r="BO246" s="4">
        <v>0</v>
      </c>
      <c r="BP246" s="4">
        <v>0</v>
      </c>
      <c r="BQ246" s="4">
        <v>0</v>
      </c>
      <c r="BR246" s="4">
        <v>0</v>
      </c>
      <c r="BS246" s="4">
        <v>0</v>
      </c>
      <c r="BT246" s="4">
        <v>0</v>
      </c>
      <c r="BU246" s="4">
        <v>0</v>
      </c>
      <c r="BW246" s="4">
        <v>0</v>
      </c>
      <c r="BX246" s="4">
        <v>0.01</v>
      </c>
      <c r="BY246" s="4">
        <v>-5</v>
      </c>
      <c r="BZ246" s="4">
        <v>1.0147459999999999</v>
      </c>
      <c r="CA246" s="4">
        <v>0.24437500000000001</v>
      </c>
      <c r="CB246" s="4">
        <v>20.497869000000001</v>
      </c>
    </row>
    <row r="247" spans="1:80">
      <c r="A247" s="2">
        <v>42440</v>
      </c>
      <c r="B247" s="29">
        <v>0.43058009259259261</v>
      </c>
      <c r="C247" s="4">
        <v>-0.01</v>
      </c>
      <c r="D247" s="4">
        <v>5.3E-3</v>
      </c>
      <c r="E247" s="4" t="s">
        <v>155</v>
      </c>
      <c r="F247" s="4">
        <v>53.433084000000001</v>
      </c>
      <c r="G247" s="4">
        <v>-6.2</v>
      </c>
      <c r="H247" s="4">
        <v>4.7</v>
      </c>
      <c r="I247" s="4">
        <v>1118.3</v>
      </c>
      <c r="K247" s="4">
        <v>20.6</v>
      </c>
      <c r="L247" s="4">
        <v>209</v>
      </c>
      <c r="M247" s="4">
        <v>1</v>
      </c>
      <c r="N247" s="4">
        <v>0</v>
      </c>
      <c r="O247" s="4">
        <v>5.3E-3</v>
      </c>
      <c r="P247" s="4">
        <v>0</v>
      </c>
      <c r="Q247" s="4">
        <v>4.7</v>
      </c>
      <c r="R247" s="4">
        <v>4.7</v>
      </c>
      <c r="S247" s="4">
        <v>0</v>
      </c>
      <c r="T247" s="4">
        <v>3.7547000000000001</v>
      </c>
      <c r="U247" s="4">
        <v>3.8</v>
      </c>
      <c r="V247" s="4">
        <v>1118.3363999999999</v>
      </c>
      <c r="Y247" s="4">
        <v>209.02199999999999</v>
      </c>
      <c r="Z247" s="4">
        <v>0</v>
      </c>
      <c r="AA247" s="4">
        <v>20.6</v>
      </c>
      <c r="AB247" s="4" t="s">
        <v>382</v>
      </c>
      <c r="AC247" s="4">
        <v>0</v>
      </c>
      <c r="AD247" s="4">
        <v>11.9</v>
      </c>
      <c r="AE247" s="4">
        <v>857</v>
      </c>
      <c r="AF247" s="4">
        <v>869</v>
      </c>
      <c r="AG247" s="4">
        <v>888</v>
      </c>
      <c r="AH247" s="4">
        <v>64</v>
      </c>
      <c r="AI247" s="4">
        <v>21.43</v>
      </c>
      <c r="AJ247" s="4">
        <v>0.49</v>
      </c>
      <c r="AK247" s="4">
        <v>989</v>
      </c>
      <c r="AL247" s="4">
        <v>3</v>
      </c>
      <c r="AM247" s="4">
        <v>0</v>
      </c>
      <c r="AN247" s="4">
        <v>27</v>
      </c>
      <c r="AO247" s="4">
        <v>189</v>
      </c>
      <c r="AP247" s="4">
        <v>188.3</v>
      </c>
      <c r="AQ247" s="4">
        <v>1.7</v>
      </c>
      <c r="AR247" s="4">
        <v>195</v>
      </c>
      <c r="AS247" s="4" t="s">
        <v>155</v>
      </c>
      <c r="AT247" s="4">
        <v>2</v>
      </c>
      <c r="AU247" s="5">
        <v>0.638738425925926</v>
      </c>
      <c r="AV247" s="4">
        <v>47.158965000000002</v>
      </c>
      <c r="AW247" s="4">
        <v>-88.488647</v>
      </c>
      <c r="AX247" s="4">
        <v>315.89999999999998</v>
      </c>
      <c r="AY247" s="4">
        <v>0</v>
      </c>
      <c r="AZ247" s="4">
        <v>12</v>
      </c>
      <c r="BA247" s="4">
        <v>12</v>
      </c>
      <c r="BB247" s="4" t="s">
        <v>420</v>
      </c>
      <c r="BC247" s="4">
        <v>0.8</v>
      </c>
      <c r="BD247" s="4">
        <v>1.1000000000000001</v>
      </c>
      <c r="BE247" s="4">
        <v>1.3</v>
      </c>
      <c r="BG247" s="4">
        <v>450</v>
      </c>
      <c r="BI247" s="4">
        <v>0.49199999999999999</v>
      </c>
      <c r="BJ247" s="4">
        <v>0</v>
      </c>
      <c r="BK247" s="4">
        <v>0</v>
      </c>
      <c r="BL247" s="4">
        <v>0</v>
      </c>
      <c r="BM247" s="4">
        <v>0</v>
      </c>
      <c r="BN247" s="4">
        <v>0</v>
      </c>
      <c r="BO247" s="4">
        <v>0</v>
      </c>
      <c r="BP247" s="4">
        <v>0</v>
      </c>
      <c r="BQ247" s="4">
        <v>0</v>
      </c>
      <c r="BR247" s="4">
        <v>0</v>
      </c>
      <c r="BS247" s="4">
        <v>0</v>
      </c>
      <c r="BT247" s="4">
        <v>0</v>
      </c>
      <c r="BU247" s="4">
        <v>0</v>
      </c>
      <c r="BW247" s="4">
        <v>0</v>
      </c>
      <c r="BX247" s="4">
        <v>7.7640000000000001E-3</v>
      </c>
      <c r="BY247" s="4">
        <v>-5</v>
      </c>
      <c r="BZ247" s="4">
        <v>1.012764</v>
      </c>
      <c r="CA247" s="4">
        <v>0.18973899999999999</v>
      </c>
      <c r="CB247" s="4">
        <v>20.457837999999999</v>
      </c>
    </row>
    <row r="248" spans="1:80">
      <c r="A248" s="2">
        <v>42440</v>
      </c>
      <c r="B248" s="29">
        <v>0.43059166666666665</v>
      </c>
      <c r="C248" s="4">
        <v>-0.01</v>
      </c>
      <c r="D248" s="4">
        <v>4.3200000000000002E-2</v>
      </c>
      <c r="E248" s="4" t="s">
        <v>155</v>
      </c>
      <c r="F248" s="4">
        <v>431.96680500000002</v>
      </c>
      <c r="G248" s="4">
        <v>-6.3</v>
      </c>
      <c r="H248" s="4">
        <v>4.7</v>
      </c>
      <c r="I248" s="4">
        <v>1079.4000000000001</v>
      </c>
      <c r="K248" s="4">
        <v>20.6</v>
      </c>
      <c r="L248" s="4">
        <v>202</v>
      </c>
      <c r="M248" s="4">
        <v>1</v>
      </c>
      <c r="N248" s="4">
        <v>0</v>
      </c>
      <c r="O248" s="4">
        <v>4.3200000000000002E-2</v>
      </c>
      <c r="P248" s="4">
        <v>0</v>
      </c>
      <c r="Q248" s="4">
        <v>4.7</v>
      </c>
      <c r="R248" s="4">
        <v>4.7</v>
      </c>
      <c r="S248" s="4">
        <v>0</v>
      </c>
      <c r="T248" s="4">
        <v>3.7547000000000001</v>
      </c>
      <c r="U248" s="4">
        <v>3.8</v>
      </c>
      <c r="V248" s="4">
        <v>1079.3871999999999</v>
      </c>
      <c r="Y248" s="4">
        <v>201.65899999999999</v>
      </c>
      <c r="Z248" s="4">
        <v>0</v>
      </c>
      <c r="AA248" s="4">
        <v>20.6</v>
      </c>
      <c r="AB248" s="4" t="s">
        <v>382</v>
      </c>
      <c r="AC248" s="4">
        <v>0</v>
      </c>
      <c r="AD248" s="4">
        <v>12</v>
      </c>
      <c r="AE248" s="4">
        <v>856</v>
      </c>
      <c r="AF248" s="4">
        <v>870</v>
      </c>
      <c r="AG248" s="4">
        <v>887</v>
      </c>
      <c r="AH248" s="4">
        <v>64</v>
      </c>
      <c r="AI248" s="4">
        <v>21.43</v>
      </c>
      <c r="AJ248" s="4">
        <v>0.49</v>
      </c>
      <c r="AK248" s="4">
        <v>989</v>
      </c>
      <c r="AL248" s="4">
        <v>3</v>
      </c>
      <c r="AM248" s="4">
        <v>0</v>
      </c>
      <c r="AN248" s="4">
        <v>27</v>
      </c>
      <c r="AO248" s="4">
        <v>189</v>
      </c>
      <c r="AP248" s="4">
        <v>188</v>
      </c>
      <c r="AQ248" s="4">
        <v>1.8</v>
      </c>
      <c r="AR248" s="4">
        <v>195</v>
      </c>
      <c r="AS248" s="4" t="s">
        <v>155</v>
      </c>
      <c r="AT248" s="4">
        <v>2</v>
      </c>
      <c r="AU248" s="5">
        <v>0.63875000000000004</v>
      </c>
      <c r="AV248" s="4">
        <v>47.158965999999999</v>
      </c>
      <c r="AW248" s="4">
        <v>-88.488647</v>
      </c>
      <c r="AX248" s="4">
        <v>316.10000000000002</v>
      </c>
      <c r="AY248" s="4">
        <v>0</v>
      </c>
      <c r="AZ248" s="4">
        <v>12</v>
      </c>
      <c r="BA248" s="4">
        <v>12</v>
      </c>
      <c r="BB248" s="4" t="s">
        <v>420</v>
      </c>
      <c r="BC248" s="4">
        <v>0.8</v>
      </c>
      <c r="BD248" s="4">
        <v>1.1000000000000001</v>
      </c>
      <c r="BE248" s="4">
        <v>1.3</v>
      </c>
      <c r="BG248" s="4">
        <v>450</v>
      </c>
      <c r="BI248" s="4">
        <v>0.49199999999999999</v>
      </c>
      <c r="BJ248" s="4">
        <v>0</v>
      </c>
      <c r="BK248" s="4">
        <v>0</v>
      </c>
      <c r="BL248" s="4">
        <v>0</v>
      </c>
      <c r="BM248" s="4">
        <v>0</v>
      </c>
      <c r="BN248" s="4">
        <v>0</v>
      </c>
      <c r="BO248" s="4">
        <v>0</v>
      </c>
      <c r="BP248" s="4">
        <v>0</v>
      </c>
      <c r="BQ248" s="4">
        <v>0</v>
      </c>
      <c r="BR248" s="4">
        <v>0</v>
      </c>
      <c r="BS248" s="4">
        <v>0</v>
      </c>
      <c r="BT248" s="4">
        <v>0</v>
      </c>
      <c r="BU248" s="4">
        <v>0</v>
      </c>
      <c r="BW248" s="4">
        <v>0</v>
      </c>
      <c r="BX248" s="4">
        <v>9.2370000000000004E-3</v>
      </c>
      <c r="BY248" s="4">
        <v>-5</v>
      </c>
      <c r="BZ248" s="4">
        <v>1.0157290000000001</v>
      </c>
      <c r="CA248" s="4">
        <v>0.22573499999999999</v>
      </c>
      <c r="CB248" s="4">
        <v>20.517720000000001</v>
      </c>
    </row>
    <row r="249" spans="1:80">
      <c r="A249" s="2">
        <v>42440</v>
      </c>
      <c r="B249" s="29">
        <v>0.43060324074074074</v>
      </c>
      <c r="C249" s="4">
        <v>1.331</v>
      </c>
      <c r="D249" s="4">
        <v>0.24729999999999999</v>
      </c>
      <c r="E249" s="4" t="s">
        <v>155</v>
      </c>
      <c r="F249" s="4">
        <v>2473.4605809999998</v>
      </c>
      <c r="G249" s="4">
        <v>-6.5</v>
      </c>
      <c r="H249" s="4">
        <v>4.7</v>
      </c>
      <c r="I249" s="4">
        <v>1305</v>
      </c>
      <c r="K249" s="4">
        <v>20.7</v>
      </c>
      <c r="L249" s="4">
        <v>621</v>
      </c>
      <c r="M249" s="4">
        <v>0.98550000000000004</v>
      </c>
      <c r="N249" s="4">
        <v>1.3112999999999999</v>
      </c>
      <c r="O249" s="4">
        <v>0.2437</v>
      </c>
      <c r="P249" s="4">
        <v>0</v>
      </c>
      <c r="Q249" s="4">
        <v>4.6317000000000004</v>
      </c>
      <c r="R249" s="4">
        <v>4.5999999999999996</v>
      </c>
      <c r="S249" s="4">
        <v>0</v>
      </c>
      <c r="T249" s="4">
        <v>3.7000999999999999</v>
      </c>
      <c r="U249" s="4">
        <v>3.7</v>
      </c>
      <c r="V249" s="4">
        <v>1304.9676999999999</v>
      </c>
      <c r="Y249" s="4">
        <v>611.572</v>
      </c>
      <c r="Z249" s="4">
        <v>0</v>
      </c>
      <c r="AA249" s="4">
        <v>20.395700000000001</v>
      </c>
      <c r="AB249" s="4" t="s">
        <v>382</v>
      </c>
      <c r="AC249" s="4">
        <v>0</v>
      </c>
      <c r="AD249" s="4">
        <v>11.9</v>
      </c>
      <c r="AE249" s="4">
        <v>856</v>
      </c>
      <c r="AF249" s="4">
        <v>870</v>
      </c>
      <c r="AG249" s="4">
        <v>888</v>
      </c>
      <c r="AH249" s="4">
        <v>64</v>
      </c>
      <c r="AI249" s="4">
        <v>21.43</v>
      </c>
      <c r="AJ249" s="4">
        <v>0.49</v>
      </c>
      <c r="AK249" s="4">
        <v>989</v>
      </c>
      <c r="AL249" s="4">
        <v>3</v>
      </c>
      <c r="AM249" s="4">
        <v>0</v>
      </c>
      <c r="AN249" s="4">
        <v>27</v>
      </c>
      <c r="AO249" s="4">
        <v>189</v>
      </c>
      <c r="AP249" s="4">
        <v>188</v>
      </c>
      <c r="AQ249" s="4">
        <v>1.8</v>
      </c>
      <c r="AR249" s="4">
        <v>195</v>
      </c>
      <c r="AS249" s="4" t="s">
        <v>155</v>
      </c>
      <c r="AT249" s="4">
        <v>2</v>
      </c>
      <c r="AU249" s="5">
        <v>0.63876157407407408</v>
      </c>
      <c r="AV249" s="4">
        <v>47.158966999999997</v>
      </c>
      <c r="AW249" s="4">
        <v>-88.488647</v>
      </c>
      <c r="AX249" s="4">
        <v>316.3</v>
      </c>
      <c r="AY249" s="4">
        <v>0</v>
      </c>
      <c r="AZ249" s="4">
        <v>12</v>
      </c>
      <c r="BA249" s="4">
        <v>12</v>
      </c>
      <c r="BB249" s="4" t="s">
        <v>420</v>
      </c>
      <c r="BC249" s="4">
        <v>0.8</v>
      </c>
      <c r="BD249" s="4">
        <v>1.1000000000000001</v>
      </c>
      <c r="BE249" s="4">
        <v>1.3737999999999999</v>
      </c>
      <c r="BF249" s="4">
        <v>14.063000000000001</v>
      </c>
      <c r="BG249" s="4">
        <v>116.96</v>
      </c>
      <c r="BH249" s="4">
        <v>8.32</v>
      </c>
      <c r="BI249" s="4">
        <v>1.476</v>
      </c>
      <c r="BJ249" s="4">
        <v>2409.0940000000001</v>
      </c>
      <c r="BK249" s="4">
        <v>285.01600000000002</v>
      </c>
      <c r="BL249" s="4">
        <v>0</v>
      </c>
      <c r="BM249" s="4">
        <v>0.89100000000000001</v>
      </c>
      <c r="BN249" s="4">
        <v>0.89100000000000001</v>
      </c>
      <c r="BO249" s="4">
        <v>0</v>
      </c>
      <c r="BP249" s="4">
        <v>0.71199999999999997</v>
      </c>
      <c r="BQ249" s="4">
        <v>0.71199999999999997</v>
      </c>
      <c r="BR249" s="4">
        <v>79.276600000000002</v>
      </c>
      <c r="BU249" s="4">
        <v>222.917</v>
      </c>
      <c r="BW249" s="4">
        <v>27244.91</v>
      </c>
      <c r="BX249" s="4">
        <v>7.7619999999999998E-3</v>
      </c>
      <c r="BY249" s="4">
        <v>-5</v>
      </c>
      <c r="BZ249" s="4">
        <v>1.016254</v>
      </c>
      <c r="CA249" s="4">
        <v>0.18968399999999999</v>
      </c>
      <c r="CB249" s="4">
        <v>20.528331000000001</v>
      </c>
    </row>
    <row r="250" spans="1:80">
      <c r="A250" s="2">
        <v>42440</v>
      </c>
      <c r="B250" s="29">
        <v>0.43061481481481478</v>
      </c>
      <c r="C250" s="4">
        <v>3.948</v>
      </c>
      <c r="D250" s="4">
        <v>2.9220000000000002</v>
      </c>
      <c r="E250" s="4" t="s">
        <v>155</v>
      </c>
      <c r="F250" s="4">
        <v>29220.243309000001</v>
      </c>
      <c r="G250" s="4">
        <v>-1.7</v>
      </c>
      <c r="H250" s="4">
        <v>4.7</v>
      </c>
      <c r="I250" s="4">
        <v>11519.3</v>
      </c>
      <c r="K250" s="4">
        <v>20.62</v>
      </c>
      <c r="L250" s="4">
        <v>1627</v>
      </c>
      <c r="M250" s="4">
        <v>0.92449999999999999</v>
      </c>
      <c r="N250" s="4">
        <v>3.65</v>
      </c>
      <c r="O250" s="4">
        <v>2.7012999999999998</v>
      </c>
      <c r="P250" s="4">
        <v>0</v>
      </c>
      <c r="Q250" s="4">
        <v>4.3449999999999998</v>
      </c>
      <c r="R250" s="4">
        <v>4.3</v>
      </c>
      <c r="S250" s="4">
        <v>0</v>
      </c>
      <c r="T250" s="4">
        <v>3.4710999999999999</v>
      </c>
      <c r="U250" s="4">
        <v>3.5</v>
      </c>
      <c r="V250" s="4">
        <v>11519.3</v>
      </c>
      <c r="Y250" s="4">
        <v>1503.8130000000001</v>
      </c>
      <c r="Z250" s="4">
        <v>0</v>
      </c>
      <c r="AA250" s="4">
        <v>19.059999999999999</v>
      </c>
      <c r="AB250" s="4" t="s">
        <v>382</v>
      </c>
      <c r="AC250" s="4">
        <v>0</v>
      </c>
      <c r="AD250" s="4">
        <v>11.9</v>
      </c>
      <c r="AE250" s="4">
        <v>856</v>
      </c>
      <c r="AF250" s="4">
        <v>870</v>
      </c>
      <c r="AG250" s="4">
        <v>888</v>
      </c>
      <c r="AH250" s="4">
        <v>64</v>
      </c>
      <c r="AI250" s="4">
        <v>21.43</v>
      </c>
      <c r="AJ250" s="4">
        <v>0.49</v>
      </c>
      <c r="AK250" s="4">
        <v>989</v>
      </c>
      <c r="AL250" s="4">
        <v>3</v>
      </c>
      <c r="AM250" s="4">
        <v>0</v>
      </c>
      <c r="AN250" s="4">
        <v>27</v>
      </c>
      <c r="AO250" s="4">
        <v>189</v>
      </c>
      <c r="AP250" s="4">
        <v>188.7</v>
      </c>
      <c r="AQ250" s="4">
        <v>1.9</v>
      </c>
      <c r="AR250" s="4">
        <v>195</v>
      </c>
      <c r="AS250" s="4" t="s">
        <v>155</v>
      </c>
      <c r="AT250" s="4">
        <v>2</v>
      </c>
      <c r="AU250" s="5">
        <v>0.63877314814814812</v>
      </c>
      <c r="AV250" s="4">
        <v>47.158966999999997</v>
      </c>
      <c r="AW250" s="4">
        <v>-88.488647</v>
      </c>
      <c r="AX250" s="4">
        <v>316.60000000000002</v>
      </c>
      <c r="AY250" s="4">
        <v>0</v>
      </c>
      <c r="AZ250" s="4">
        <v>12</v>
      </c>
      <c r="BA250" s="4">
        <v>12</v>
      </c>
      <c r="BB250" s="4" t="s">
        <v>420</v>
      </c>
      <c r="BC250" s="4">
        <v>0.8</v>
      </c>
      <c r="BD250" s="4">
        <v>1.1000000000000001</v>
      </c>
      <c r="BE250" s="4">
        <v>1.4</v>
      </c>
      <c r="BF250" s="4">
        <v>14.063000000000001</v>
      </c>
      <c r="BG250" s="4">
        <v>24.54</v>
      </c>
      <c r="BH250" s="4">
        <v>1.75</v>
      </c>
      <c r="BI250" s="4">
        <v>8.17</v>
      </c>
      <c r="BJ250" s="4">
        <v>1478.5909999999999</v>
      </c>
      <c r="BK250" s="4">
        <v>696.48</v>
      </c>
      <c r="BL250" s="4">
        <v>0</v>
      </c>
      <c r="BM250" s="4">
        <v>0.184</v>
      </c>
      <c r="BN250" s="4">
        <v>0.184</v>
      </c>
      <c r="BO250" s="4">
        <v>0</v>
      </c>
      <c r="BP250" s="4">
        <v>0.14699999999999999</v>
      </c>
      <c r="BQ250" s="4">
        <v>0.14699999999999999</v>
      </c>
      <c r="BR250" s="4">
        <v>154.30350000000001</v>
      </c>
      <c r="BU250" s="4">
        <v>120.863</v>
      </c>
      <c r="BW250" s="4">
        <v>5614.03</v>
      </c>
      <c r="BX250" s="4">
        <v>7.7460000000000003E-3</v>
      </c>
      <c r="BY250" s="4">
        <v>-5</v>
      </c>
      <c r="BZ250" s="4">
        <v>1.0167459999999999</v>
      </c>
      <c r="CA250" s="4">
        <v>0.18929299999999999</v>
      </c>
      <c r="CB250" s="4">
        <v>20.538269</v>
      </c>
    </row>
    <row r="251" spans="1:80">
      <c r="A251" s="2">
        <v>42440</v>
      </c>
      <c r="B251" s="29">
        <v>0.43062638888888888</v>
      </c>
      <c r="C251" s="4">
        <v>6.3090000000000002</v>
      </c>
      <c r="D251" s="4">
        <v>4.0708000000000002</v>
      </c>
      <c r="E251" s="4" t="s">
        <v>155</v>
      </c>
      <c r="F251" s="4">
        <v>40708.474869999998</v>
      </c>
      <c r="G251" s="4">
        <v>23.1</v>
      </c>
      <c r="H251" s="4">
        <v>4.7</v>
      </c>
      <c r="I251" s="4">
        <v>11519.3</v>
      </c>
      <c r="K251" s="4">
        <v>17.98</v>
      </c>
      <c r="L251" s="4">
        <v>2045</v>
      </c>
      <c r="M251" s="4">
        <v>0.89270000000000005</v>
      </c>
      <c r="N251" s="4">
        <v>5.6326000000000001</v>
      </c>
      <c r="O251" s="4">
        <v>3.6341999999999999</v>
      </c>
      <c r="P251" s="4">
        <v>20.578900000000001</v>
      </c>
      <c r="Q251" s="4">
        <v>4.1669999999999998</v>
      </c>
      <c r="R251" s="4">
        <v>24.7</v>
      </c>
      <c r="S251" s="4">
        <v>16.440000000000001</v>
      </c>
      <c r="T251" s="4">
        <v>3.3289</v>
      </c>
      <c r="U251" s="4">
        <v>19.8</v>
      </c>
      <c r="V251" s="4">
        <v>11519.3</v>
      </c>
      <c r="Y251" s="4">
        <v>1825.547</v>
      </c>
      <c r="Z251" s="4">
        <v>0</v>
      </c>
      <c r="AA251" s="4">
        <v>16.052800000000001</v>
      </c>
      <c r="AB251" s="4" t="s">
        <v>382</v>
      </c>
      <c r="AC251" s="4">
        <v>0</v>
      </c>
      <c r="AD251" s="4">
        <v>12</v>
      </c>
      <c r="AE251" s="4">
        <v>856</v>
      </c>
      <c r="AF251" s="4">
        <v>870</v>
      </c>
      <c r="AG251" s="4">
        <v>887</v>
      </c>
      <c r="AH251" s="4">
        <v>64</v>
      </c>
      <c r="AI251" s="4">
        <v>21.43</v>
      </c>
      <c r="AJ251" s="4">
        <v>0.49</v>
      </c>
      <c r="AK251" s="4">
        <v>989</v>
      </c>
      <c r="AL251" s="4">
        <v>3</v>
      </c>
      <c r="AM251" s="4">
        <v>0</v>
      </c>
      <c r="AN251" s="4">
        <v>27</v>
      </c>
      <c r="AO251" s="4">
        <v>189.7</v>
      </c>
      <c r="AP251" s="4">
        <v>189</v>
      </c>
      <c r="AQ251" s="4">
        <v>1.9</v>
      </c>
      <c r="AR251" s="4">
        <v>195</v>
      </c>
      <c r="AS251" s="4" t="s">
        <v>155</v>
      </c>
      <c r="AT251" s="4">
        <v>2</v>
      </c>
      <c r="AU251" s="5">
        <v>0.63878472222222216</v>
      </c>
      <c r="AV251" s="4">
        <v>47.158966999999997</v>
      </c>
      <c r="AW251" s="4">
        <v>-88.488647</v>
      </c>
      <c r="AX251" s="4">
        <v>316.7</v>
      </c>
      <c r="AY251" s="4">
        <v>0</v>
      </c>
      <c r="AZ251" s="4">
        <v>12</v>
      </c>
      <c r="BA251" s="4">
        <v>12</v>
      </c>
      <c r="BB251" s="4" t="s">
        <v>420</v>
      </c>
      <c r="BC251" s="4">
        <v>0.8</v>
      </c>
      <c r="BD251" s="4">
        <v>1.1000000000000001</v>
      </c>
      <c r="BE251" s="4">
        <v>1.4</v>
      </c>
      <c r="BF251" s="4">
        <v>14.063000000000001</v>
      </c>
      <c r="BG251" s="4">
        <v>17.16</v>
      </c>
      <c r="BH251" s="4">
        <v>1.22</v>
      </c>
      <c r="BI251" s="4">
        <v>12.015000000000001</v>
      </c>
      <c r="BJ251" s="4">
        <v>1640.7809999999999</v>
      </c>
      <c r="BK251" s="4">
        <v>673.79899999999998</v>
      </c>
      <c r="BL251" s="4">
        <v>0.628</v>
      </c>
      <c r="BM251" s="4">
        <v>0.127</v>
      </c>
      <c r="BN251" s="4">
        <v>0.755</v>
      </c>
      <c r="BO251" s="4">
        <v>0.502</v>
      </c>
      <c r="BP251" s="4">
        <v>0.10199999999999999</v>
      </c>
      <c r="BQ251" s="4">
        <v>0.60299999999999998</v>
      </c>
      <c r="BR251" s="4">
        <v>110.96040000000001</v>
      </c>
      <c r="BU251" s="4">
        <v>105.508</v>
      </c>
      <c r="BW251" s="4">
        <v>3400.1289999999999</v>
      </c>
      <c r="BX251" s="4">
        <v>1.0238000000000001E-2</v>
      </c>
      <c r="BY251" s="4">
        <v>-5</v>
      </c>
      <c r="BZ251" s="4">
        <v>1.018492</v>
      </c>
      <c r="CA251" s="4">
        <v>0.250191</v>
      </c>
      <c r="CB251" s="4">
        <v>20.573537999999999</v>
      </c>
    </row>
    <row r="252" spans="1:80">
      <c r="A252" s="2">
        <v>42440</v>
      </c>
      <c r="B252" s="29">
        <v>0.43063796296296292</v>
      </c>
      <c r="C252" s="4">
        <v>7</v>
      </c>
      <c r="D252" s="4">
        <v>4.9241000000000001</v>
      </c>
      <c r="E252" s="4" t="s">
        <v>155</v>
      </c>
      <c r="F252" s="4">
        <v>49241.061092999997</v>
      </c>
      <c r="G252" s="4">
        <v>54.4</v>
      </c>
      <c r="H252" s="4">
        <v>4.5999999999999996</v>
      </c>
      <c r="I252" s="4">
        <v>11519.3</v>
      </c>
      <c r="K252" s="4">
        <v>12.71</v>
      </c>
      <c r="L252" s="4">
        <v>2052</v>
      </c>
      <c r="M252" s="4">
        <v>0.87860000000000005</v>
      </c>
      <c r="N252" s="4">
        <v>6.1502999999999997</v>
      </c>
      <c r="O252" s="4">
        <v>4.3263999999999996</v>
      </c>
      <c r="P252" s="4">
        <v>47.797199999999997</v>
      </c>
      <c r="Q252" s="4">
        <v>4.0416999999999996</v>
      </c>
      <c r="R252" s="4">
        <v>51.8</v>
      </c>
      <c r="S252" s="4">
        <v>38.183900000000001</v>
      </c>
      <c r="T252" s="4">
        <v>3.2288000000000001</v>
      </c>
      <c r="U252" s="4">
        <v>41.4</v>
      </c>
      <c r="V252" s="4">
        <v>11519.3</v>
      </c>
      <c r="Y252" s="4">
        <v>1802.9380000000001</v>
      </c>
      <c r="Z252" s="4">
        <v>0</v>
      </c>
      <c r="AA252" s="4">
        <v>11.1631</v>
      </c>
      <c r="AB252" s="4" t="s">
        <v>382</v>
      </c>
      <c r="AC252" s="4">
        <v>0</v>
      </c>
      <c r="AD252" s="4">
        <v>11.9</v>
      </c>
      <c r="AE252" s="4">
        <v>856</v>
      </c>
      <c r="AF252" s="4">
        <v>870</v>
      </c>
      <c r="AG252" s="4">
        <v>887</v>
      </c>
      <c r="AH252" s="4">
        <v>64</v>
      </c>
      <c r="AI252" s="4">
        <v>21.43</v>
      </c>
      <c r="AJ252" s="4">
        <v>0.49</v>
      </c>
      <c r="AK252" s="4">
        <v>989</v>
      </c>
      <c r="AL252" s="4">
        <v>3</v>
      </c>
      <c r="AM252" s="4">
        <v>0</v>
      </c>
      <c r="AN252" s="4">
        <v>27</v>
      </c>
      <c r="AO252" s="4">
        <v>189.3</v>
      </c>
      <c r="AP252" s="4">
        <v>189</v>
      </c>
      <c r="AQ252" s="4">
        <v>1.7</v>
      </c>
      <c r="AR252" s="4">
        <v>195</v>
      </c>
      <c r="AS252" s="4" t="s">
        <v>155</v>
      </c>
      <c r="AT252" s="4">
        <v>2</v>
      </c>
      <c r="AU252" s="5">
        <v>0.63878472222222216</v>
      </c>
      <c r="AV252" s="4">
        <v>47.158968000000002</v>
      </c>
      <c r="AW252" s="4">
        <v>-88.488647</v>
      </c>
      <c r="AX252" s="4">
        <v>316.8</v>
      </c>
      <c r="AY252" s="4">
        <v>0</v>
      </c>
      <c r="AZ252" s="4">
        <v>12</v>
      </c>
      <c r="BA252" s="4">
        <v>12</v>
      </c>
      <c r="BB252" s="4" t="s">
        <v>420</v>
      </c>
      <c r="BC252" s="4">
        <v>0.8</v>
      </c>
      <c r="BD252" s="4">
        <v>1.1000000000000001</v>
      </c>
      <c r="BE252" s="4">
        <v>1.4</v>
      </c>
      <c r="BF252" s="4">
        <v>14.063000000000001</v>
      </c>
      <c r="BG252" s="4">
        <v>15.09</v>
      </c>
      <c r="BH252" s="4">
        <v>1.07</v>
      </c>
      <c r="BI252" s="4">
        <v>13.814</v>
      </c>
      <c r="BJ252" s="4">
        <v>1604.529</v>
      </c>
      <c r="BK252" s="4">
        <v>718.39300000000003</v>
      </c>
      <c r="BL252" s="4">
        <v>1.306</v>
      </c>
      <c r="BM252" s="4">
        <v>0.11</v>
      </c>
      <c r="BN252" s="4">
        <v>1.4159999999999999</v>
      </c>
      <c r="BO252" s="4">
        <v>1.0429999999999999</v>
      </c>
      <c r="BP252" s="4">
        <v>8.7999999999999995E-2</v>
      </c>
      <c r="BQ252" s="4">
        <v>1.131</v>
      </c>
      <c r="BR252" s="4">
        <v>99.374799999999993</v>
      </c>
      <c r="BU252" s="4">
        <v>93.322000000000003</v>
      </c>
      <c r="BW252" s="4">
        <v>2117.5650000000001</v>
      </c>
      <c r="BX252" s="4">
        <v>7.2700000000000004E-3</v>
      </c>
      <c r="BY252" s="4">
        <v>-5</v>
      </c>
      <c r="BZ252" s="4">
        <v>1.0167619999999999</v>
      </c>
      <c r="CA252" s="4">
        <v>0.17766100000000001</v>
      </c>
      <c r="CB252" s="4">
        <v>20.538592000000001</v>
      </c>
    </row>
    <row r="253" spans="1:80">
      <c r="A253" s="2">
        <v>42440</v>
      </c>
      <c r="B253" s="29">
        <v>0.43064953703703707</v>
      </c>
      <c r="C253" s="4">
        <v>6.843</v>
      </c>
      <c r="D253" s="4">
        <v>4.8700999999999999</v>
      </c>
      <c r="E253" s="4" t="s">
        <v>155</v>
      </c>
      <c r="F253" s="4">
        <v>48701.271478000002</v>
      </c>
      <c r="G253" s="4">
        <v>64.400000000000006</v>
      </c>
      <c r="H253" s="4">
        <v>4.5999999999999996</v>
      </c>
      <c r="I253" s="4">
        <v>11519.3</v>
      </c>
      <c r="K253" s="4">
        <v>8.8699999999999992</v>
      </c>
      <c r="L253" s="4">
        <v>2052</v>
      </c>
      <c r="M253" s="4">
        <v>0.88039999999999996</v>
      </c>
      <c r="N253" s="4">
        <v>6.0247999999999999</v>
      </c>
      <c r="O253" s="4">
        <v>4.2877999999999998</v>
      </c>
      <c r="P253" s="4">
        <v>56.742899999999999</v>
      </c>
      <c r="Q253" s="4">
        <v>4.05</v>
      </c>
      <c r="R253" s="4">
        <v>60.8</v>
      </c>
      <c r="S253" s="4">
        <v>45.330399999999997</v>
      </c>
      <c r="T253" s="4">
        <v>3.2353999999999998</v>
      </c>
      <c r="U253" s="4">
        <v>48.6</v>
      </c>
      <c r="V253" s="4">
        <v>11519.3</v>
      </c>
      <c r="Y253" s="4">
        <v>1806.646</v>
      </c>
      <c r="Z253" s="4">
        <v>0</v>
      </c>
      <c r="AA253" s="4">
        <v>7.8057999999999996</v>
      </c>
      <c r="AB253" s="4" t="s">
        <v>382</v>
      </c>
      <c r="AC253" s="4">
        <v>0</v>
      </c>
      <c r="AD253" s="4">
        <v>12</v>
      </c>
      <c r="AE253" s="4">
        <v>855</v>
      </c>
      <c r="AF253" s="4">
        <v>870</v>
      </c>
      <c r="AG253" s="4">
        <v>887</v>
      </c>
      <c r="AH253" s="4">
        <v>64</v>
      </c>
      <c r="AI253" s="4">
        <v>21.43</v>
      </c>
      <c r="AJ253" s="4">
        <v>0.49</v>
      </c>
      <c r="AK253" s="4">
        <v>989</v>
      </c>
      <c r="AL253" s="4">
        <v>3</v>
      </c>
      <c r="AM253" s="4">
        <v>0</v>
      </c>
      <c r="AN253" s="4">
        <v>27</v>
      </c>
      <c r="AO253" s="4">
        <v>189</v>
      </c>
      <c r="AP253" s="4">
        <v>189</v>
      </c>
      <c r="AQ253" s="4">
        <v>1.7</v>
      </c>
      <c r="AR253" s="4">
        <v>195</v>
      </c>
      <c r="AS253" s="4" t="s">
        <v>155</v>
      </c>
      <c r="AT253" s="4">
        <v>2</v>
      </c>
      <c r="AU253" s="5">
        <v>0.63880787037037035</v>
      </c>
      <c r="AV253" s="4">
        <v>47.158968999999999</v>
      </c>
      <c r="AW253" s="4">
        <v>-88.488647</v>
      </c>
      <c r="AX253" s="4">
        <v>316.89999999999998</v>
      </c>
      <c r="AY253" s="4">
        <v>0</v>
      </c>
      <c r="AZ253" s="4">
        <v>12</v>
      </c>
      <c r="BA253" s="4">
        <v>12</v>
      </c>
      <c r="BB253" s="4" t="s">
        <v>420</v>
      </c>
      <c r="BC253" s="4">
        <v>0.8</v>
      </c>
      <c r="BD253" s="4">
        <v>1.1000000000000001</v>
      </c>
      <c r="BE253" s="4">
        <v>1.4</v>
      </c>
      <c r="BF253" s="4">
        <v>14.063000000000001</v>
      </c>
      <c r="BG253" s="4">
        <v>15.33</v>
      </c>
      <c r="BH253" s="4">
        <v>1.0900000000000001</v>
      </c>
      <c r="BI253" s="4">
        <v>13.581</v>
      </c>
      <c r="BJ253" s="4">
        <v>1594.3689999999999</v>
      </c>
      <c r="BK253" s="4">
        <v>722.20600000000002</v>
      </c>
      <c r="BL253" s="4">
        <v>1.573</v>
      </c>
      <c r="BM253" s="4">
        <v>0.112</v>
      </c>
      <c r="BN253" s="4">
        <v>1.6850000000000001</v>
      </c>
      <c r="BO253" s="4">
        <v>1.256</v>
      </c>
      <c r="BP253" s="4">
        <v>0.09</v>
      </c>
      <c r="BQ253" s="4">
        <v>1.3460000000000001</v>
      </c>
      <c r="BR253" s="4">
        <v>100.8023</v>
      </c>
      <c r="BU253" s="4">
        <v>94.856999999999999</v>
      </c>
      <c r="BW253" s="4">
        <v>1501.9770000000001</v>
      </c>
      <c r="BX253" s="4">
        <v>8.9840000000000007E-3</v>
      </c>
      <c r="BY253" s="4">
        <v>-5</v>
      </c>
      <c r="BZ253" s="4">
        <v>1.0189839999999999</v>
      </c>
      <c r="CA253" s="4">
        <v>0.21954699999999999</v>
      </c>
      <c r="CB253" s="4">
        <v>20.583476999999998</v>
      </c>
    </row>
    <row r="254" spans="1:80">
      <c r="A254" s="2">
        <v>42440</v>
      </c>
      <c r="B254" s="29">
        <v>0.43066111111111111</v>
      </c>
      <c r="C254" s="4">
        <v>2.996</v>
      </c>
      <c r="D254" s="4">
        <v>2.8843000000000001</v>
      </c>
      <c r="E254" s="4" t="s">
        <v>155</v>
      </c>
      <c r="F254" s="4">
        <v>28842.609400000001</v>
      </c>
      <c r="G254" s="4">
        <v>53.6</v>
      </c>
      <c r="H254" s="4">
        <v>4.5999999999999996</v>
      </c>
      <c r="I254" s="4">
        <v>11519.3</v>
      </c>
      <c r="K254" s="4">
        <v>6.53</v>
      </c>
      <c r="L254" s="4">
        <v>1851</v>
      </c>
      <c r="M254" s="4">
        <v>0.93330000000000002</v>
      </c>
      <c r="N254" s="4">
        <v>2.7966000000000002</v>
      </c>
      <c r="O254" s="4">
        <v>2.6919</v>
      </c>
      <c r="P254" s="4">
        <v>50.000100000000003</v>
      </c>
      <c r="Q254" s="4">
        <v>4.2931999999999997</v>
      </c>
      <c r="R254" s="4">
        <v>54.3</v>
      </c>
      <c r="S254" s="4">
        <v>39.943800000000003</v>
      </c>
      <c r="T254" s="4">
        <v>3.4298000000000002</v>
      </c>
      <c r="U254" s="4">
        <v>43.4</v>
      </c>
      <c r="V254" s="4">
        <v>11519.3</v>
      </c>
      <c r="Y254" s="4">
        <v>1727.7090000000001</v>
      </c>
      <c r="Z254" s="4">
        <v>0</v>
      </c>
      <c r="AA254" s="4">
        <v>6.0971000000000002</v>
      </c>
      <c r="AB254" s="4" t="s">
        <v>382</v>
      </c>
      <c r="AC254" s="4">
        <v>0</v>
      </c>
      <c r="AD254" s="4">
        <v>11.9</v>
      </c>
      <c r="AE254" s="4">
        <v>856</v>
      </c>
      <c r="AF254" s="4">
        <v>870</v>
      </c>
      <c r="AG254" s="4">
        <v>888</v>
      </c>
      <c r="AH254" s="4">
        <v>64</v>
      </c>
      <c r="AI254" s="4">
        <v>21.43</v>
      </c>
      <c r="AJ254" s="4">
        <v>0.49</v>
      </c>
      <c r="AK254" s="4">
        <v>989</v>
      </c>
      <c r="AL254" s="4">
        <v>3</v>
      </c>
      <c r="AM254" s="4">
        <v>0</v>
      </c>
      <c r="AN254" s="4">
        <v>27</v>
      </c>
      <c r="AO254" s="4">
        <v>189</v>
      </c>
      <c r="AP254" s="4">
        <v>189</v>
      </c>
      <c r="AQ254" s="4">
        <v>1.8</v>
      </c>
      <c r="AR254" s="4">
        <v>195</v>
      </c>
      <c r="AS254" s="4" t="s">
        <v>155</v>
      </c>
      <c r="AT254" s="4">
        <v>2</v>
      </c>
      <c r="AU254" s="5">
        <v>0.6388194444444445</v>
      </c>
      <c r="AV254" s="4">
        <v>47.158969999999997</v>
      </c>
      <c r="AW254" s="4">
        <v>-88.488647</v>
      </c>
      <c r="AX254" s="4">
        <v>316.8</v>
      </c>
      <c r="AY254" s="4">
        <v>0</v>
      </c>
      <c r="AZ254" s="4">
        <v>12</v>
      </c>
      <c r="BA254" s="4">
        <v>12</v>
      </c>
      <c r="BB254" s="4" t="s">
        <v>420</v>
      </c>
      <c r="BC254" s="4">
        <v>0.87380000000000002</v>
      </c>
      <c r="BD254" s="4">
        <v>1.1738</v>
      </c>
      <c r="BE254" s="4">
        <v>1.4738</v>
      </c>
      <c r="BF254" s="4">
        <v>14.063000000000001</v>
      </c>
      <c r="BG254" s="4">
        <v>27.84</v>
      </c>
      <c r="BH254" s="4">
        <v>1.98</v>
      </c>
      <c r="BI254" s="4">
        <v>7.1449999999999996</v>
      </c>
      <c r="BJ254" s="4">
        <v>1280.954</v>
      </c>
      <c r="BK254" s="4">
        <v>784.77300000000002</v>
      </c>
      <c r="BL254" s="4">
        <v>2.3980000000000001</v>
      </c>
      <c r="BM254" s="4">
        <v>0.20599999999999999</v>
      </c>
      <c r="BN254" s="4">
        <v>2.6040000000000001</v>
      </c>
      <c r="BO254" s="4">
        <v>1.9159999999999999</v>
      </c>
      <c r="BP254" s="4">
        <v>0.16500000000000001</v>
      </c>
      <c r="BQ254" s="4">
        <v>2.08</v>
      </c>
      <c r="BR254" s="4">
        <v>174.4727</v>
      </c>
      <c r="BU254" s="4">
        <v>157.00899999999999</v>
      </c>
      <c r="BW254" s="4">
        <v>2030.6</v>
      </c>
      <c r="BX254" s="4">
        <v>1.1492E-2</v>
      </c>
      <c r="BY254" s="4">
        <v>-5</v>
      </c>
      <c r="BZ254" s="4">
        <v>1.02</v>
      </c>
      <c r="CA254" s="4">
        <v>0.28083599999999997</v>
      </c>
      <c r="CB254" s="4">
        <v>20.603999999999999</v>
      </c>
    </row>
    <row r="255" spans="1:80">
      <c r="A255" s="2">
        <v>42440</v>
      </c>
      <c r="B255" s="29">
        <v>0.4306726851851852</v>
      </c>
      <c r="C255" s="4">
        <v>1.2350000000000001</v>
      </c>
      <c r="D255" s="4">
        <v>0.75539999999999996</v>
      </c>
      <c r="E255" s="4" t="s">
        <v>155</v>
      </c>
      <c r="F255" s="4">
        <v>7554.1166940000003</v>
      </c>
      <c r="G255" s="4">
        <v>28</v>
      </c>
      <c r="H255" s="4">
        <v>4.5999999999999996</v>
      </c>
      <c r="I255" s="4">
        <v>8824.7000000000007</v>
      </c>
      <c r="K255" s="4">
        <v>7.38</v>
      </c>
      <c r="L255" s="4">
        <v>1546</v>
      </c>
      <c r="M255" s="4">
        <v>0.97370000000000001</v>
      </c>
      <c r="N255" s="4">
        <v>1.2023999999999999</v>
      </c>
      <c r="O255" s="4">
        <v>0.73560000000000003</v>
      </c>
      <c r="P255" s="4">
        <v>27.2377</v>
      </c>
      <c r="Q255" s="4">
        <v>4.4790999999999999</v>
      </c>
      <c r="R255" s="4">
        <v>31.7</v>
      </c>
      <c r="S255" s="4">
        <v>21.759499999999999</v>
      </c>
      <c r="T255" s="4">
        <v>3.5783</v>
      </c>
      <c r="U255" s="4">
        <v>25.3</v>
      </c>
      <c r="V255" s="4">
        <v>8824.6648000000005</v>
      </c>
      <c r="Y255" s="4">
        <v>1504.9159999999999</v>
      </c>
      <c r="Z255" s="4">
        <v>0</v>
      </c>
      <c r="AA255" s="4">
        <v>7.1837999999999997</v>
      </c>
      <c r="AB255" s="4" t="s">
        <v>382</v>
      </c>
      <c r="AC255" s="4">
        <v>0</v>
      </c>
      <c r="AD255" s="4">
        <v>11.9</v>
      </c>
      <c r="AE255" s="4">
        <v>857</v>
      </c>
      <c r="AF255" s="4">
        <v>870</v>
      </c>
      <c r="AG255" s="4">
        <v>889</v>
      </c>
      <c r="AH255" s="4">
        <v>64</v>
      </c>
      <c r="AI255" s="4">
        <v>21.43</v>
      </c>
      <c r="AJ255" s="4">
        <v>0.49</v>
      </c>
      <c r="AK255" s="4">
        <v>989</v>
      </c>
      <c r="AL255" s="4">
        <v>3</v>
      </c>
      <c r="AM255" s="4">
        <v>0</v>
      </c>
      <c r="AN255" s="4">
        <v>27</v>
      </c>
      <c r="AO255" s="4">
        <v>189</v>
      </c>
      <c r="AP255" s="4">
        <v>188.3</v>
      </c>
      <c r="AQ255" s="4">
        <v>1.6</v>
      </c>
      <c r="AR255" s="4">
        <v>195</v>
      </c>
      <c r="AS255" s="4" t="s">
        <v>155</v>
      </c>
      <c r="AT255" s="4">
        <v>2</v>
      </c>
      <c r="AU255" s="5">
        <v>0.63883101851851853</v>
      </c>
      <c r="AV255" s="4">
        <v>47.158969999999997</v>
      </c>
      <c r="AW255" s="4">
        <v>-88.488647</v>
      </c>
      <c r="AX255" s="4">
        <v>316.7</v>
      </c>
      <c r="AY255" s="4">
        <v>0</v>
      </c>
      <c r="AZ255" s="4">
        <v>12</v>
      </c>
      <c r="BA255" s="4">
        <v>12</v>
      </c>
      <c r="BB255" s="4" t="s">
        <v>420</v>
      </c>
      <c r="BC255" s="4">
        <v>0.9</v>
      </c>
      <c r="BD255" s="4">
        <v>1.2</v>
      </c>
      <c r="BE255" s="4">
        <v>1.5</v>
      </c>
      <c r="BF255" s="4">
        <v>14.063000000000001</v>
      </c>
      <c r="BG255" s="4">
        <v>68.77</v>
      </c>
      <c r="BH255" s="4">
        <v>4.8899999999999997</v>
      </c>
      <c r="BI255" s="4">
        <v>2.6989999999999998</v>
      </c>
      <c r="BJ255" s="4">
        <v>1307.431</v>
      </c>
      <c r="BK255" s="4">
        <v>509.03699999999998</v>
      </c>
      <c r="BL255" s="4">
        <v>3.101</v>
      </c>
      <c r="BM255" s="4">
        <v>0.51</v>
      </c>
      <c r="BN255" s="4">
        <v>3.6110000000000002</v>
      </c>
      <c r="BO255" s="4">
        <v>2.4780000000000002</v>
      </c>
      <c r="BP255" s="4">
        <v>0.40699999999999997</v>
      </c>
      <c r="BQ255" s="4">
        <v>2.8849999999999998</v>
      </c>
      <c r="BR255" s="4">
        <v>317.28410000000002</v>
      </c>
      <c r="BU255" s="4">
        <v>324.649</v>
      </c>
      <c r="BW255" s="4">
        <v>5679.4520000000002</v>
      </c>
      <c r="BX255" s="4">
        <v>1.3492000000000001E-2</v>
      </c>
      <c r="BY255" s="4">
        <v>-5</v>
      </c>
      <c r="BZ255" s="4">
        <v>1.0192540000000001</v>
      </c>
      <c r="CA255" s="4">
        <v>0.32971099999999998</v>
      </c>
      <c r="CB255" s="4">
        <v>20.588930999999999</v>
      </c>
    </row>
    <row r="256" spans="1:80">
      <c r="A256" s="2">
        <v>42440</v>
      </c>
      <c r="B256" s="29">
        <v>0.43068425925925924</v>
      </c>
      <c r="C256" s="4">
        <v>2.9710000000000001</v>
      </c>
      <c r="D256" s="4">
        <v>2.5472000000000001</v>
      </c>
      <c r="E256" s="4" t="s">
        <v>155</v>
      </c>
      <c r="F256" s="4">
        <v>25471.636364000002</v>
      </c>
      <c r="G256" s="4">
        <v>-7.6</v>
      </c>
      <c r="H256" s="4">
        <v>4.5999999999999996</v>
      </c>
      <c r="I256" s="4">
        <v>8058.4</v>
      </c>
      <c r="K256" s="4">
        <v>12.85</v>
      </c>
      <c r="L256" s="4">
        <v>1455</v>
      </c>
      <c r="M256" s="4">
        <v>0.94040000000000001</v>
      </c>
      <c r="N256" s="4">
        <v>2.7936999999999999</v>
      </c>
      <c r="O256" s="4">
        <v>2.3953000000000002</v>
      </c>
      <c r="P256" s="4">
        <v>0</v>
      </c>
      <c r="Q256" s="4">
        <v>4.3257000000000003</v>
      </c>
      <c r="R256" s="4">
        <v>4.3</v>
      </c>
      <c r="S256" s="4">
        <v>0</v>
      </c>
      <c r="T256" s="4">
        <v>3.4557000000000002</v>
      </c>
      <c r="U256" s="4">
        <v>3.5</v>
      </c>
      <c r="V256" s="4">
        <v>8058.36</v>
      </c>
      <c r="Y256" s="4">
        <v>1367.893</v>
      </c>
      <c r="Z256" s="4">
        <v>0</v>
      </c>
      <c r="AA256" s="4">
        <v>12.085100000000001</v>
      </c>
      <c r="AB256" s="4" t="s">
        <v>382</v>
      </c>
      <c r="AC256" s="4">
        <v>0</v>
      </c>
      <c r="AD256" s="4">
        <v>12</v>
      </c>
      <c r="AE256" s="4">
        <v>856</v>
      </c>
      <c r="AF256" s="4">
        <v>870</v>
      </c>
      <c r="AG256" s="4">
        <v>888</v>
      </c>
      <c r="AH256" s="4">
        <v>64</v>
      </c>
      <c r="AI256" s="4">
        <v>21.43</v>
      </c>
      <c r="AJ256" s="4">
        <v>0.49</v>
      </c>
      <c r="AK256" s="4">
        <v>989</v>
      </c>
      <c r="AL256" s="4">
        <v>3</v>
      </c>
      <c r="AM256" s="4">
        <v>0</v>
      </c>
      <c r="AN256" s="4">
        <v>27</v>
      </c>
      <c r="AO256" s="4">
        <v>189</v>
      </c>
      <c r="AP256" s="4">
        <v>188</v>
      </c>
      <c r="AQ256" s="4">
        <v>1.6</v>
      </c>
      <c r="AR256" s="4">
        <v>195</v>
      </c>
      <c r="AS256" s="4" t="s">
        <v>155</v>
      </c>
      <c r="AT256" s="4">
        <v>2</v>
      </c>
      <c r="AU256" s="5">
        <v>0.63884259259259257</v>
      </c>
      <c r="AV256" s="4">
        <v>47.158969999999997</v>
      </c>
      <c r="AW256" s="4">
        <v>-88.488647</v>
      </c>
      <c r="AX256" s="4">
        <v>316.60000000000002</v>
      </c>
      <c r="AY256" s="4">
        <v>0</v>
      </c>
      <c r="AZ256" s="4">
        <v>12</v>
      </c>
      <c r="BA256" s="4">
        <v>12</v>
      </c>
      <c r="BB256" s="4" t="s">
        <v>420</v>
      </c>
      <c r="BC256" s="4">
        <v>0.82620000000000005</v>
      </c>
      <c r="BD256" s="4">
        <v>1.1262000000000001</v>
      </c>
      <c r="BE256" s="4">
        <v>1.4261999999999999</v>
      </c>
      <c r="BF256" s="4">
        <v>14.063000000000001</v>
      </c>
      <c r="BG256" s="4">
        <v>31.15</v>
      </c>
      <c r="BH256" s="4">
        <v>2.21</v>
      </c>
      <c r="BI256" s="4">
        <v>6.34</v>
      </c>
      <c r="BJ256" s="4">
        <v>1418.366</v>
      </c>
      <c r="BK256" s="4">
        <v>774.00300000000004</v>
      </c>
      <c r="BL256" s="4">
        <v>0</v>
      </c>
      <c r="BM256" s="4">
        <v>0.23</v>
      </c>
      <c r="BN256" s="4">
        <v>0.23</v>
      </c>
      <c r="BO256" s="4">
        <v>0</v>
      </c>
      <c r="BP256" s="4">
        <v>0.184</v>
      </c>
      <c r="BQ256" s="4">
        <v>0.184</v>
      </c>
      <c r="BR256" s="4">
        <v>135.28469999999999</v>
      </c>
      <c r="BU256" s="4">
        <v>137.786</v>
      </c>
      <c r="BW256" s="4">
        <v>4461.2430000000004</v>
      </c>
      <c r="BX256" s="4">
        <v>1.3254E-2</v>
      </c>
      <c r="BY256" s="4">
        <v>-5</v>
      </c>
      <c r="BZ256" s="4">
        <v>1.021984</v>
      </c>
      <c r="CA256" s="4">
        <v>0.32389499999999999</v>
      </c>
      <c r="CB256" s="4">
        <v>20.644076999999999</v>
      </c>
    </row>
    <row r="257" spans="1:80">
      <c r="A257" s="2">
        <v>42440</v>
      </c>
      <c r="B257" s="29">
        <v>0.43069583333333333</v>
      </c>
      <c r="C257" s="4">
        <v>5.508</v>
      </c>
      <c r="D257" s="4">
        <v>4.3216999999999999</v>
      </c>
      <c r="E257" s="4" t="s">
        <v>155</v>
      </c>
      <c r="F257" s="4">
        <v>43216.794425</v>
      </c>
      <c r="G257" s="4">
        <v>1.4</v>
      </c>
      <c r="H257" s="4">
        <v>4.5999999999999996</v>
      </c>
      <c r="I257" s="4">
        <v>11519.4</v>
      </c>
      <c r="K257" s="4">
        <v>16.46</v>
      </c>
      <c r="L257" s="4">
        <v>2039</v>
      </c>
      <c r="M257" s="4">
        <v>0.89690000000000003</v>
      </c>
      <c r="N257" s="4">
        <v>4.9401000000000002</v>
      </c>
      <c r="O257" s="4">
        <v>3.8761999999999999</v>
      </c>
      <c r="P257" s="4">
        <v>1.2887999999999999</v>
      </c>
      <c r="Q257" s="4">
        <v>4.1257999999999999</v>
      </c>
      <c r="R257" s="4">
        <v>5.4</v>
      </c>
      <c r="S257" s="4">
        <v>1.0296000000000001</v>
      </c>
      <c r="T257" s="4">
        <v>3.2959999999999998</v>
      </c>
      <c r="U257" s="4">
        <v>4.3</v>
      </c>
      <c r="V257" s="4">
        <v>11519.358700000001</v>
      </c>
      <c r="Y257" s="4">
        <v>1828.44</v>
      </c>
      <c r="Z257" s="4">
        <v>0</v>
      </c>
      <c r="AA257" s="4">
        <v>14.7607</v>
      </c>
      <c r="AB257" s="4" t="s">
        <v>382</v>
      </c>
      <c r="AC257" s="4">
        <v>0</v>
      </c>
      <c r="AD257" s="4">
        <v>11.9</v>
      </c>
      <c r="AE257" s="4">
        <v>857</v>
      </c>
      <c r="AF257" s="4">
        <v>870</v>
      </c>
      <c r="AG257" s="4">
        <v>888</v>
      </c>
      <c r="AH257" s="4">
        <v>64</v>
      </c>
      <c r="AI257" s="4">
        <v>21.43</v>
      </c>
      <c r="AJ257" s="4">
        <v>0.49</v>
      </c>
      <c r="AK257" s="4">
        <v>989</v>
      </c>
      <c r="AL257" s="4">
        <v>3</v>
      </c>
      <c r="AM257" s="4">
        <v>0</v>
      </c>
      <c r="AN257" s="4">
        <v>27</v>
      </c>
      <c r="AO257" s="4">
        <v>189</v>
      </c>
      <c r="AP257" s="4">
        <v>188</v>
      </c>
      <c r="AQ257" s="4">
        <v>1.6</v>
      </c>
      <c r="AR257" s="4">
        <v>195</v>
      </c>
      <c r="AS257" s="4" t="s">
        <v>155</v>
      </c>
      <c r="AT257" s="4">
        <v>2</v>
      </c>
      <c r="AU257" s="5">
        <v>0.63885416666666661</v>
      </c>
      <c r="AV257" s="4">
        <v>47.158971000000001</v>
      </c>
      <c r="AW257" s="4">
        <v>-88.488647</v>
      </c>
      <c r="AX257" s="4">
        <v>316.39999999999998</v>
      </c>
      <c r="AY257" s="4">
        <v>0</v>
      </c>
      <c r="AZ257" s="4">
        <v>12</v>
      </c>
      <c r="BA257" s="4">
        <v>12</v>
      </c>
      <c r="BB257" s="4" t="s">
        <v>420</v>
      </c>
      <c r="BC257" s="4">
        <v>0.8</v>
      </c>
      <c r="BD257" s="4">
        <v>1.1000000000000001</v>
      </c>
      <c r="BE257" s="4">
        <v>1.4</v>
      </c>
      <c r="BF257" s="4">
        <v>14.063000000000001</v>
      </c>
      <c r="BG257" s="4">
        <v>17.899999999999999</v>
      </c>
      <c r="BH257" s="4">
        <v>1.27</v>
      </c>
      <c r="BI257" s="4">
        <v>11.492000000000001</v>
      </c>
      <c r="BJ257" s="4">
        <v>1504.3440000000001</v>
      </c>
      <c r="BK257" s="4">
        <v>751.26800000000003</v>
      </c>
      <c r="BL257" s="4">
        <v>4.1000000000000002E-2</v>
      </c>
      <c r="BM257" s="4">
        <v>0.13200000000000001</v>
      </c>
      <c r="BN257" s="4">
        <v>0.17299999999999999</v>
      </c>
      <c r="BO257" s="4">
        <v>3.3000000000000002E-2</v>
      </c>
      <c r="BP257" s="4">
        <v>0.105</v>
      </c>
      <c r="BQ257" s="4">
        <v>0.13800000000000001</v>
      </c>
      <c r="BR257" s="4">
        <v>115.99379999999999</v>
      </c>
      <c r="BU257" s="4">
        <v>110.468</v>
      </c>
      <c r="BW257" s="4">
        <v>3268.2559999999999</v>
      </c>
      <c r="BX257" s="4">
        <v>9.2700000000000005E-3</v>
      </c>
      <c r="BY257" s="4">
        <v>-5</v>
      </c>
      <c r="BZ257" s="4">
        <v>1.0215080000000001</v>
      </c>
      <c r="CA257" s="4">
        <v>0.22653599999999999</v>
      </c>
      <c r="CB257" s="4">
        <v>20.634461999999999</v>
      </c>
    </row>
    <row r="258" spans="1:80">
      <c r="A258" s="2">
        <v>42440</v>
      </c>
      <c r="B258" s="29">
        <v>0.43070740740740737</v>
      </c>
      <c r="C258" s="4">
        <v>4.782</v>
      </c>
      <c r="D258" s="4">
        <v>3.4455</v>
      </c>
      <c r="E258" s="4" t="s">
        <v>155</v>
      </c>
      <c r="F258" s="4">
        <v>34455.161289999996</v>
      </c>
      <c r="G258" s="4">
        <v>36.4</v>
      </c>
      <c r="H258" s="4">
        <v>4.5999999999999996</v>
      </c>
      <c r="I258" s="4">
        <v>11519.6</v>
      </c>
      <c r="K258" s="4">
        <v>13.23</v>
      </c>
      <c r="L258" s="4">
        <v>2052</v>
      </c>
      <c r="M258" s="4">
        <v>0.91180000000000005</v>
      </c>
      <c r="N258" s="4">
        <v>4.3608000000000002</v>
      </c>
      <c r="O258" s="4">
        <v>3.1417999999999999</v>
      </c>
      <c r="P258" s="4">
        <v>33.191299999999998</v>
      </c>
      <c r="Q258" s="4">
        <v>4.1944999999999997</v>
      </c>
      <c r="R258" s="4">
        <v>37.4</v>
      </c>
      <c r="S258" s="4">
        <v>26.515699999999999</v>
      </c>
      <c r="T258" s="4">
        <v>3.3509000000000002</v>
      </c>
      <c r="U258" s="4">
        <v>29.9</v>
      </c>
      <c r="V258" s="4">
        <v>11519.563700000001</v>
      </c>
      <c r="Y258" s="4">
        <v>1871.116</v>
      </c>
      <c r="Z258" s="4">
        <v>0</v>
      </c>
      <c r="AA258" s="4">
        <v>12.0623</v>
      </c>
      <c r="AB258" s="4" t="s">
        <v>382</v>
      </c>
      <c r="AC258" s="4">
        <v>0</v>
      </c>
      <c r="AD258" s="4">
        <v>11.9</v>
      </c>
      <c r="AE258" s="4">
        <v>856</v>
      </c>
      <c r="AF258" s="4">
        <v>870</v>
      </c>
      <c r="AG258" s="4">
        <v>888</v>
      </c>
      <c r="AH258" s="4">
        <v>64</v>
      </c>
      <c r="AI258" s="4">
        <v>21.43</v>
      </c>
      <c r="AJ258" s="4">
        <v>0.49</v>
      </c>
      <c r="AK258" s="4">
        <v>989</v>
      </c>
      <c r="AL258" s="4">
        <v>3</v>
      </c>
      <c r="AM258" s="4">
        <v>0</v>
      </c>
      <c r="AN258" s="4">
        <v>27</v>
      </c>
      <c r="AO258" s="4">
        <v>189</v>
      </c>
      <c r="AP258" s="4">
        <v>188</v>
      </c>
      <c r="AQ258" s="4">
        <v>1.6</v>
      </c>
      <c r="AR258" s="4">
        <v>195</v>
      </c>
      <c r="AS258" s="4" t="s">
        <v>155</v>
      </c>
      <c r="AT258" s="4">
        <v>2</v>
      </c>
      <c r="AU258" s="5">
        <v>0.63886574074074076</v>
      </c>
      <c r="AV258" s="4">
        <v>47.158971999999999</v>
      </c>
      <c r="AW258" s="4">
        <v>-88.488647999999998</v>
      </c>
      <c r="AX258" s="4">
        <v>316.3</v>
      </c>
      <c r="AY258" s="4">
        <v>0</v>
      </c>
      <c r="AZ258" s="4">
        <v>12</v>
      </c>
      <c r="BA258" s="4">
        <v>12</v>
      </c>
      <c r="BB258" s="4" t="s">
        <v>420</v>
      </c>
      <c r="BC258" s="4">
        <v>0.8</v>
      </c>
      <c r="BD258" s="4">
        <v>1.1000000000000001</v>
      </c>
      <c r="BE258" s="4">
        <v>1.4</v>
      </c>
      <c r="BF258" s="4">
        <v>14.063000000000001</v>
      </c>
      <c r="BG258" s="4">
        <v>21.01</v>
      </c>
      <c r="BH258" s="4">
        <v>1.49</v>
      </c>
      <c r="BI258" s="4">
        <v>9.6669999999999998</v>
      </c>
      <c r="BJ258" s="4">
        <v>1530.4490000000001</v>
      </c>
      <c r="BK258" s="4">
        <v>701.78700000000003</v>
      </c>
      <c r="BL258" s="4">
        <v>1.22</v>
      </c>
      <c r="BM258" s="4">
        <v>0.154</v>
      </c>
      <c r="BN258" s="4">
        <v>1.3740000000000001</v>
      </c>
      <c r="BO258" s="4">
        <v>0.97499999999999998</v>
      </c>
      <c r="BP258" s="4">
        <v>0.123</v>
      </c>
      <c r="BQ258" s="4">
        <v>1.0980000000000001</v>
      </c>
      <c r="BR258" s="4">
        <v>133.68510000000001</v>
      </c>
      <c r="BU258" s="4">
        <v>130.286</v>
      </c>
      <c r="BW258" s="4">
        <v>3078.0740000000001</v>
      </c>
      <c r="BX258" s="4">
        <v>1.3221999999999999E-2</v>
      </c>
      <c r="BY258" s="4">
        <v>-5</v>
      </c>
      <c r="BZ258" s="4">
        <v>1.0232380000000001</v>
      </c>
      <c r="CA258" s="4">
        <v>0.32311299999999998</v>
      </c>
      <c r="CB258" s="4">
        <v>20.669408000000001</v>
      </c>
    </row>
    <row r="259" spans="1:80">
      <c r="A259" s="2">
        <v>42440</v>
      </c>
      <c r="B259" s="29">
        <v>0.43071898148148152</v>
      </c>
      <c r="C259" s="4">
        <v>1.1679999999999999</v>
      </c>
      <c r="D259" s="4">
        <v>1.3357000000000001</v>
      </c>
      <c r="E259" s="4" t="s">
        <v>155</v>
      </c>
      <c r="F259" s="4">
        <v>13357.048903999999</v>
      </c>
      <c r="G259" s="4">
        <v>44.2</v>
      </c>
      <c r="H259" s="4">
        <v>4.5999999999999996</v>
      </c>
      <c r="I259" s="4">
        <v>11204.7</v>
      </c>
      <c r="K259" s="4">
        <v>9.14</v>
      </c>
      <c r="L259" s="4">
        <v>1580</v>
      </c>
      <c r="M259" s="4">
        <v>0.96619999999999995</v>
      </c>
      <c r="N259" s="4">
        <v>1.1284000000000001</v>
      </c>
      <c r="O259" s="4">
        <v>1.2906</v>
      </c>
      <c r="P259" s="4">
        <v>42.706200000000003</v>
      </c>
      <c r="Q259" s="4">
        <v>4.4444999999999997</v>
      </c>
      <c r="R259" s="4">
        <v>47.2</v>
      </c>
      <c r="S259" s="4">
        <v>34.116900000000001</v>
      </c>
      <c r="T259" s="4">
        <v>3.5506000000000002</v>
      </c>
      <c r="U259" s="4">
        <v>37.700000000000003</v>
      </c>
      <c r="V259" s="4">
        <v>11204.664199999999</v>
      </c>
      <c r="Y259" s="4">
        <v>1526.231</v>
      </c>
      <c r="Z259" s="4">
        <v>0</v>
      </c>
      <c r="AA259" s="4">
        <v>8.8336000000000006</v>
      </c>
      <c r="AB259" s="4" t="s">
        <v>382</v>
      </c>
      <c r="AC259" s="4">
        <v>0</v>
      </c>
      <c r="AD259" s="4">
        <v>11.9</v>
      </c>
      <c r="AE259" s="4">
        <v>856</v>
      </c>
      <c r="AF259" s="4">
        <v>870</v>
      </c>
      <c r="AG259" s="4">
        <v>888</v>
      </c>
      <c r="AH259" s="4">
        <v>64</v>
      </c>
      <c r="AI259" s="4">
        <v>21.43</v>
      </c>
      <c r="AJ259" s="4">
        <v>0.49</v>
      </c>
      <c r="AK259" s="4">
        <v>989</v>
      </c>
      <c r="AL259" s="4">
        <v>3</v>
      </c>
      <c r="AM259" s="4">
        <v>0</v>
      </c>
      <c r="AN259" s="4">
        <v>27</v>
      </c>
      <c r="AO259" s="4">
        <v>189</v>
      </c>
      <c r="AP259" s="4">
        <v>188.7</v>
      </c>
      <c r="AQ259" s="4">
        <v>1.8</v>
      </c>
      <c r="AR259" s="4">
        <v>195</v>
      </c>
      <c r="AS259" s="4" t="s">
        <v>155</v>
      </c>
      <c r="AT259" s="4">
        <v>2</v>
      </c>
      <c r="AU259" s="5">
        <v>0.6388773148148148</v>
      </c>
      <c r="AV259" s="4">
        <v>47.158971999999999</v>
      </c>
      <c r="AW259" s="4">
        <v>-88.488647</v>
      </c>
      <c r="AX259" s="4">
        <v>315.89999999999998</v>
      </c>
      <c r="AY259" s="4">
        <v>0</v>
      </c>
      <c r="AZ259" s="4">
        <v>12</v>
      </c>
      <c r="BA259" s="4">
        <v>12</v>
      </c>
      <c r="BB259" s="4" t="s">
        <v>420</v>
      </c>
      <c r="BC259" s="4">
        <v>0.8</v>
      </c>
      <c r="BD259" s="4">
        <v>1.1000000000000001</v>
      </c>
      <c r="BE259" s="4">
        <v>1.4</v>
      </c>
      <c r="BF259" s="4">
        <v>14.063000000000001</v>
      </c>
      <c r="BG259" s="4">
        <v>54.1</v>
      </c>
      <c r="BH259" s="4">
        <v>3.85</v>
      </c>
      <c r="BI259" s="4">
        <v>3.4980000000000002</v>
      </c>
      <c r="BJ259" s="4">
        <v>974.82399999999996</v>
      </c>
      <c r="BK259" s="4">
        <v>709.63199999999995</v>
      </c>
      <c r="BL259" s="4">
        <v>3.8639999999999999</v>
      </c>
      <c r="BM259" s="4">
        <v>0.40200000000000002</v>
      </c>
      <c r="BN259" s="4">
        <v>4.266</v>
      </c>
      <c r="BO259" s="4">
        <v>3.0870000000000002</v>
      </c>
      <c r="BP259" s="4">
        <v>0.32100000000000001</v>
      </c>
      <c r="BQ259" s="4">
        <v>3.4079999999999999</v>
      </c>
      <c r="BR259" s="4">
        <v>320.08969999999999</v>
      </c>
      <c r="BU259" s="4">
        <v>261.60399999999998</v>
      </c>
      <c r="BW259" s="4">
        <v>5548.96</v>
      </c>
      <c r="BX259" s="4">
        <v>1.2762000000000001E-2</v>
      </c>
      <c r="BY259" s="4">
        <v>-5</v>
      </c>
      <c r="BZ259" s="4">
        <v>1.0232540000000001</v>
      </c>
      <c r="CA259" s="4">
        <v>0.31187199999999998</v>
      </c>
      <c r="CB259" s="4">
        <v>20.669730999999999</v>
      </c>
    </row>
    <row r="260" spans="1:80">
      <c r="A260" s="2">
        <v>42440</v>
      </c>
      <c r="B260" s="29">
        <v>0.43073055555555556</v>
      </c>
      <c r="C260" s="4">
        <v>0.36899999999999999</v>
      </c>
      <c r="D260" s="4">
        <v>0.28370000000000001</v>
      </c>
      <c r="E260" s="4" t="s">
        <v>155</v>
      </c>
      <c r="F260" s="4">
        <v>2836.9582989999999</v>
      </c>
      <c r="G260" s="4">
        <v>12.4</v>
      </c>
      <c r="H260" s="4">
        <v>4.7</v>
      </c>
      <c r="I260" s="4">
        <v>6979.5</v>
      </c>
      <c r="K260" s="4">
        <v>11.6</v>
      </c>
      <c r="L260" s="4">
        <v>1030</v>
      </c>
      <c r="M260" s="4">
        <v>0.98880000000000001</v>
      </c>
      <c r="N260" s="4">
        <v>0.36480000000000001</v>
      </c>
      <c r="O260" s="4">
        <v>0.28050000000000003</v>
      </c>
      <c r="P260" s="4">
        <v>12.239100000000001</v>
      </c>
      <c r="Q260" s="4">
        <v>4.6473000000000004</v>
      </c>
      <c r="R260" s="4">
        <v>16.899999999999999</v>
      </c>
      <c r="S260" s="4">
        <v>9.7774999999999999</v>
      </c>
      <c r="T260" s="4">
        <v>3.7126000000000001</v>
      </c>
      <c r="U260" s="4">
        <v>13.5</v>
      </c>
      <c r="V260" s="4">
        <v>6979.4834000000001</v>
      </c>
      <c r="Y260" s="4">
        <v>1018.058</v>
      </c>
      <c r="Z260" s="4">
        <v>0</v>
      </c>
      <c r="AA260" s="4">
        <v>11.473699999999999</v>
      </c>
      <c r="AB260" s="4" t="s">
        <v>382</v>
      </c>
      <c r="AC260" s="4">
        <v>0</v>
      </c>
      <c r="AD260" s="4">
        <v>11.8</v>
      </c>
      <c r="AE260" s="4">
        <v>857</v>
      </c>
      <c r="AF260" s="4">
        <v>870</v>
      </c>
      <c r="AG260" s="4">
        <v>889</v>
      </c>
      <c r="AH260" s="4">
        <v>64</v>
      </c>
      <c r="AI260" s="4">
        <v>21.43</v>
      </c>
      <c r="AJ260" s="4">
        <v>0.49</v>
      </c>
      <c r="AK260" s="4">
        <v>989</v>
      </c>
      <c r="AL260" s="4">
        <v>3</v>
      </c>
      <c r="AM260" s="4">
        <v>0</v>
      </c>
      <c r="AN260" s="4">
        <v>27</v>
      </c>
      <c r="AO260" s="4">
        <v>189.7</v>
      </c>
      <c r="AP260" s="4">
        <v>189</v>
      </c>
      <c r="AQ260" s="4">
        <v>1.7</v>
      </c>
      <c r="AR260" s="4">
        <v>195</v>
      </c>
      <c r="AS260" s="4" t="s">
        <v>155</v>
      </c>
      <c r="AT260" s="4">
        <v>2</v>
      </c>
      <c r="AU260" s="5">
        <v>0.63888888888888895</v>
      </c>
      <c r="AV260" s="4">
        <v>47.158971999999999</v>
      </c>
      <c r="AW260" s="4">
        <v>-88.488647999999998</v>
      </c>
      <c r="AX260" s="4">
        <v>315.39999999999998</v>
      </c>
      <c r="AY260" s="4">
        <v>0</v>
      </c>
      <c r="AZ260" s="4">
        <v>12</v>
      </c>
      <c r="BA260" s="4">
        <v>12</v>
      </c>
      <c r="BB260" s="4" t="s">
        <v>420</v>
      </c>
      <c r="BC260" s="4">
        <v>0.87380000000000002</v>
      </c>
      <c r="BD260" s="4">
        <v>1.1000000000000001</v>
      </c>
      <c r="BE260" s="4">
        <v>1.4</v>
      </c>
      <c r="BF260" s="4">
        <v>14.063000000000001</v>
      </c>
      <c r="BG260" s="4">
        <v>450</v>
      </c>
      <c r="BH260" s="4">
        <v>32</v>
      </c>
      <c r="BI260" s="4">
        <v>0.49199999999999999</v>
      </c>
      <c r="BJ260" s="4">
        <v>846.14099999999996</v>
      </c>
      <c r="BK260" s="4">
        <v>414.14299999999997</v>
      </c>
      <c r="BL260" s="4">
        <v>2.9729999999999999</v>
      </c>
      <c r="BM260" s="4">
        <v>1.129</v>
      </c>
      <c r="BN260" s="4">
        <v>4.1020000000000003</v>
      </c>
      <c r="BO260" s="4">
        <v>2.375</v>
      </c>
      <c r="BP260" s="4">
        <v>0.90200000000000002</v>
      </c>
      <c r="BQ260" s="4">
        <v>3.2770000000000001</v>
      </c>
      <c r="BR260" s="4">
        <v>535.35080000000005</v>
      </c>
      <c r="BU260" s="4">
        <v>468.53199999999998</v>
      </c>
      <c r="BW260" s="4">
        <v>19351.839</v>
      </c>
      <c r="BX260" s="4">
        <v>9.7619999999999998E-3</v>
      </c>
      <c r="BY260" s="4">
        <v>-5</v>
      </c>
      <c r="BZ260" s="4">
        <v>1.022254</v>
      </c>
      <c r="CA260" s="4">
        <v>0.23855899999999999</v>
      </c>
      <c r="CB260" s="4">
        <v>20.649531</v>
      </c>
    </row>
    <row r="261" spans="1:80">
      <c r="A261" s="2">
        <v>42440</v>
      </c>
      <c r="B261" s="29">
        <v>0.43074212962962966</v>
      </c>
      <c r="C261" s="4">
        <v>0.13</v>
      </c>
      <c r="D261" s="4">
        <v>0.1095</v>
      </c>
      <c r="E261" s="4" t="s">
        <v>155</v>
      </c>
      <c r="F261" s="4">
        <v>1095.33933</v>
      </c>
      <c r="G261" s="4">
        <v>-17</v>
      </c>
      <c r="H261" s="4">
        <v>4.7</v>
      </c>
      <c r="I261" s="4">
        <v>4211.7</v>
      </c>
      <c r="K261" s="4">
        <v>16.3</v>
      </c>
      <c r="L261" s="4">
        <v>655</v>
      </c>
      <c r="M261" s="4">
        <v>0.99570000000000003</v>
      </c>
      <c r="N261" s="4">
        <v>0.1295</v>
      </c>
      <c r="O261" s="4">
        <v>0.1091</v>
      </c>
      <c r="P261" s="4">
        <v>0</v>
      </c>
      <c r="Q261" s="4">
        <v>4.6795999999999998</v>
      </c>
      <c r="R261" s="4">
        <v>4.7</v>
      </c>
      <c r="S261" s="4">
        <v>0</v>
      </c>
      <c r="T261" s="4">
        <v>3.7383999999999999</v>
      </c>
      <c r="U261" s="4">
        <v>3.7</v>
      </c>
      <c r="V261" s="4">
        <v>4211.6518999999998</v>
      </c>
      <c r="Y261" s="4">
        <v>652.62900000000002</v>
      </c>
      <c r="Z261" s="4">
        <v>0</v>
      </c>
      <c r="AA261" s="4">
        <v>16.225100000000001</v>
      </c>
      <c r="AB261" s="4" t="s">
        <v>382</v>
      </c>
      <c r="AC261" s="4">
        <v>0</v>
      </c>
      <c r="AD261" s="4">
        <v>11.9</v>
      </c>
      <c r="AE261" s="4">
        <v>856</v>
      </c>
      <c r="AF261" s="4">
        <v>870</v>
      </c>
      <c r="AG261" s="4">
        <v>888</v>
      </c>
      <c r="AH261" s="4">
        <v>64</v>
      </c>
      <c r="AI261" s="4">
        <v>21.43</v>
      </c>
      <c r="AJ261" s="4">
        <v>0.49</v>
      </c>
      <c r="AK261" s="4">
        <v>989</v>
      </c>
      <c r="AL261" s="4">
        <v>3</v>
      </c>
      <c r="AM261" s="4">
        <v>0</v>
      </c>
      <c r="AN261" s="4">
        <v>27</v>
      </c>
      <c r="AO261" s="4">
        <v>190</v>
      </c>
      <c r="AP261" s="4">
        <v>189</v>
      </c>
      <c r="AQ261" s="4">
        <v>1.7</v>
      </c>
      <c r="AR261" s="4">
        <v>195</v>
      </c>
      <c r="AS261" s="4" t="s">
        <v>155</v>
      </c>
      <c r="AT261" s="4">
        <v>2</v>
      </c>
      <c r="AU261" s="5">
        <v>0.63890046296296299</v>
      </c>
      <c r="AV261" s="4">
        <v>47.158971999999999</v>
      </c>
      <c r="AW261" s="4">
        <v>-88.488647999999998</v>
      </c>
      <c r="AX261" s="4">
        <v>315</v>
      </c>
      <c r="AY261" s="4">
        <v>0</v>
      </c>
      <c r="AZ261" s="4">
        <v>12</v>
      </c>
      <c r="BA261" s="4">
        <v>12</v>
      </c>
      <c r="BB261" s="4" t="s">
        <v>420</v>
      </c>
      <c r="BC261" s="4">
        <v>0.9</v>
      </c>
      <c r="BD261" s="4">
        <v>1.1000000000000001</v>
      </c>
      <c r="BE261" s="4">
        <v>1.4</v>
      </c>
      <c r="BF261" s="4">
        <v>14.063000000000001</v>
      </c>
      <c r="BG261" s="4">
        <v>450</v>
      </c>
      <c r="BH261" s="4">
        <v>32</v>
      </c>
      <c r="BI261" s="4">
        <v>0.49199999999999999</v>
      </c>
      <c r="BJ261" s="4">
        <v>631.745</v>
      </c>
      <c r="BK261" s="4">
        <v>338.52199999999999</v>
      </c>
      <c r="BL261" s="4">
        <v>0</v>
      </c>
      <c r="BM261" s="4">
        <v>2.39</v>
      </c>
      <c r="BN261" s="4">
        <v>2.39</v>
      </c>
      <c r="BO261" s="4">
        <v>0</v>
      </c>
      <c r="BP261" s="4">
        <v>1.909</v>
      </c>
      <c r="BQ261" s="4">
        <v>1.909</v>
      </c>
      <c r="BR261" s="4">
        <v>679.2011</v>
      </c>
      <c r="BU261" s="4">
        <v>631.48500000000001</v>
      </c>
      <c r="BW261" s="4">
        <v>57535.466999999997</v>
      </c>
      <c r="BX261" s="4">
        <v>9.7459999999999995E-3</v>
      </c>
      <c r="BY261" s="4">
        <v>-5</v>
      </c>
      <c r="BZ261" s="4">
        <v>1.0249839999999999</v>
      </c>
      <c r="CA261" s="4">
        <v>0.23816799999999999</v>
      </c>
      <c r="CB261" s="4">
        <v>20.704677</v>
      </c>
    </row>
    <row r="262" spans="1:80">
      <c r="A262" s="2">
        <v>42440</v>
      </c>
      <c r="B262" s="29">
        <v>0.43075370370370369</v>
      </c>
      <c r="C262" s="4">
        <v>6.6000000000000003E-2</v>
      </c>
      <c r="D262" s="4">
        <v>6.2100000000000002E-2</v>
      </c>
      <c r="E262" s="4" t="s">
        <v>155</v>
      </c>
      <c r="F262" s="4">
        <v>621.35112600000002</v>
      </c>
      <c r="G262" s="4">
        <v>-13.2</v>
      </c>
      <c r="H262" s="4">
        <v>4.7</v>
      </c>
      <c r="I262" s="4">
        <v>2718.3</v>
      </c>
      <c r="K262" s="4">
        <v>18.86</v>
      </c>
      <c r="L262" s="4">
        <v>501</v>
      </c>
      <c r="M262" s="4">
        <v>1</v>
      </c>
      <c r="N262" s="4">
        <v>6.5799999999999997E-2</v>
      </c>
      <c r="O262" s="4">
        <v>6.2100000000000002E-2</v>
      </c>
      <c r="P262" s="4">
        <v>0</v>
      </c>
      <c r="Q262" s="4">
        <v>4.7</v>
      </c>
      <c r="R262" s="4">
        <v>4.7</v>
      </c>
      <c r="S262" s="4">
        <v>0</v>
      </c>
      <c r="T262" s="4">
        <v>3.7547000000000001</v>
      </c>
      <c r="U262" s="4">
        <v>3.8</v>
      </c>
      <c r="V262" s="4">
        <v>2718.3451</v>
      </c>
      <c r="Y262" s="4">
        <v>501.24299999999999</v>
      </c>
      <c r="Z262" s="4">
        <v>0</v>
      </c>
      <c r="AA262" s="4">
        <v>18.861799999999999</v>
      </c>
      <c r="AB262" s="4" t="s">
        <v>382</v>
      </c>
      <c r="AC262" s="4">
        <v>0</v>
      </c>
      <c r="AD262" s="4">
        <v>11.9</v>
      </c>
      <c r="AE262" s="4">
        <v>857</v>
      </c>
      <c r="AF262" s="4">
        <v>870</v>
      </c>
      <c r="AG262" s="4">
        <v>888</v>
      </c>
      <c r="AH262" s="4">
        <v>64</v>
      </c>
      <c r="AI262" s="4">
        <v>21.43</v>
      </c>
      <c r="AJ262" s="4">
        <v>0.49</v>
      </c>
      <c r="AK262" s="4">
        <v>989</v>
      </c>
      <c r="AL262" s="4">
        <v>3</v>
      </c>
      <c r="AM262" s="4">
        <v>0</v>
      </c>
      <c r="AN262" s="4">
        <v>27</v>
      </c>
      <c r="AO262" s="4">
        <v>190</v>
      </c>
      <c r="AP262" s="4">
        <v>188.3</v>
      </c>
      <c r="AQ262" s="4">
        <v>1.8</v>
      </c>
      <c r="AR262" s="4">
        <v>195</v>
      </c>
      <c r="AS262" s="4" t="s">
        <v>155</v>
      </c>
      <c r="AT262" s="4">
        <v>2</v>
      </c>
      <c r="AU262" s="5">
        <v>0.63891203703703703</v>
      </c>
      <c r="AV262" s="4">
        <v>47.158973000000003</v>
      </c>
      <c r="AW262" s="4">
        <v>-88.488647999999998</v>
      </c>
      <c r="AX262" s="4">
        <v>314.60000000000002</v>
      </c>
      <c r="AY262" s="4">
        <v>0</v>
      </c>
      <c r="AZ262" s="4">
        <v>12</v>
      </c>
      <c r="BA262" s="4">
        <v>11</v>
      </c>
      <c r="BB262" s="4" t="s">
        <v>420</v>
      </c>
      <c r="BC262" s="4">
        <v>0.9738</v>
      </c>
      <c r="BD262" s="4">
        <v>1.1738</v>
      </c>
      <c r="BE262" s="4">
        <v>1.5476000000000001</v>
      </c>
      <c r="BF262" s="4">
        <v>14.063000000000001</v>
      </c>
      <c r="BG262" s="4">
        <v>450</v>
      </c>
      <c r="BH262" s="4">
        <v>32</v>
      </c>
      <c r="BI262" s="4">
        <v>0.49199999999999999</v>
      </c>
      <c r="BJ262" s="4">
        <v>0</v>
      </c>
      <c r="BK262" s="4">
        <v>0</v>
      </c>
      <c r="BL262" s="4">
        <v>0</v>
      </c>
      <c r="BM262" s="4">
        <v>0</v>
      </c>
      <c r="BN262" s="4">
        <v>0</v>
      </c>
      <c r="BO262" s="4">
        <v>0</v>
      </c>
      <c r="BP262" s="4">
        <v>0</v>
      </c>
      <c r="BQ262" s="4">
        <v>0</v>
      </c>
      <c r="BR262" s="4">
        <v>0</v>
      </c>
      <c r="BS262" s="4">
        <v>0</v>
      </c>
      <c r="BT262" s="4">
        <v>0</v>
      </c>
      <c r="BU262" s="4">
        <v>0</v>
      </c>
      <c r="BW262" s="4">
        <v>0</v>
      </c>
      <c r="BX262" s="4">
        <v>6.2700000000000004E-3</v>
      </c>
      <c r="BY262" s="4">
        <v>-5</v>
      </c>
      <c r="BZ262" s="4">
        <v>1.0237620000000001</v>
      </c>
      <c r="CA262" s="4">
        <v>0.153223</v>
      </c>
      <c r="CB262" s="4">
        <v>20.679991999999999</v>
      </c>
    </row>
    <row r="263" spans="1:80">
      <c r="A263" s="2">
        <v>42440</v>
      </c>
      <c r="B263" s="29">
        <v>0.43076527777777779</v>
      </c>
      <c r="C263" s="4">
        <v>0.04</v>
      </c>
      <c r="D263" s="4">
        <v>3.5900000000000001E-2</v>
      </c>
      <c r="E263" s="4" t="s">
        <v>155</v>
      </c>
      <c r="F263" s="4">
        <v>359.04109599999998</v>
      </c>
      <c r="G263" s="4">
        <v>-6.5</v>
      </c>
      <c r="H263" s="4">
        <v>4.7</v>
      </c>
      <c r="I263" s="4">
        <v>1940.2</v>
      </c>
      <c r="K263" s="4">
        <v>19.8</v>
      </c>
      <c r="L263" s="4">
        <v>412</v>
      </c>
      <c r="M263" s="4">
        <v>1</v>
      </c>
      <c r="N263" s="4">
        <v>0.04</v>
      </c>
      <c r="O263" s="4">
        <v>3.5900000000000001E-2</v>
      </c>
      <c r="P263" s="4">
        <v>0</v>
      </c>
      <c r="Q263" s="4">
        <v>4.7</v>
      </c>
      <c r="R263" s="4">
        <v>4.7</v>
      </c>
      <c r="S263" s="4">
        <v>0</v>
      </c>
      <c r="T263" s="4">
        <v>3.7547000000000001</v>
      </c>
      <c r="U263" s="4">
        <v>3.8</v>
      </c>
      <c r="V263" s="4">
        <v>1940.2442000000001</v>
      </c>
      <c r="Y263" s="4">
        <v>411.55799999999999</v>
      </c>
      <c r="Z263" s="4">
        <v>0</v>
      </c>
      <c r="AA263" s="4">
        <v>19.802800000000001</v>
      </c>
      <c r="AB263" s="4" t="s">
        <v>382</v>
      </c>
      <c r="AC263" s="4">
        <v>0</v>
      </c>
      <c r="AD263" s="4">
        <v>11.9</v>
      </c>
      <c r="AE263" s="4">
        <v>857</v>
      </c>
      <c r="AF263" s="4">
        <v>870</v>
      </c>
      <c r="AG263" s="4">
        <v>888</v>
      </c>
      <c r="AH263" s="4">
        <v>64</v>
      </c>
      <c r="AI263" s="4">
        <v>21.43</v>
      </c>
      <c r="AJ263" s="4">
        <v>0.49</v>
      </c>
      <c r="AK263" s="4">
        <v>989</v>
      </c>
      <c r="AL263" s="4">
        <v>3</v>
      </c>
      <c r="AM263" s="4">
        <v>0</v>
      </c>
      <c r="AN263" s="4">
        <v>27</v>
      </c>
      <c r="AO263" s="4">
        <v>190</v>
      </c>
      <c r="AP263" s="4">
        <v>188.7</v>
      </c>
      <c r="AQ263" s="4">
        <v>1.9</v>
      </c>
      <c r="AR263" s="4">
        <v>195</v>
      </c>
      <c r="AS263" s="4" t="s">
        <v>155</v>
      </c>
      <c r="AT263" s="4">
        <v>2</v>
      </c>
      <c r="AU263" s="5">
        <v>0.63892361111111107</v>
      </c>
      <c r="AV263" s="4">
        <v>47.158971999999999</v>
      </c>
      <c r="AW263" s="4">
        <v>-88.488647999999998</v>
      </c>
      <c r="AX263" s="4">
        <v>314.2</v>
      </c>
      <c r="AY263" s="4">
        <v>0</v>
      </c>
      <c r="AZ263" s="4">
        <v>12</v>
      </c>
      <c r="BA263" s="4">
        <v>11</v>
      </c>
      <c r="BB263" s="4" t="s">
        <v>422</v>
      </c>
      <c r="BC263" s="4">
        <v>1</v>
      </c>
      <c r="BD263" s="4">
        <v>1.2</v>
      </c>
      <c r="BE263" s="4">
        <v>1.6</v>
      </c>
      <c r="BF263" s="4">
        <v>14.063000000000001</v>
      </c>
      <c r="BG263" s="4">
        <v>450</v>
      </c>
      <c r="BH263" s="4">
        <v>32</v>
      </c>
      <c r="BI263" s="4">
        <v>0.49199999999999999</v>
      </c>
      <c r="BJ263" s="4">
        <v>0</v>
      </c>
      <c r="BK263" s="4">
        <v>0</v>
      </c>
      <c r="BL263" s="4">
        <v>0</v>
      </c>
      <c r="BM263" s="4">
        <v>0</v>
      </c>
      <c r="BN263" s="4">
        <v>0</v>
      </c>
      <c r="BO263" s="4">
        <v>0</v>
      </c>
      <c r="BP263" s="4">
        <v>0</v>
      </c>
      <c r="BQ263" s="4">
        <v>0</v>
      </c>
      <c r="BR263" s="4">
        <v>0</v>
      </c>
      <c r="BS263" s="4">
        <v>0</v>
      </c>
      <c r="BT263" s="4">
        <v>0</v>
      </c>
      <c r="BU263" s="4">
        <v>0</v>
      </c>
      <c r="BW263" s="4">
        <v>0</v>
      </c>
      <c r="BX263" s="4">
        <v>7.9810000000000002E-3</v>
      </c>
      <c r="BY263" s="4">
        <v>-5</v>
      </c>
      <c r="BZ263" s="4">
        <v>1.0237449999999999</v>
      </c>
      <c r="CA263" s="4">
        <v>0.19503599999999999</v>
      </c>
      <c r="CB263" s="4">
        <v>20.679653999999999</v>
      </c>
    </row>
    <row r="264" spans="1:80">
      <c r="A264" s="2">
        <v>42440</v>
      </c>
      <c r="B264" s="29">
        <v>0.43077685185185183</v>
      </c>
      <c r="C264" s="4">
        <v>3.4000000000000002E-2</v>
      </c>
      <c r="D264" s="4">
        <v>2.1299999999999999E-2</v>
      </c>
      <c r="E264" s="4" t="s">
        <v>155</v>
      </c>
      <c r="F264" s="4">
        <v>213.02439000000001</v>
      </c>
      <c r="G264" s="4">
        <v>-5.5</v>
      </c>
      <c r="H264" s="4">
        <v>4.5999999999999996</v>
      </c>
      <c r="I264" s="4">
        <v>1599.1</v>
      </c>
      <c r="K264" s="4">
        <v>20.239999999999998</v>
      </c>
      <c r="L264" s="4">
        <v>355</v>
      </c>
      <c r="M264" s="4">
        <v>1</v>
      </c>
      <c r="N264" s="4">
        <v>3.3700000000000001E-2</v>
      </c>
      <c r="O264" s="4">
        <v>2.1299999999999999E-2</v>
      </c>
      <c r="P264" s="4">
        <v>0</v>
      </c>
      <c r="Q264" s="4">
        <v>4.5999999999999996</v>
      </c>
      <c r="R264" s="4">
        <v>4.5999999999999996</v>
      </c>
      <c r="S264" s="4">
        <v>0</v>
      </c>
      <c r="T264" s="4">
        <v>3.6747999999999998</v>
      </c>
      <c r="U264" s="4">
        <v>3.7</v>
      </c>
      <c r="V264" s="4">
        <v>1599.0605</v>
      </c>
      <c r="Y264" s="4">
        <v>354.61099999999999</v>
      </c>
      <c r="Z264" s="4">
        <v>0</v>
      </c>
      <c r="AA264" s="4">
        <v>20.244499999999999</v>
      </c>
      <c r="AB264" s="4" t="s">
        <v>382</v>
      </c>
      <c r="AC264" s="4">
        <v>0</v>
      </c>
      <c r="AD264" s="4">
        <v>11.9</v>
      </c>
      <c r="AE264" s="4">
        <v>857</v>
      </c>
      <c r="AF264" s="4">
        <v>870</v>
      </c>
      <c r="AG264" s="4">
        <v>887</v>
      </c>
      <c r="AH264" s="4">
        <v>64</v>
      </c>
      <c r="AI264" s="4">
        <v>21.43</v>
      </c>
      <c r="AJ264" s="4">
        <v>0.49</v>
      </c>
      <c r="AK264" s="4">
        <v>989</v>
      </c>
      <c r="AL264" s="4">
        <v>3</v>
      </c>
      <c r="AM264" s="4">
        <v>0</v>
      </c>
      <c r="AN264" s="4">
        <v>27</v>
      </c>
      <c r="AO264" s="4">
        <v>190</v>
      </c>
      <c r="AP264" s="4">
        <v>189</v>
      </c>
      <c r="AQ264" s="4">
        <v>2</v>
      </c>
      <c r="AR264" s="4">
        <v>195</v>
      </c>
      <c r="AS264" s="4" t="s">
        <v>155</v>
      </c>
      <c r="AT264" s="4">
        <v>2</v>
      </c>
      <c r="AU264" s="5">
        <v>0.63893518518518522</v>
      </c>
      <c r="AV264" s="4">
        <v>47.158973000000003</v>
      </c>
      <c r="AW264" s="4">
        <v>-88.488647999999998</v>
      </c>
      <c r="AX264" s="4">
        <v>313.89999999999998</v>
      </c>
      <c r="AY264" s="4">
        <v>0</v>
      </c>
      <c r="AZ264" s="4">
        <v>12</v>
      </c>
      <c r="BA264" s="4">
        <v>11</v>
      </c>
      <c r="BB264" s="4" t="s">
        <v>422</v>
      </c>
      <c r="BC264" s="4">
        <v>1</v>
      </c>
      <c r="BD264" s="4">
        <v>1.2</v>
      </c>
      <c r="BE264" s="4">
        <v>1.6</v>
      </c>
      <c r="BF264" s="4">
        <v>14.063000000000001</v>
      </c>
      <c r="BG264" s="4">
        <v>450</v>
      </c>
      <c r="BH264" s="4">
        <v>32</v>
      </c>
      <c r="BI264" s="4">
        <v>0.49199999999999999</v>
      </c>
      <c r="BJ264" s="4">
        <v>0</v>
      </c>
      <c r="BK264" s="4">
        <v>0</v>
      </c>
      <c r="BL264" s="4">
        <v>0</v>
      </c>
      <c r="BM264" s="4">
        <v>0</v>
      </c>
      <c r="BN264" s="4">
        <v>0</v>
      </c>
      <c r="BO264" s="4">
        <v>0</v>
      </c>
      <c r="BP264" s="4">
        <v>0</v>
      </c>
      <c r="BQ264" s="4">
        <v>0</v>
      </c>
      <c r="BR264" s="4">
        <v>0</v>
      </c>
      <c r="BS264" s="4">
        <v>0</v>
      </c>
      <c r="BT264" s="4">
        <v>0</v>
      </c>
      <c r="BU264" s="4">
        <v>0</v>
      </c>
      <c r="BW264" s="4">
        <v>0</v>
      </c>
      <c r="BX264" s="4">
        <v>7.509E-3</v>
      </c>
      <c r="BY264" s="4">
        <v>-5</v>
      </c>
      <c r="BZ264" s="4">
        <v>1.0247459999999999</v>
      </c>
      <c r="CA264" s="4">
        <v>0.18348900000000001</v>
      </c>
      <c r="CB264" s="4">
        <v>20.699864000000002</v>
      </c>
    </row>
    <row r="265" spans="1:80">
      <c r="A265" s="2">
        <v>42440</v>
      </c>
      <c r="B265" s="29">
        <v>0.43078842592592598</v>
      </c>
      <c r="C265" s="4">
        <v>1E-3</v>
      </c>
      <c r="D265" s="4">
        <v>1.32E-2</v>
      </c>
      <c r="E265" s="4" t="s">
        <v>155</v>
      </c>
      <c r="F265" s="4">
        <v>131.72117</v>
      </c>
      <c r="G265" s="4">
        <v>-4.4000000000000004</v>
      </c>
      <c r="H265" s="4">
        <v>4.5999999999999996</v>
      </c>
      <c r="I265" s="4">
        <v>1415.3</v>
      </c>
      <c r="K265" s="4">
        <v>20.39</v>
      </c>
      <c r="L265" s="4">
        <v>309</v>
      </c>
      <c r="M265" s="4">
        <v>1</v>
      </c>
      <c r="N265" s="4">
        <v>8.0000000000000004E-4</v>
      </c>
      <c r="O265" s="4">
        <v>1.32E-2</v>
      </c>
      <c r="P265" s="4">
        <v>0</v>
      </c>
      <c r="Q265" s="4">
        <v>4.5999999999999996</v>
      </c>
      <c r="R265" s="4">
        <v>4.5999999999999996</v>
      </c>
      <c r="S265" s="4">
        <v>0</v>
      </c>
      <c r="T265" s="4">
        <v>3.6783000000000001</v>
      </c>
      <c r="U265" s="4">
        <v>3.7</v>
      </c>
      <c r="V265" s="4">
        <v>1415.3146999999999</v>
      </c>
      <c r="Y265" s="4">
        <v>309.36799999999999</v>
      </c>
      <c r="Z265" s="4">
        <v>0</v>
      </c>
      <c r="AA265" s="4">
        <v>20.393699999999999</v>
      </c>
      <c r="AB265" s="4" t="s">
        <v>382</v>
      </c>
      <c r="AC265" s="4">
        <v>0</v>
      </c>
      <c r="AD265" s="4">
        <v>11.8</v>
      </c>
      <c r="AE265" s="4">
        <v>857</v>
      </c>
      <c r="AF265" s="4">
        <v>871</v>
      </c>
      <c r="AG265" s="4">
        <v>888</v>
      </c>
      <c r="AH265" s="4">
        <v>64.7</v>
      </c>
      <c r="AI265" s="4">
        <v>21.68</v>
      </c>
      <c r="AJ265" s="4">
        <v>0.5</v>
      </c>
      <c r="AK265" s="4">
        <v>989</v>
      </c>
      <c r="AL265" s="4">
        <v>3</v>
      </c>
      <c r="AM265" s="4">
        <v>0</v>
      </c>
      <c r="AN265" s="4">
        <v>27</v>
      </c>
      <c r="AO265" s="4">
        <v>190</v>
      </c>
      <c r="AP265" s="4">
        <v>189</v>
      </c>
      <c r="AQ265" s="4">
        <v>1.8</v>
      </c>
      <c r="AR265" s="4">
        <v>195</v>
      </c>
      <c r="AS265" s="4" t="s">
        <v>155</v>
      </c>
      <c r="AT265" s="4">
        <v>2</v>
      </c>
      <c r="AU265" s="5">
        <v>0.63894675925925926</v>
      </c>
      <c r="AV265" s="4">
        <v>47.158973000000003</v>
      </c>
      <c r="AW265" s="4">
        <v>-88.488647999999998</v>
      </c>
      <c r="AX265" s="4">
        <v>313.7</v>
      </c>
      <c r="AY265" s="4">
        <v>0</v>
      </c>
      <c r="AZ265" s="4">
        <v>12</v>
      </c>
      <c r="BA265" s="4">
        <v>11</v>
      </c>
      <c r="BB265" s="4" t="s">
        <v>422</v>
      </c>
      <c r="BC265" s="4">
        <v>1</v>
      </c>
      <c r="BD265" s="4">
        <v>1.2</v>
      </c>
      <c r="BE265" s="4">
        <v>1.6</v>
      </c>
      <c r="BF265" s="4">
        <v>14.063000000000001</v>
      </c>
      <c r="BG265" s="4">
        <v>450</v>
      </c>
      <c r="BH265" s="4">
        <v>32</v>
      </c>
      <c r="BI265" s="4">
        <v>0.498</v>
      </c>
      <c r="BJ265" s="4">
        <v>0</v>
      </c>
      <c r="BK265" s="4">
        <v>0</v>
      </c>
      <c r="BL265" s="4">
        <v>0</v>
      </c>
      <c r="BM265" s="4">
        <v>0</v>
      </c>
      <c r="BN265" s="4">
        <v>0</v>
      </c>
      <c r="BO265" s="4">
        <v>0</v>
      </c>
      <c r="BP265" s="4">
        <v>0</v>
      </c>
      <c r="BQ265" s="4">
        <v>0</v>
      </c>
      <c r="BR265" s="4">
        <v>0</v>
      </c>
      <c r="BS265" s="4">
        <v>0</v>
      </c>
      <c r="BT265" s="4">
        <v>0</v>
      </c>
      <c r="BU265" s="4">
        <v>0</v>
      </c>
      <c r="BW265" s="4">
        <v>0</v>
      </c>
      <c r="BX265" s="4">
        <v>5.5079999999999999E-3</v>
      </c>
      <c r="BY265" s="4">
        <v>-5</v>
      </c>
      <c r="BZ265" s="4">
        <v>1.024254</v>
      </c>
      <c r="CA265" s="4">
        <v>0.134602</v>
      </c>
      <c r="CB265" s="4">
        <v>20.689931000000001</v>
      </c>
    </row>
    <row r="266" spans="1:80">
      <c r="A266" s="2">
        <v>42440</v>
      </c>
      <c r="B266" s="29">
        <v>0.43080000000000002</v>
      </c>
      <c r="C266" s="4">
        <v>0</v>
      </c>
      <c r="D266" s="4">
        <v>8.8000000000000005E-3</v>
      </c>
      <c r="E266" s="4" t="s">
        <v>155</v>
      </c>
      <c r="F266" s="4">
        <v>88.385198000000003</v>
      </c>
      <c r="G266" s="4">
        <v>-4.0999999999999996</v>
      </c>
      <c r="H266" s="4">
        <v>4.5999999999999996</v>
      </c>
      <c r="I266" s="4">
        <v>1301.4000000000001</v>
      </c>
      <c r="K266" s="4">
        <v>20.5</v>
      </c>
      <c r="L266" s="4">
        <v>276</v>
      </c>
      <c r="M266" s="4">
        <v>1</v>
      </c>
      <c r="N266" s="4">
        <v>0</v>
      </c>
      <c r="O266" s="4">
        <v>8.8000000000000005E-3</v>
      </c>
      <c r="P266" s="4">
        <v>0</v>
      </c>
      <c r="Q266" s="4">
        <v>4.5999999999999996</v>
      </c>
      <c r="R266" s="4">
        <v>4.5999999999999996</v>
      </c>
      <c r="S266" s="4">
        <v>0</v>
      </c>
      <c r="T266" s="4">
        <v>3.6760000000000002</v>
      </c>
      <c r="U266" s="4">
        <v>3.7</v>
      </c>
      <c r="V266" s="4">
        <v>1301.4460999999999</v>
      </c>
      <c r="Y266" s="4">
        <v>275.827</v>
      </c>
      <c r="Z266" s="4">
        <v>0</v>
      </c>
      <c r="AA266" s="4">
        <v>20.5</v>
      </c>
      <c r="AB266" s="4" t="s">
        <v>382</v>
      </c>
      <c r="AC266" s="4">
        <v>0</v>
      </c>
      <c r="AD266" s="4">
        <v>11.9</v>
      </c>
      <c r="AE266" s="4">
        <v>856</v>
      </c>
      <c r="AF266" s="4">
        <v>871</v>
      </c>
      <c r="AG266" s="4">
        <v>888</v>
      </c>
      <c r="AH266" s="4">
        <v>64.3</v>
      </c>
      <c r="AI266" s="4">
        <v>21.52</v>
      </c>
      <c r="AJ266" s="4">
        <v>0.49</v>
      </c>
      <c r="AK266" s="4">
        <v>989</v>
      </c>
      <c r="AL266" s="4">
        <v>3</v>
      </c>
      <c r="AM266" s="4">
        <v>0</v>
      </c>
      <c r="AN266" s="4">
        <v>27</v>
      </c>
      <c r="AO266" s="4">
        <v>190</v>
      </c>
      <c r="AP266" s="4">
        <v>189</v>
      </c>
      <c r="AQ266" s="4">
        <v>1.8</v>
      </c>
      <c r="AR266" s="4">
        <v>195</v>
      </c>
      <c r="AS266" s="4" t="s">
        <v>155</v>
      </c>
      <c r="AT266" s="4">
        <v>2</v>
      </c>
      <c r="AU266" s="5">
        <v>0.63895833333333341</v>
      </c>
      <c r="AV266" s="4">
        <v>47.158973000000003</v>
      </c>
      <c r="AW266" s="4">
        <v>-88.488647999999998</v>
      </c>
      <c r="AX266" s="4">
        <v>313.7</v>
      </c>
      <c r="AY266" s="4">
        <v>0</v>
      </c>
      <c r="AZ266" s="4">
        <v>12</v>
      </c>
      <c r="BA266" s="4">
        <v>11</v>
      </c>
      <c r="BB266" s="4" t="s">
        <v>422</v>
      </c>
      <c r="BC266" s="4">
        <v>1.0738000000000001</v>
      </c>
      <c r="BD266" s="4">
        <v>1.2738</v>
      </c>
      <c r="BE266" s="4">
        <v>1.6738</v>
      </c>
      <c r="BG266" s="4">
        <v>450</v>
      </c>
      <c r="BI266" s="4">
        <v>0.49399999999999999</v>
      </c>
      <c r="BJ266" s="4">
        <v>0</v>
      </c>
      <c r="BK266" s="4">
        <v>0</v>
      </c>
      <c r="BL266" s="4">
        <v>0</v>
      </c>
      <c r="BM266" s="4">
        <v>0</v>
      </c>
      <c r="BN266" s="4">
        <v>0</v>
      </c>
      <c r="BO266" s="4">
        <v>0</v>
      </c>
      <c r="BP266" s="4">
        <v>0</v>
      </c>
      <c r="BQ266" s="4">
        <v>0</v>
      </c>
      <c r="BR266" s="4">
        <v>0</v>
      </c>
      <c r="BS266" s="4">
        <v>0</v>
      </c>
      <c r="BT266" s="4">
        <v>0</v>
      </c>
      <c r="BU266" s="4">
        <v>0</v>
      </c>
      <c r="BW266" s="4">
        <v>0</v>
      </c>
      <c r="BX266" s="4">
        <v>9.476E-3</v>
      </c>
      <c r="BY266" s="4">
        <v>-5</v>
      </c>
      <c r="BZ266" s="4">
        <v>1.0269839999999999</v>
      </c>
      <c r="CA266" s="4">
        <v>0.23157</v>
      </c>
      <c r="CB266" s="4">
        <v>20.745076999999998</v>
      </c>
    </row>
    <row r="267" spans="1:80">
      <c r="A267" s="2">
        <v>42440</v>
      </c>
      <c r="B267" s="29">
        <v>0.43081157407407406</v>
      </c>
      <c r="C267" s="4">
        <v>0</v>
      </c>
      <c r="D267" s="4">
        <v>8.0000000000000002E-3</v>
      </c>
      <c r="E267" s="4" t="s">
        <v>155</v>
      </c>
      <c r="F267" s="4">
        <v>79.855537999999996</v>
      </c>
      <c r="G267" s="4">
        <v>-4.3</v>
      </c>
      <c r="H267" s="4">
        <v>4.5999999999999996</v>
      </c>
      <c r="I267" s="4">
        <v>1208.5</v>
      </c>
      <c r="K267" s="4">
        <v>20.6</v>
      </c>
      <c r="L267" s="4">
        <v>251</v>
      </c>
      <c r="M267" s="4">
        <v>1</v>
      </c>
      <c r="N267" s="4">
        <v>0</v>
      </c>
      <c r="O267" s="4">
        <v>8.0000000000000002E-3</v>
      </c>
      <c r="P267" s="4">
        <v>0</v>
      </c>
      <c r="Q267" s="4">
        <v>4.5999999999999996</v>
      </c>
      <c r="R267" s="4">
        <v>4.5999999999999996</v>
      </c>
      <c r="S267" s="4">
        <v>0</v>
      </c>
      <c r="T267" s="4">
        <v>3.6783000000000001</v>
      </c>
      <c r="U267" s="4">
        <v>3.7</v>
      </c>
      <c r="V267" s="4">
        <v>1208.4594</v>
      </c>
      <c r="Y267" s="4">
        <v>250.649</v>
      </c>
      <c r="Z267" s="4">
        <v>0</v>
      </c>
      <c r="AA267" s="4">
        <v>20.6</v>
      </c>
      <c r="AB267" s="4" t="s">
        <v>382</v>
      </c>
      <c r="AC267" s="4">
        <v>0</v>
      </c>
      <c r="AD267" s="4">
        <v>11.9</v>
      </c>
      <c r="AE267" s="4">
        <v>857</v>
      </c>
      <c r="AF267" s="4">
        <v>871</v>
      </c>
      <c r="AG267" s="4">
        <v>888</v>
      </c>
      <c r="AH267" s="4">
        <v>64.7</v>
      </c>
      <c r="AI267" s="4">
        <v>21.68</v>
      </c>
      <c r="AJ267" s="4">
        <v>0.5</v>
      </c>
      <c r="AK267" s="4">
        <v>989</v>
      </c>
      <c r="AL267" s="4">
        <v>3</v>
      </c>
      <c r="AM267" s="4">
        <v>0</v>
      </c>
      <c r="AN267" s="4">
        <v>27</v>
      </c>
      <c r="AO267" s="4">
        <v>190</v>
      </c>
      <c r="AP267" s="4">
        <v>188.3</v>
      </c>
      <c r="AQ267" s="4">
        <v>1.7</v>
      </c>
      <c r="AR267" s="4">
        <v>195</v>
      </c>
      <c r="AS267" s="4" t="s">
        <v>155</v>
      </c>
      <c r="AT267" s="4">
        <v>2</v>
      </c>
      <c r="AU267" s="5">
        <v>0.63895833333333341</v>
      </c>
      <c r="AV267" s="4">
        <v>47.158971999999999</v>
      </c>
      <c r="AW267" s="4">
        <v>-88.488647999999998</v>
      </c>
      <c r="AX267" s="4">
        <v>313.60000000000002</v>
      </c>
      <c r="AY267" s="4">
        <v>0</v>
      </c>
      <c r="AZ267" s="4">
        <v>12</v>
      </c>
      <c r="BA267" s="4">
        <v>11</v>
      </c>
      <c r="BB267" s="4" t="s">
        <v>422</v>
      </c>
      <c r="BC267" s="4">
        <v>1.1000000000000001</v>
      </c>
      <c r="BD267" s="4">
        <v>1.3</v>
      </c>
      <c r="BE267" s="4">
        <v>1.7</v>
      </c>
      <c r="BG267" s="4">
        <v>450</v>
      </c>
      <c r="BI267" s="4">
        <v>0.498</v>
      </c>
      <c r="BJ267" s="4">
        <v>0</v>
      </c>
      <c r="BK267" s="4">
        <v>0</v>
      </c>
      <c r="BL267" s="4">
        <v>0</v>
      </c>
      <c r="BM267" s="4">
        <v>0</v>
      </c>
      <c r="BN267" s="4">
        <v>0</v>
      </c>
      <c r="BO267" s="4">
        <v>0</v>
      </c>
      <c r="BP267" s="4">
        <v>0</v>
      </c>
      <c r="BQ267" s="4">
        <v>0</v>
      </c>
      <c r="BR267" s="4">
        <v>0</v>
      </c>
      <c r="BS267" s="4">
        <v>0</v>
      </c>
      <c r="BT267" s="4">
        <v>0</v>
      </c>
      <c r="BU267" s="4">
        <v>0</v>
      </c>
      <c r="BW267" s="4">
        <v>0</v>
      </c>
      <c r="BX267" s="4">
        <v>7.2700000000000004E-3</v>
      </c>
      <c r="BY267" s="4">
        <v>-5</v>
      </c>
      <c r="BZ267" s="4">
        <v>1.026508</v>
      </c>
      <c r="CA267" s="4">
        <v>0.17766100000000001</v>
      </c>
      <c r="CB267" s="4">
        <v>20.735461999999998</v>
      </c>
    </row>
    <row r="268" spans="1:80">
      <c r="A268" s="2">
        <v>42440</v>
      </c>
      <c r="B268" s="29">
        <v>0.43082314814814815</v>
      </c>
      <c r="C268" s="4">
        <v>0</v>
      </c>
      <c r="D268" s="4">
        <v>3.2000000000000002E-3</v>
      </c>
      <c r="E268" s="4" t="s">
        <v>155</v>
      </c>
      <c r="F268" s="4">
        <v>31.701445</v>
      </c>
      <c r="G268" s="4">
        <v>-4.3</v>
      </c>
      <c r="H268" s="4">
        <v>4.5999999999999996</v>
      </c>
      <c r="I268" s="4">
        <v>1142.5</v>
      </c>
      <c r="K268" s="4">
        <v>20.6</v>
      </c>
      <c r="L268" s="4">
        <v>232</v>
      </c>
      <c r="M268" s="4">
        <v>1</v>
      </c>
      <c r="N268" s="4">
        <v>0</v>
      </c>
      <c r="O268" s="4">
        <v>3.2000000000000002E-3</v>
      </c>
      <c r="P268" s="4">
        <v>0</v>
      </c>
      <c r="Q268" s="4">
        <v>4.5675999999999997</v>
      </c>
      <c r="R268" s="4">
        <v>4.5999999999999996</v>
      </c>
      <c r="S268" s="4">
        <v>0</v>
      </c>
      <c r="T268" s="4">
        <v>3.6535000000000002</v>
      </c>
      <c r="U268" s="4">
        <v>3.7</v>
      </c>
      <c r="V268" s="4">
        <v>1142.5213000000001</v>
      </c>
      <c r="Y268" s="4">
        <v>231.69300000000001</v>
      </c>
      <c r="Z268" s="4">
        <v>0</v>
      </c>
      <c r="AA268" s="4">
        <v>20.6</v>
      </c>
      <c r="AB268" s="4" t="s">
        <v>382</v>
      </c>
      <c r="AC268" s="4">
        <v>0</v>
      </c>
      <c r="AD268" s="4">
        <v>11.9</v>
      </c>
      <c r="AE268" s="4">
        <v>857</v>
      </c>
      <c r="AF268" s="4">
        <v>871</v>
      </c>
      <c r="AG268" s="4">
        <v>887</v>
      </c>
      <c r="AH268" s="4">
        <v>65</v>
      </c>
      <c r="AI268" s="4">
        <v>21.77</v>
      </c>
      <c r="AJ268" s="4">
        <v>0.5</v>
      </c>
      <c r="AK268" s="4">
        <v>989</v>
      </c>
      <c r="AL268" s="4">
        <v>3</v>
      </c>
      <c r="AM268" s="4">
        <v>0</v>
      </c>
      <c r="AN268" s="4">
        <v>27</v>
      </c>
      <c r="AO268" s="4">
        <v>190</v>
      </c>
      <c r="AP268" s="4">
        <v>188.7</v>
      </c>
      <c r="AQ268" s="4">
        <v>1.8</v>
      </c>
      <c r="AR268" s="4">
        <v>195</v>
      </c>
      <c r="AS268" s="4" t="s">
        <v>155</v>
      </c>
      <c r="AT268" s="4">
        <v>2</v>
      </c>
      <c r="AU268" s="5">
        <v>0.63898148148148148</v>
      </c>
      <c r="AV268" s="4">
        <v>47.158971999999999</v>
      </c>
      <c r="AW268" s="4">
        <v>-88.488647999999998</v>
      </c>
      <c r="AX268" s="4">
        <v>313.39999999999998</v>
      </c>
      <c r="AY268" s="4">
        <v>0</v>
      </c>
      <c r="AZ268" s="4">
        <v>12</v>
      </c>
      <c r="BA268" s="4">
        <v>9</v>
      </c>
      <c r="BB268" s="4" t="s">
        <v>422</v>
      </c>
      <c r="BC268" s="4">
        <v>1.1000000000000001</v>
      </c>
      <c r="BD268" s="4">
        <v>1.3</v>
      </c>
      <c r="BE268" s="4">
        <v>1.7</v>
      </c>
      <c r="BG268" s="4">
        <v>450</v>
      </c>
      <c r="BI268" s="4">
        <v>0.5</v>
      </c>
      <c r="BJ268" s="4">
        <v>0</v>
      </c>
      <c r="BK268" s="4">
        <v>0</v>
      </c>
      <c r="BL268" s="4">
        <v>0</v>
      </c>
      <c r="BM268" s="4">
        <v>0</v>
      </c>
      <c r="BN268" s="4">
        <v>0</v>
      </c>
      <c r="BO268" s="4">
        <v>0</v>
      </c>
      <c r="BP268" s="4">
        <v>0</v>
      </c>
      <c r="BQ268" s="4">
        <v>0</v>
      </c>
      <c r="BR268" s="4">
        <v>0</v>
      </c>
      <c r="BS268" s="4">
        <v>0</v>
      </c>
      <c r="BT268" s="4">
        <v>0</v>
      </c>
      <c r="BU268" s="4">
        <v>0</v>
      </c>
      <c r="BW268" s="4">
        <v>0</v>
      </c>
      <c r="BX268" s="4">
        <v>6.0000000000000001E-3</v>
      </c>
      <c r="BY268" s="4">
        <v>-5</v>
      </c>
      <c r="BZ268" s="4">
        <v>1.0267459999999999</v>
      </c>
      <c r="CA268" s="4">
        <v>0.14662500000000001</v>
      </c>
      <c r="CB268" s="4">
        <v>20.740269000000001</v>
      </c>
    </row>
    <row r="269" spans="1:80">
      <c r="A269" s="2">
        <v>42440</v>
      </c>
      <c r="B269" s="29">
        <v>0.43083472222222219</v>
      </c>
      <c r="C269" s="4">
        <v>-3.0000000000000001E-3</v>
      </c>
      <c r="D269" s="4">
        <v>2E-3</v>
      </c>
      <c r="E269" s="4" t="s">
        <v>155</v>
      </c>
      <c r="F269" s="4">
        <v>20</v>
      </c>
      <c r="G269" s="4">
        <v>-4.5</v>
      </c>
      <c r="H269" s="4">
        <v>4.5</v>
      </c>
      <c r="I269" s="4">
        <v>1093.3</v>
      </c>
      <c r="K269" s="4">
        <v>20.6</v>
      </c>
      <c r="L269" s="4">
        <v>217</v>
      </c>
      <c r="M269" s="4">
        <v>1</v>
      </c>
      <c r="N269" s="4">
        <v>0</v>
      </c>
      <c r="O269" s="4">
        <v>2E-3</v>
      </c>
      <c r="P269" s="4">
        <v>0</v>
      </c>
      <c r="Q269" s="4">
        <v>4.5</v>
      </c>
      <c r="R269" s="4">
        <v>4.5</v>
      </c>
      <c r="S269" s="4">
        <v>0</v>
      </c>
      <c r="T269" s="4">
        <v>3.5994999999999999</v>
      </c>
      <c r="U269" s="4">
        <v>3.6</v>
      </c>
      <c r="V269" s="4">
        <v>1093.3051</v>
      </c>
      <c r="Y269" s="4">
        <v>216.56100000000001</v>
      </c>
      <c r="Z269" s="4">
        <v>0</v>
      </c>
      <c r="AA269" s="4">
        <v>20.6</v>
      </c>
      <c r="AB269" s="4" t="s">
        <v>382</v>
      </c>
      <c r="AC269" s="4">
        <v>0</v>
      </c>
      <c r="AD269" s="4">
        <v>11.9</v>
      </c>
      <c r="AE269" s="4">
        <v>856</v>
      </c>
      <c r="AF269" s="4">
        <v>871</v>
      </c>
      <c r="AG269" s="4">
        <v>888</v>
      </c>
      <c r="AH269" s="4">
        <v>65</v>
      </c>
      <c r="AI269" s="4">
        <v>21.77</v>
      </c>
      <c r="AJ269" s="4">
        <v>0.5</v>
      </c>
      <c r="AK269" s="4">
        <v>989</v>
      </c>
      <c r="AL269" s="4">
        <v>3</v>
      </c>
      <c r="AM269" s="4">
        <v>0</v>
      </c>
      <c r="AN269" s="4">
        <v>27</v>
      </c>
      <c r="AO269" s="4">
        <v>190</v>
      </c>
      <c r="AP269" s="4">
        <v>189</v>
      </c>
      <c r="AQ269" s="4">
        <v>1.8</v>
      </c>
      <c r="AR269" s="4">
        <v>195</v>
      </c>
      <c r="AS269" s="4" t="s">
        <v>155</v>
      </c>
      <c r="AT269" s="4">
        <v>2</v>
      </c>
      <c r="AU269" s="5">
        <v>0.63899305555555552</v>
      </c>
      <c r="AV269" s="4">
        <v>47.158973000000003</v>
      </c>
      <c r="AW269" s="4">
        <v>-88.488647999999998</v>
      </c>
      <c r="AX269" s="4">
        <v>313.5</v>
      </c>
      <c r="AY269" s="4">
        <v>0</v>
      </c>
      <c r="AZ269" s="4">
        <v>12</v>
      </c>
      <c r="BA269" s="4">
        <v>9</v>
      </c>
      <c r="BB269" s="4" t="s">
        <v>423</v>
      </c>
      <c r="BC269" s="4">
        <v>1.1000000000000001</v>
      </c>
      <c r="BD269" s="4">
        <v>1.3</v>
      </c>
      <c r="BE269" s="4">
        <v>1.7</v>
      </c>
      <c r="BG269" s="4">
        <v>450</v>
      </c>
      <c r="BI269" s="4">
        <v>0.5</v>
      </c>
      <c r="BJ269" s="4">
        <v>0</v>
      </c>
      <c r="BK269" s="4">
        <v>0</v>
      </c>
      <c r="BL269" s="4">
        <v>0</v>
      </c>
      <c r="BM269" s="4">
        <v>0</v>
      </c>
      <c r="BN269" s="4">
        <v>0</v>
      </c>
      <c r="BO269" s="4">
        <v>0</v>
      </c>
      <c r="BP269" s="4">
        <v>0</v>
      </c>
      <c r="BQ269" s="4">
        <v>0</v>
      </c>
      <c r="BR269" s="4">
        <v>0</v>
      </c>
      <c r="BS269" s="4">
        <v>0</v>
      </c>
      <c r="BT269" s="4">
        <v>0</v>
      </c>
      <c r="BU269" s="4">
        <v>0</v>
      </c>
      <c r="BW269" s="4">
        <v>0</v>
      </c>
      <c r="BX269" s="4">
        <v>6.0000000000000001E-3</v>
      </c>
      <c r="BY269" s="4">
        <v>-5</v>
      </c>
      <c r="BZ269" s="4">
        <v>1.027746</v>
      </c>
      <c r="CA269" s="4">
        <v>0.14662500000000001</v>
      </c>
      <c r="CB269" s="4">
        <v>20.760469000000001</v>
      </c>
    </row>
    <row r="270" spans="1:80">
      <c r="A270" s="2">
        <v>42440</v>
      </c>
      <c r="B270" s="29">
        <v>0.43084629629629628</v>
      </c>
      <c r="C270" s="4">
        <v>-4.0000000000000001E-3</v>
      </c>
      <c r="D270" s="4">
        <v>2.5000000000000001E-3</v>
      </c>
      <c r="E270" s="4" t="s">
        <v>155</v>
      </c>
      <c r="F270" s="4">
        <v>24.851406000000001</v>
      </c>
      <c r="G270" s="4">
        <v>-4.7</v>
      </c>
      <c r="H270" s="4">
        <v>4.5</v>
      </c>
      <c r="I270" s="4">
        <v>1046.7</v>
      </c>
      <c r="K270" s="4">
        <v>20.6</v>
      </c>
      <c r="L270" s="4">
        <v>204</v>
      </c>
      <c r="M270" s="4">
        <v>1</v>
      </c>
      <c r="N270" s="4">
        <v>0</v>
      </c>
      <c r="O270" s="4">
        <v>2.5000000000000001E-3</v>
      </c>
      <c r="P270" s="4">
        <v>0</v>
      </c>
      <c r="Q270" s="4">
        <v>4.5</v>
      </c>
      <c r="R270" s="4">
        <v>4.5</v>
      </c>
      <c r="S270" s="4">
        <v>0</v>
      </c>
      <c r="T270" s="4">
        <v>3.5994999999999999</v>
      </c>
      <c r="U270" s="4">
        <v>3.6</v>
      </c>
      <c r="V270" s="4">
        <v>1046.7414000000001</v>
      </c>
      <c r="Y270" s="4">
        <v>203.58</v>
      </c>
      <c r="Z270" s="4">
        <v>0</v>
      </c>
      <c r="AA270" s="4">
        <v>20.6</v>
      </c>
      <c r="AB270" s="4" t="s">
        <v>382</v>
      </c>
      <c r="AC270" s="4">
        <v>0</v>
      </c>
      <c r="AD270" s="4">
        <v>11.8</v>
      </c>
      <c r="AE270" s="4">
        <v>857</v>
      </c>
      <c r="AF270" s="4">
        <v>870</v>
      </c>
      <c r="AG270" s="4">
        <v>887</v>
      </c>
      <c r="AH270" s="4">
        <v>65</v>
      </c>
      <c r="AI270" s="4">
        <v>21.77</v>
      </c>
      <c r="AJ270" s="4">
        <v>0.5</v>
      </c>
      <c r="AK270" s="4">
        <v>989</v>
      </c>
      <c r="AL270" s="4">
        <v>3</v>
      </c>
      <c r="AM270" s="4">
        <v>0</v>
      </c>
      <c r="AN270" s="4">
        <v>27</v>
      </c>
      <c r="AO270" s="4">
        <v>190</v>
      </c>
      <c r="AP270" s="4">
        <v>189</v>
      </c>
      <c r="AQ270" s="4">
        <v>1.7</v>
      </c>
      <c r="AR270" s="4">
        <v>195</v>
      </c>
      <c r="AS270" s="4" t="s">
        <v>155</v>
      </c>
      <c r="AT270" s="4">
        <v>2</v>
      </c>
      <c r="AU270" s="5">
        <v>0.63900462962962956</v>
      </c>
      <c r="AV270" s="4">
        <v>47.158971999999999</v>
      </c>
      <c r="AW270" s="4">
        <v>-88.488647999999998</v>
      </c>
      <c r="AX270" s="4">
        <v>313.8</v>
      </c>
      <c r="AY270" s="4">
        <v>0</v>
      </c>
      <c r="AZ270" s="4">
        <v>12</v>
      </c>
      <c r="BA270" s="4">
        <v>9</v>
      </c>
      <c r="BB270" s="4" t="s">
        <v>423</v>
      </c>
      <c r="BC270" s="4">
        <v>1.1000000000000001</v>
      </c>
      <c r="BD270" s="4">
        <v>1.3737999999999999</v>
      </c>
      <c r="BE270" s="4">
        <v>1.7738</v>
      </c>
      <c r="BG270" s="4">
        <v>450</v>
      </c>
      <c r="BI270" s="4">
        <v>0.5</v>
      </c>
      <c r="BJ270" s="4">
        <v>0</v>
      </c>
      <c r="BK270" s="4">
        <v>0</v>
      </c>
      <c r="BL270" s="4">
        <v>0</v>
      </c>
      <c r="BM270" s="4">
        <v>0</v>
      </c>
      <c r="BN270" s="4">
        <v>0</v>
      </c>
      <c r="BO270" s="4">
        <v>0</v>
      </c>
      <c r="BP270" s="4">
        <v>0</v>
      </c>
      <c r="BQ270" s="4">
        <v>0</v>
      </c>
      <c r="BR270" s="4">
        <v>0</v>
      </c>
      <c r="BS270" s="4">
        <v>0</v>
      </c>
      <c r="BT270" s="4">
        <v>0</v>
      </c>
      <c r="BU270" s="4">
        <v>0</v>
      </c>
      <c r="BW270" s="4">
        <v>0</v>
      </c>
      <c r="BX270" s="4">
        <v>5.254E-3</v>
      </c>
      <c r="BY270" s="4">
        <v>-5</v>
      </c>
      <c r="BZ270" s="4">
        <v>1.026508</v>
      </c>
      <c r="CA270" s="4">
        <v>0.12839500000000001</v>
      </c>
      <c r="CB270" s="4">
        <v>20.735461999999998</v>
      </c>
    </row>
    <row r="271" spans="1:80">
      <c r="A271" s="2">
        <v>42440</v>
      </c>
      <c r="B271" s="29">
        <v>0.43085787037037032</v>
      </c>
      <c r="C271" s="4">
        <v>2.9000000000000001E-2</v>
      </c>
      <c r="D271" s="4">
        <v>0.35560000000000003</v>
      </c>
      <c r="E271" s="4" t="s">
        <v>155</v>
      </c>
      <c r="F271" s="4">
        <v>3556.486942</v>
      </c>
      <c r="G271" s="4">
        <v>-4.8</v>
      </c>
      <c r="H271" s="4">
        <v>4.5</v>
      </c>
      <c r="I271" s="4">
        <v>1029.0999999999999</v>
      </c>
      <c r="K271" s="4">
        <v>20.6</v>
      </c>
      <c r="L271" s="4">
        <v>307</v>
      </c>
      <c r="M271" s="4">
        <v>1</v>
      </c>
      <c r="N271" s="4">
        <v>2.92E-2</v>
      </c>
      <c r="O271" s="4">
        <v>0.35560000000000003</v>
      </c>
      <c r="P271" s="4">
        <v>0</v>
      </c>
      <c r="Q271" s="4">
        <v>4.4675000000000002</v>
      </c>
      <c r="R271" s="4">
        <v>4.5</v>
      </c>
      <c r="S271" s="4">
        <v>0</v>
      </c>
      <c r="T271" s="4">
        <v>3.5735000000000001</v>
      </c>
      <c r="U271" s="4">
        <v>3.6</v>
      </c>
      <c r="V271" s="4">
        <v>1029.1244999999999</v>
      </c>
      <c r="Y271" s="4">
        <v>307.29300000000001</v>
      </c>
      <c r="Z271" s="4">
        <v>0</v>
      </c>
      <c r="AA271" s="4">
        <v>20.6</v>
      </c>
      <c r="AB271" s="4" t="s">
        <v>382</v>
      </c>
      <c r="AC271" s="4">
        <v>0</v>
      </c>
      <c r="AD271" s="4">
        <v>11.9</v>
      </c>
      <c r="AE271" s="4">
        <v>857</v>
      </c>
      <c r="AF271" s="4">
        <v>870</v>
      </c>
      <c r="AG271" s="4">
        <v>888</v>
      </c>
      <c r="AH271" s="4">
        <v>65</v>
      </c>
      <c r="AI271" s="4">
        <v>21.77</v>
      </c>
      <c r="AJ271" s="4">
        <v>0.5</v>
      </c>
      <c r="AK271" s="4">
        <v>989</v>
      </c>
      <c r="AL271" s="4">
        <v>3</v>
      </c>
      <c r="AM271" s="4">
        <v>0</v>
      </c>
      <c r="AN271" s="4">
        <v>27</v>
      </c>
      <c r="AO271" s="4">
        <v>190</v>
      </c>
      <c r="AP271" s="4">
        <v>189</v>
      </c>
      <c r="AQ271" s="4">
        <v>1.7</v>
      </c>
      <c r="AR271" s="4">
        <v>195</v>
      </c>
      <c r="AS271" s="4" t="s">
        <v>155</v>
      </c>
      <c r="AT271" s="4">
        <v>2</v>
      </c>
      <c r="AU271" s="5">
        <v>0.63901620370370371</v>
      </c>
      <c r="AV271" s="4">
        <v>47.158971999999999</v>
      </c>
      <c r="AW271" s="4">
        <v>-88.488648999999995</v>
      </c>
      <c r="AX271" s="4">
        <v>314.2</v>
      </c>
      <c r="AY271" s="4">
        <v>0</v>
      </c>
      <c r="AZ271" s="4">
        <v>12</v>
      </c>
      <c r="BA271" s="4">
        <v>9</v>
      </c>
      <c r="BB271" s="4" t="s">
        <v>423</v>
      </c>
      <c r="BC271" s="4">
        <v>1.9856</v>
      </c>
      <c r="BD271" s="4">
        <v>1.9903999999999999</v>
      </c>
      <c r="BE271" s="4">
        <v>2.8332000000000002</v>
      </c>
      <c r="BF271" s="4">
        <v>14.063000000000001</v>
      </c>
      <c r="BG271" s="4">
        <v>450</v>
      </c>
      <c r="BH271" s="4">
        <v>32</v>
      </c>
      <c r="BI271" s="4">
        <v>0.5</v>
      </c>
      <c r="BJ271" s="4">
        <v>0</v>
      </c>
      <c r="BK271" s="4">
        <v>0</v>
      </c>
      <c r="BL271" s="4">
        <v>0</v>
      </c>
      <c r="BM271" s="4">
        <v>0</v>
      </c>
      <c r="BN271" s="4">
        <v>0</v>
      </c>
      <c r="BO271" s="4">
        <v>0</v>
      </c>
      <c r="BP271" s="4">
        <v>0</v>
      </c>
      <c r="BQ271" s="4">
        <v>0</v>
      </c>
      <c r="BR271" s="4">
        <v>0</v>
      </c>
      <c r="BS271" s="4">
        <v>0</v>
      </c>
      <c r="BT271" s="4">
        <v>0</v>
      </c>
      <c r="BU271" s="4">
        <v>0</v>
      </c>
      <c r="BW271" s="4">
        <v>0</v>
      </c>
      <c r="BX271" s="4">
        <v>5.7460000000000002E-3</v>
      </c>
      <c r="BY271" s="4">
        <v>-5</v>
      </c>
      <c r="BZ271" s="4">
        <v>1.0304759999999999</v>
      </c>
      <c r="CA271" s="4">
        <v>0.14041799999999999</v>
      </c>
      <c r="CB271" s="4">
        <v>20.815615000000001</v>
      </c>
    </row>
    <row r="272" spans="1:80">
      <c r="A272" s="2">
        <v>42440</v>
      </c>
      <c r="B272" s="29">
        <v>0.43086944444444447</v>
      </c>
      <c r="C272" s="4">
        <v>3.1150000000000002</v>
      </c>
      <c r="D272" s="4">
        <v>1.5239</v>
      </c>
      <c r="E272" s="4" t="s">
        <v>155</v>
      </c>
      <c r="F272" s="4">
        <v>15239.297659</v>
      </c>
      <c r="G272" s="4">
        <v>-4.9000000000000004</v>
      </c>
      <c r="H272" s="4">
        <v>4.4000000000000004</v>
      </c>
      <c r="I272" s="4">
        <v>5277.9</v>
      </c>
      <c r="K272" s="4">
        <v>20.6</v>
      </c>
      <c r="L272" s="4">
        <v>1173</v>
      </c>
      <c r="M272" s="4">
        <v>0.95199999999999996</v>
      </c>
      <c r="N272" s="4">
        <v>2.9651999999999998</v>
      </c>
      <c r="O272" s="4">
        <v>1.4507000000000001</v>
      </c>
      <c r="P272" s="4">
        <v>0</v>
      </c>
      <c r="Q272" s="4">
        <v>4.1886000000000001</v>
      </c>
      <c r="R272" s="4">
        <v>4.2</v>
      </c>
      <c r="S272" s="4">
        <v>0</v>
      </c>
      <c r="T272" s="4">
        <v>3.3504</v>
      </c>
      <c r="U272" s="4">
        <v>3.4</v>
      </c>
      <c r="V272" s="4">
        <v>5277.9101000000001</v>
      </c>
      <c r="Y272" s="4">
        <v>1116.701</v>
      </c>
      <c r="Z272" s="4">
        <v>0</v>
      </c>
      <c r="AA272" s="4">
        <v>19.610299999999999</v>
      </c>
      <c r="AB272" s="4" t="s">
        <v>382</v>
      </c>
      <c r="AC272" s="4">
        <v>0</v>
      </c>
      <c r="AD272" s="4">
        <v>11.9</v>
      </c>
      <c r="AE272" s="4">
        <v>857</v>
      </c>
      <c r="AF272" s="4">
        <v>871</v>
      </c>
      <c r="AG272" s="4">
        <v>887</v>
      </c>
      <c r="AH272" s="4">
        <v>65</v>
      </c>
      <c r="AI272" s="4">
        <v>21.77</v>
      </c>
      <c r="AJ272" s="4">
        <v>0.5</v>
      </c>
      <c r="AK272" s="4">
        <v>989</v>
      </c>
      <c r="AL272" s="4">
        <v>3</v>
      </c>
      <c r="AM272" s="4">
        <v>0</v>
      </c>
      <c r="AN272" s="4">
        <v>27</v>
      </c>
      <c r="AO272" s="4">
        <v>190</v>
      </c>
      <c r="AP272" s="4">
        <v>189</v>
      </c>
      <c r="AQ272" s="4">
        <v>1.8</v>
      </c>
      <c r="AR272" s="4">
        <v>195</v>
      </c>
      <c r="AS272" s="4" t="s">
        <v>155</v>
      </c>
      <c r="AT272" s="4">
        <v>2</v>
      </c>
      <c r="AU272" s="5">
        <v>0.63902777777777775</v>
      </c>
      <c r="AV272" s="4">
        <v>47.158971999999999</v>
      </c>
      <c r="AW272" s="4">
        <v>-88.488650000000007</v>
      </c>
      <c r="AX272" s="4">
        <v>314.8</v>
      </c>
      <c r="AY272" s="4">
        <v>0</v>
      </c>
      <c r="AZ272" s="4">
        <v>12</v>
      </c>
      <c r="BA272" s="4">
        <v>9</v>
      </c>
      <c r="BB272" s="4" t="s">
        <v>423</v>
      </c>
      <c r="BC272" s="4">
        <v>2.2999999999999998</v>
      </c>
      <c r="BD272" s="4">
        <v>2.2000000000000002</v>
      </c>
      <c r="BE272" s="4">
        <v>3.2</v>
      </c>
      <c r="BF272" s="4">
        <v>14.063000000000001</v>
      </c>
      <c r="BG272" s="4">
        <v>38.56</v>
      </c>
      <c r="BH272" s="4">
        <v>2.74</v>
      </c>
      <c r="BI272" s="4">
        <v>5.0469999999999997</v>
      </c>
      <c r="BJ272" s="4">
        <v>1828.1489999999999</v>
      </c>
      <c r="BK272" s="4">
        <v>569.27</v>
      </c>
      <c r="BL272" s="4">
        <v>0</v>
      </c>
      <c r="BM272" s="4">
        <v>0.27</v>
      </c>
      <c r="BN272" s="4">
        <v>0.27</v>
      </c>
      <c r="BO272" s="4">
        <v>0</v>
      </c>
      <c r="BP272" s="4">
        <v>0.216</v>
      </c>
      <c r="BQ272" s="4">
        <v>0.216</v>
      </c>
      <c r="BR272" s="4">
        <v>107.60129999999999</v>
      </c>
      <c r="BU272" s="4">
        <v>136.59800000000001</v>
      </c>
      <c r="BW272" s="4">
        <v>8791.07</v>
      </c>
      <c r="BX272" s="4">
        <v>5.254E-3</v>
      </c>
      <c r="BY272" s="4">
        <v>-5</v>
      </c>
      <c r="BZ272" s="4">
        <v>1.0312539999999999</v>
      </c>
      <c r="CA272" s="4">
        <v>0.12839500000000001</v>
      </c>
      <c r="CB272" s="4">
        <v>20.831330999999999</v>
      </c>
    </row>
    <row r="273" spans="1:80">
      <c r="A273" s="2">
        <v>42440</v>
      </c>
      <c r="B273" s="29">
        <v>0.43088101851851851</v>
      </c>
      <c r="C273" s="4">
        <v>5.7750000000000004</v>
      </c>
      <c r="D273" s="4">
        <v>3.5874999999999999</v>
      </c>
      <c r="E273" s="4" t="s">
        <v>155</v>
      </c>
      <c r="F273" s="4">
        <v>35874.749164000001</v>
      </c>
      <c r="G273" s="4">
        <v>15.5</v>
      </c>
      <c r="H273" s="4">
        <v>4.3</v>
      </c>
      <c r="I273" s="4">
        <v>11519.4</v>
      </c>
      <c r="K273" s="4">
        <v>19.75</v>
      </c>
      <c r="L273" s="4">
        <v>2052</v>
      </c>
      <c r="M273" s="4">
        <v>0.90190000000000003</v>
      </c>
      <c r="N273" s="4">
        <v>5.2081999999999997</v>
      </c>
      <c r="O273" s="4">
        <v>3.2353999999999998</v>
      </c>
      <c r="P273" s="4">
        <v>13.99</v>
      </c>
      <c r="Q273" s="4">
        <v>3.8780999999999999</v>
      </c>
      <c r="R273" s="4">
        <v>17.899999999999999</v>
      </c>
      <c r="S273" s="4">
        <v>11.1904</v>
      </c>
      <c r="T273" s="4">
        <v>3.1019999999999999</v>
      </c>
      <c r="U273" s="4">
        <v>14.3</v>
      </c>
      <c r="V273" s="4">
        <v>11519.4246</v>
      </c>
      <c r="Y273" s="4">
        <v>1850.6420000000001</v>
      </c>
      <c r="Z273" s="4">
        <v>0</v>
      </c>
      <c r="AA273" s="4">
        <v>17.8123</v>
      </c>
      <c r="AB273" s="4" t="s">
        <v>382</v>
      </c>
      <c r="AC273" s="4">
        <v>0</v>
      </c>
      <c r="AD273" s="4">
        <v>11.9</v>
      </c>
      <c r="AE273" s="4">
        <v>857</v>
      </c>
      <c r="AF273" s="4">
        <v>870</v>
      </c>
      <c r="AG273" s="4">
        <v>887</v>
      </c>
      <c r="AH273" s="4">
        <v>65</v>
      </c>
      <c r="AI273" s="4">
        <v>21.77</v>
      </c>
      <c r="AJ273" s="4">
        <v>0.5</v>
      </c>
      <c r="AK273" s="4">
        <v>989</v>
      </c>
      <c r="AL273" s="4">
        <v>3</v>
      </c>
      <c r="AM273" s="4">
        <v>0</v>
      </c>
      <c r="AN273" s="4">
        <v>27</v>
      </c>
      <c r="AO273" s="4">
        <v>190</v>
      </c>
      <c r="AP273" s="4">
        <v>189</v>
      </c>
      <c r="AQ273" s="4">
        <v>1.7</v>
      </c>
      <c r="AR273" s="4">
        <v>195</v>
      </c>
      <c r="AS273" s="4" t="s">
        <v>155</v>
      </c>
      <c r="AT273" s="4">
        <v>2</v>
      </c>
      <c r="AU273" s="5">
        <v>0.6390393518518519</v>
      </c>
      <c r="AV273" s="4">
        <v>47.158973000000003</v>
      </c>
      <c r="AW273" s="4">
        <v>-88.488650000000007</v>
      </c>
      <c r="AX273" s="4">
        <v>315.5</v>
      </c>
      <c r="AY273" s="4">
        <v>0</v>
      </c>
      <c r="AZ273" s="4">
        <v>12</v>
      </c>
      <c r="BA273" s="4">
        <v>9</v>
      </c>
      <c r="BB273" s="4" t="s">
        <v>423</v>
      </c>
      <c r="BC273" s="4">
        <v>2.2999999999999998</v>
      </c>
      <c r="BD273" s="4">
        <v>2.2000000000000002</v>
      </c>
      <c r="BE273" s="4">
        <v>3.2</v>
      </c>
      <c r="BF273" s="4">
        <v>14.063000000000001</v>
      </c>
      <c r="BG273" s="4">
        <v>18.829999999999998</v>
      </c>
      <c r="BH273" s="4">
        <v>1.34</v>
      </c>
      <c r="BI273" s="4">
        <v>10.88</v>
      </c>
      <c r="BJ273" s="4">
        <v>1647.845</v>
      </c>
      <c r="BK273" s="4">
        <v>651.54300000000001</v>
      </c>
      <c r="BL273" s="4">
        <v>0.46400000000000002</v>
      </c>
      <c r="BM273" s="4">
        <v>0.128</v>
      </c>
      <c r="BN273" s="4">
        <v>0.59199999999999997</v>
      </c>
      <c r="BO273" s="4">
        <v>0.371</v>
      </c>
      <c r="BP273" s="4">
        <v>0.10299999999999999</v>
      </c>
      <c r="BQ273" s="4">
        <v>0.47399999999999998</v>
      </c>
      <c r="BR273" s="4">
        <v>120.51990000000001</v>
      </c>
      <c r="BU273" s="4">
        <v>116.172</v>
      </c>
      <c r="BW273" s="4">
        <v>4097.8029999999999</v>
      </c>
      <c r="BX273" s="4">
        <v>5.7460000000000002E-3</v>
      </c>
      <c r="BY273" s="4">
        <v>-5</v>
      </c>
      <c r="BZ273" s="4">
        <v>1.0309999999999999</v>
      </c>
      <c r="CA273" s="4">
        <v>0.14041799999999999</v>
      </c>
      <c r="CB273" s="4">
        <v>20.8262</v>
      </c>
    </row>
    <row r="274" spans="1:80">
      <c r="A274" s="2">
        <v>42440</v>
      </c>
      <c r="B274" s="29">
        <v>0.4308925925925926</v>
      </c>
      <c r="C274" s="4">
        <v>5.3259999999999996</v>
      </c>
      <c r="D274" s="4">
        <v>3.5962999999999998</v>
      </c>
      <c r="E274" s="4" t="s">
        <v>155</v>
      </c>
      <c r="F274" s="4">
        <v>35962.994162000003</v>
      </c>
      <c r="G274" s="4">
        <v>31.6</v>
      </c>
      <c r="H274" s="4">
        <v>4.3</v>
      </c>
      <c r="I274" s="4">
        <v>11519.3</v>
      </c>
      <c r="K274" s="4">
        <v>14.94</v>
      </c>
      <c r="L274" s="4">
        <v>2052</v>
      </c>
      <c r="M274" s="4">
        <v>0.90559999999999996</v>
      </c>
      <c r="N274" s="4">
        <v>4.8231999999999999</v>
      </c>
      <c r="O274" s="4">
        <v>3.2570000000000001</v>
      </c>
      <c r="P274" s="4">
        <v>28.618600000000001</v>
      </c>
      <c r="Q274" s="4">
        <v>3.8654000000000002</v>
      </c>
      <c r="R274" s="4">
        <v>32.5</v>
      </c>
      <c r="S274" s="4">
        <v>22.8916</v>
      </c>
      <c r="T274" s="4">
        <v>3.0918999999999999</v>
      </c>
      <c r="U274" s="4">
        <v>26</v>
      </c>
      <c r="V274" s="4">
        <v>11519.3</v>
      </c>
      <c r="Y274" s="4">
        <v>1858.386</v>
      </c>
      <c r="Z274" s="4">
        <v>0</v>
      </c>
      <c r="AA274" s="4">
        <v>13.5266</v>
      </c>
      <c r="AB274" s="4" t="s">
        <v>382</v>
      </c>
      <c r="AC274" s="4">
        <v>0</v>
      </c>
      <c r="AD274" s="4">
        <v>11.9</v>
      </c>
      <c r="AE274" s="4">
        <v>856</v>
      </c>
      <c r="AF274" s="4">
        <v>870</v>
      </c>
      <c r="AG274" s="4">
        <v>887</v>
      </c>
      <c r="AH274" s="4">
        <v>65</v>
      </c>
      <c r="AI274" s="4">
        <v>21.77</v>
      </c>
      <c r="AJ274" s="4">
        <v>0.5</v>
      </c>
      <c r="AK274" s="4">
        <v>989</v>
      </c>
      <c r="AL274" s="4">
        <v>3</v>
      </c>
      <c r="AM274" s="4">
        <v>0</v>
      </c>
      <c r="AN274" s="4">
        <v>27</v>
      </c>
      <c r="AO274" s="4">
        <v>190</v>
      </c>
      <c r="AP274" s="4">
        <v>189</v>
      </c>
      <c r="AQ274" s="4">
        <v>1.8</v>
      </c>
      <c r="AR274" s="4">
        <v>195</v>
      </c>
      <c r="AS274" s="4" t="s">
        <v>155</v>
      </c>
      <c r="AT274" s="4">
        <v>2</v>
      </c>
      <c r="AU274" s="5">
        <v>0.63905092592592594</v>
      </c>
      <c r="AV274" s="4">
        <v>47.158973000000003</v>
      </c>
      <c r="AW274" s="4">
        <v>-88.488650000000007</v>
      </c>
      <c r="AX274" s="4">
        <v>316.10000000000002</v>
      </c>
      <c r="AY274" s="4">
        <v>0</v>
      </c>
      <c r="AZ274" s="4">
        <v>12</v>
      </c>
      <c r="BA274" s="4">
        <v>9</v>
      </c>
      <c r="BB274" s="4" t="s">
        <v>423</v>
      </c>
      <c r="BC274" s="4">
        <v>2.2999999999999998</v>
      </c>
      <c r="BD274" s="4">
        <v>2.2000000000000002</v>
      </c>
      <c r="BE274" s="4">
        <v>3.2</v>
      </c>
      <c r="BF274" s="4">
        <v>14.063000000000001</v>
      </c>
      <c r="BG274" s="4">
        <v>19.600000000000001</v>
      </c>
      <c r="BH274" s="4">
        <v>1.39</v>
      </c>
      <c r="BI274" s="4">
        <v>10.417999999999999</v>
      </c>
      <c r="BJ274" s="4">
        <v>1586.38</v>
      </c>
      <c r="BK274" s="4">
        <v>681.80600000000004</v>
      </c>
      <c r="BL274" s="4">
        <v>0.98599999999999999</v>
      </c>
      <c r="BM274" s="4">
        <v>0.13300000000000001</v>
      </c>
      <c r="BN274" s="4">
        <v>1.119</v>
      </c>
      <c r="BO274" s="4">
        <v>0.78800000000000003</v>
      </c>
      <c r="BP274" s="4">
        <v>0.106</v>
      </c>
      <c r="BQ274" s="4">
        <v>0.89500000000000002</v>
      </c>
      <c r="BR274" s="4">
        <v>125.2829</v>
      </c>
      <c r="BU274" s="4">
        <v>121.27</v>
      </c>
      <c r="BW274" s="4">
        <v>3234.8780000000002</v>
      </c>
      <c r="BX274" s="4">
        <v>7.4920000000000004E-3</v>
      </c>
      <c r="BY274" s="4">
        <v>-5</v>
      </c>
      <c r="BZ274" s="4">
        <v>1.0317460000000001</v>
      </c>
      <c r="CA274" s="4">
        <v>0.183086</v>
      </c>
      <c r="CB274" s="4">
        <v>20.841269</v>
      </c>
    </row>
    <row r="275" spans="1:80">
      <c r="A275" s="2">
        <v>42440</v>
      </c>
      <c r="B275" s="29">
        <v>0.43090416666666664</v>
      </c>
      <c r="C275" s="4">
        <v>2.7509999999999999</v>
      </c>
      <c r="D275" s="4">
        <v>1.7885</v>
      </c>
      <c r="E275" s="4" t="s">
        <v>155</v>
      </c>
      <c r="F275" s="4">
        <v>17884.987277</v>
      </c>
      <c r="G275" s="4">
        <v>36.6</v>
      </c>
      <c r="H275" s="4">
        <v>4.2</v>
      </c>
      <c r="I275" s="4">
        <v>11519.3</v>
      </c>
      <c r="K275" s="4">
        <v>10.18</v>
      </c>
      <c r="L275" s="4">
        <v>2052</v>
      </c>
      <c r="M275" s="4">
        <v>0.94640000000000002</v>
      </c>
      <c r="N275" s="4">
        <v>2.6036999999999999</v>
      </c>
      <c r="O275" s="4">
        <v>1.6926000000000001</v>
      </c>
      <c r="P275" s="4">
        <v>34.607900000000001</v>
      </c>
      <c r="Q275" s="4">
        <v>3.9748000000000001</v>
      </c>
      <c r="R275" s="4">
        <v>38.6</v>
      </c>
      <c r="S275" s="4">
        <v>27.682300000000001</v>
      </c>
      <c r="T275" s="4">
        <v>3.1793999999999998</v>
      </c>
      <c r="U275" s="4">
        <v>30.9</v>
      </c>
      <c r="V275" s="4">
        <v>11519.3</v>
      </c>
      <c r="Y275" s="4">
        <v>1941.992</v>
      </c>
      <c r="Z275" s="4">
        <v>0</v>
      </c>
      <c r="AA275" s="4">
        <v>9.6304999999999996</v>
      </c>
      <c r="AB275" s="4" t="s">
        <v>382</v>
      </c>
      <c r="AC275" s="4">
        <v>0</v>
      </c>
      <c r="AD275" s="4">
        <v>11.9</v>
      </c>
      <c r="AE275" s="4">
        <v>857</v>
      </c>
      <c r="AF275" s="4">
        <v>871</v>
      </c>
      <c r="AG275" s="4">
        <v>888</v>
      </c>
      <c r="AH275" s="4">
        <v>65</v>
      </c>
      <c r="AI275" s="4">
        <v>21.77</v>
      </c>
      <c r="AJ275" s="4">
        <v>0.5</v>
      </c>
      <c r="AK275" s="4">
        <v>989</v>
      </c>
      <c r="AL275" s="4">
        <v>3</v>
      </c>
      <c r="AM275" s="4">
        <v>0</v>
      </c>
      <c r="AN275" s="4">
        <v>27</v>
      </c>
      <c r="AO275" s="4">
        <v>190</v>
      </c>
      <c r="AP275" s="4">
        <v>189</v>
      </c>
      <c r="AQ275" s="4">
        <v>1.7</v>
      </c>
      <c r="AR275" s="4">
        <v>195</v>
      </c>
      <c r="AS275" s="4" t="s">
        <v>155</v>
      </c>
      <c r="AT275" s="4">
        <v>2</v>
      </c>
      <c r="AU275" s="5">
        <v>0.63906249999999998</v>
      </c>
      <c r="AV275" s="4">
        <v>47.158973000000003</v>
      </c>
      <c r="AW275" s="4">
        <v>-88.488650000000007</v>
      </c>
      <c r="AX275" s="4">
        <v>316.60000000000002</v>
      </c>
      <c r="AY275" s="4">
        <v>0</v>
      </c>
      <c r="AZ275" s="4">
        <v>12</v>
      </c>
      <c r="BA275" s="4">
        <v>9</v>
      </c>
      <c r="BB275" s="4" t="s">
        <v>423</v>
      </c>
      <c r="BC275" s="4">
        <v>2.5952000000000002</v>
      </c>
      <c r="BD275" s="4">
        <v>2.4214000000000002</v>
      </c>
      <c r="BE275" s="4">
        <v>3.569</v>
      </c>
      <c r="BF275" s="4">
        <v>14.063000000000001</v>
      </c>
      <c r="BG275" s="4">
        <v>34.65</v>
      </c>
      <c r="BH275" s="4">
        <v>2.46</v>
      </c>
      <c r="BI275" s="4">
        <v>5.665</v>
      </c>
      <c r="BJ275" s="4">
        <v>1455.5260000000001</v>
      </c>
      <c r="BK275" s="4">
        <v>602.226</v>
      </c>
      <c r="BL275" s="4">
        <v>2.0259999999999998</v>
      </c>
      <c r="BM275" s="4">
        <v>0.23300000000000001</v>
      </c>
      <c r="BN275" s="4">
        <v>2.2589999999999999</v>
      </c>
      <c r="BO275" s="4">
        <v>1.621</v>
      </c>
      <c r="BP275" s="4">
        <v>0.186</v>
      </c>
      <c r="BQ275" s="4">
        <v>1.8069999999999999</v>
      </c>
      <c r="BR275" s="4">
        <v>212.93450000000001</v>
      </c>
      <c r="BU275" s="4">
        <v>215.387</v>
      </c>
      <c r="BW275" s="4">
        <v>3914.44</v>
      </c>
      <c r="BX275" s="4">
        <v>7.254E-3</v>
      </c>
      <c r="BY275" s="4">
        <v>-5</v>
      </c>
      <c r="BZ275" s="4">
        <v>1.0312539999999999</v>
      </c>
      <c r="CA275" s="4">
        <v>0.17727000000000001</v>
      </c>
      <c r="CB275" s="4">
        <v>20.831330999999999</v>
      </c>
    </row>
    <row r="276" spans="1:80">
      <c r="A276" s="2">
        <v>42440</v>
      </c>
      <c r="B276" s="29">
        <v>0.43091574074074074</v>
      </c>
      <c r="C276" s="4">
        <v>0.58899999999999997</v>
      </c>
      <c r="D276" s="4">
        <v>0.52710000000000001</v>
      </c>
      <c r="E276" s="4" t="s">
        <v>155</v>
      </c>
      <c r="F276" s="4">
        <v>5270.5863449999997</v>
      </c>
      <c r="G276" s="4">
        <v>24.8</v>
      </c>
      <c r="H276" s="4">
        <v>4.2</v>
      </c>
      <c r="I276" s="4">
        <v>8414.4</v>
      </c>
      <c r="K276" s="4">
        <v>10.35</v>
      </c>
      <c r="L276" s="4">
        <v>1185</v>
      </c>
      <c r="M276" s="4">
        <v>0.98270000000000002</v>
      </c>
      <c r="N276" s="4">
        <v>0.57879999999999998</v>
      </c>
      <c r="O276" s="4">
        <v>0.51790000000000003</v>
      </c>
      <c r="P276" s="4">
        <v>24.3703</v>
      </c>
      <c r="Q276" s="4">
        <v>4.1272000000000002</v>
      </c>
      <c r="R276" s="4">
        <v>28.5</v>
      </c>
      <c r="S276" s="4">
        <v>19.493400000000001</v>
      </c>
      <c r="T276" s="4">
        <v>3.3012999999999999</v>
      </c>
      <c r="U276" s="4">
        <v>22.8</v>
      </c>
      <c r="V276" s="4">
        <v>8414.4469000000008</v>
      </c>
      <c r="Y276" s="4">
        <v>1164.721</v>
      </c>
      <c r="Z276" s="4">
        <v>0</v>
      </c>
      <c r="AA276" s="4">
        <v>10.172000000000001</v>
      </c>
      <c r="AB276" s="4" t="s">
        <v>382</v>
      </c>
      <c r="AC276" s="4">
        <v>0</v>
      </c>
      <c r="AD276" s="4">
        <v>11.9</v>
      </c>
      <c r="AE276" s="4">
        <v>857</v>
      </c>
      <c r="AF276" s="4">
        <v>870</v>
      </c>
      <c r="AG276" s="4">
        <v>889</v>
      </c>
      <c r="AH276" s="4">
        <v>65</v>
      </c>
      <c r="AI276" s="4">
        <v>21.77</v>
      </c>
      <c r="AJ276" s="4">
        <v>0.5</v>
      </c>
      <c r="AK276" s="4">
        <v>989</v>
      </c>
      <c r="AL276" s="4">
        <v>3</v>
      </c>
      <c r="AM276" s="4">
        <v>0</v>
      </c>
      <c r="AN276" s="4">
        <v>27</v>
      </c>
      <c r="AO276" s="4">
        <v>190</v>
      </c>
      <c r="AP276" s="4">
        <v>189</v>
      </c>
      <c r="AQ276" s="4">
        <v>1.7</v>
      </c>
      <c r="AR276" s="4">
        <v>195</v>
      </c>
      <c r="AS276" s="4" t="s">
        <v>155</v>
      </c>
      <c r="AT276" s="4">
        <v>2</v>
      </c>
      <c r="AU276" s="5">
        <v>0.63907407407407402</v>
      </c>
      <c r="AV276" s="4">
        <v>47.158974000000001</v>
      </c>
      <c r="AW276" s="4">
        <v>-88.488648999999995</v>
      </c>
      <c r="AX276" s="4">
        <v>317.10000000000002</v>
      </c>
      <c r="AY276" s="4">
        <v>0</v>
      </c>
      <c r="AZ276" s="4">
        <v>12</v>
      </c>
      <c r="BA276" s="4">
        <v>9</v>
      </c>
      <c r="BB276" s="4" t="s">
        <v>423</v>
      </c>
      <c r="BC276" s="4">
        <v>2.7</v>
      </c>
      <c r="BD276" s="4">
        <v>2.5</v>
      </c>
      <c r="BE276" s="4">
        <v>3.7</v>
      </c>
      <c r="BF276" s="4">
        <v>14.063000000000001</v>
      </c>
      <c r="BG276" s="4">
        <v>100.76</v>
      </c>
      <c r="BH276" s="4">
        <v>7.17</v>
      </c>
      <c r="BI276" s="4">
        <v>1.7629999999999999</v>
      </c>
      <c r="BJ276" s="4">
        <v>921.83100000000002</v>
      </c>
      <c r="BK276" s="4">
        <v>525.00800000000004</v>
      </c>
      <c r="BL276" s="4">
        <v>4.0650000000000004</v>
      </c>
      <c r="BM276" s="4">
        <v>0.68799999999999994</v>
      </c>
      <c r="BN276" s="4">
        <v>4.7530000000000001</v>
      </c>
      <c r="BO276" s="4">
        <v>3.2509999999999999</v>
      </c>
      <c r="BP276" s="4">
        <v>0.55100000000000005</v>
      </c>
      <c r="BQ276" s="4">
        <v>3.802</v>
      </c>
      <c r="BR276" s="4">
        <v>443.14190000000002</v>
      </c>
      <c r="BU276" s="4">
        <v>368.036</v>
      </c>
      <c r="BW276" s="4">
        <v>11779.433000000001</v>
      </c>
      <c r="BX276" s="4">
        <v>7.7460000000000003E-3</v>
      </c>
      <c r="BY276" s="4">
        <v>-5</v>
      </c>
      <c r="BZ276" s="4">
        <v>1.0332380000000001</v>
      </c>
      <c r="CA276" s="4">
        <v>0.18929299999999999</v>
      </c>
      <c r="CB276" s="4">
        <v>20.871407999999999</v>
      </c>
    </row>
    <row r="277" spans="1:80">
      <c r="A277" s="2">
        <v>42440</v>
      </c>
      <c r="B277" s="29">
        <v>0.43092731481481478</v>
      </c>
      <c r="C277" s="4">
        <v>0.18099999999999999</v>
      </c>
      <c r="D277" s="4">
        <v>0.13830000000000001</v>
      </c>
      <c r="E277" s="4" t="s">
        <v>155</v>
      </c>
      <c r="F277" s="4">
        <v>1382.9112829999999</v>
      </c>
      <c r="G277" s="4">
        <v>9.6999999999999993</v>
      </c>
      <c r="H277" s="4">
        <v>4.2</v>
      </c>
      <c r="I277" s="4">
        <v>5076.8</v>
      </c>
      <c r="K277" s="4">
        <v>14.86</v>
      </c>
      <c r="L277" s="4">
        <v>742</v>
      </c>
      <c r="M277" s="4">
        <v>0.99390000000000001</v>
      </c>
      <c r="N277" s="4">
        <v>0.1799</v>
      </c>
      <c r="O277" s="4">
        <v>0.13739999999999999</v>
      </c>
      <c r="P277" s="4">
        <v>9.6227999999999998</v>
      </c>
      <c r="Q277" s="4">
        <v>4.1744000000000003</v>
      </c>
      <c r="R277" s="4">
        <v>13.8</v>
      </c>
      <c r="S277" s="4">
        <v>7.6970999999999998</v>
      </c>
      <c r="T277" s="4">
        <v>3.339</v>
      </c>
      <c r="U277" s="4">
        <v>11</v>
      </c>
      <c r="V277" s="4">
        <v>5076.8456999999999</v>
      </c>
      <c r="Y277" s="4">
        <v>737.05700000000002</v>
      </c>
      <c r="Z277" s="4">
        <v>0</v>
      </c>
      <c r="AA277" s="4">
        <v>14.767300000000001</v>
      </c>
      <c r="AB277" s="4" t="s">
        <v>382</v>
      </c>
      <c r="AC277" s="4">
        <v>0</v>
      </c>
      <c r="AD277" s="4">
        <v>11.9</v>
      </c>
      <c r="AE277" s="4">
        <v>857</v>
      </c>
      <c r="AF277" s="4">
        <v>870</v>
      </c>
      <c r="AG277" s="4">
        <v>888</v>
      </c>
      <c r="AH277" s="4">
        <v>65</v>
      </c>
      <c r="AI277" s="4">
        <v>21.77</v>
      </c>
      <c r="AJ277" s="4">
        <v>0.5</v>
      </c>
      <c r="AK277" s="4">
        <v>989</v>
      </c>
      <c r="AL277" s="4">
        <v>3</v>
      </c>
      <c r="AM277" s="4">
        <v>0</v>
      </c>
      <c r="AN277" s="4">
        <v>27</v>
      </c>
      <c r="AO277" s="4">
        <v>190</v>
      </c>
      <c r="AP277" s="4">
        <v>189</v>
      </c>
      <c r="AQ277" s="4">
        <v>1.7</v>
      </c>
      <c r="AR277" s="4">
        <v>195</v>
      </c>
      <c r="AS277" s="4" t="s">
        <v>155</v>
      </c>
      <c r="AT277" s="4">
        <v>2</v>
      </c>
      <c r="AU277" s="5">
        <v>0.63908564814814817</v>
      </c>
      <c r="AV277" s="4">
        <v>47.158974999999998</v>
      </c>
      <c r="AW277" s="4">
        <v>-88.488648999999995</v>
      </c>
      <c r="AX277" s="4">
        <v>317.3</v>
      </c>
      <c r="AY277" s="4">
        <v>0</v>
      </c>
      <c r="AZ277" s="4">
        <v>12</v>
      </c>
      <c r="BA277" s="4">
        <v>9</v>
      </c>
      <c r="BB277" s="4" t="s">
        <v>423</v>
      </c>
      <c r="BC277" s="4">
        <v>3.069</v>
      </c>
      <c r="BD277" s="4">
        <v>2.7214</v>
      </c>
      <c r="BE277" s="4">
        <v>4.1428000000000003</v>
      </c>
      <c r="BF277" s="4">
        <v>14.063000000000001</v>
      </c>
      <c r="BG277" s="4">
        <v>450</v>
      </c>
      <c r="BH277" s="4">
        <v>32</v>
      </c>
      <c r="BI277" s="4">
        <v>0.5</v>
      </c>
      <c r="BJ277" s="4">
        <v>692.73500000000001</v>
      </c>
      <c r="BK277" s="4">
        <v>336.839</v>
      </c>
      <c r="BL277" s="4">
        <v>3.88</v>
      </c>
      <c r="BM277" s="4">
        <v>1.6830000000000001</v>
      </c>
      <c r="BN277" s="4">
        <v>5.5629999999999997</v>
      </c>
      <c r="BO277" s="4">
        <v>3.1040000000000001</v>
      </c>
      <c r="BP277" s="4">
        <v>1.3460000000000001</v>
      </c>
      <c r="BQ277" s="4">
        <v>4.45</v>
      </c>
      <c r="BR277" s="4">
        <v>646.39269999999999</v>
      </c>
      <c r="BU277" s="4">
        <v>563.06100000000004</v>
      </c>
      <c r="BW277" s="4">
        <v>41343.400999999998</v>
      </c>
      <c r="BX277" s="4">
        <v>7.254E-3</v>
      </c>
      <c r="BY277" s="4">
        <v>-5</v>
      </c>
      <c r="BZ277" s="4">
        <v>1.032508</v>
      </c>
      <c r="CA277" s="4">
        <v>0.17727000000000001</v>
      </c>
      <c r="CB277" s="4">
        <v>20.856662</v>
      </c>
    </row>
    <row r="278" spans="1:80">
      <c r="A278" s="2">
        <v>42440</v>
      </c>
      <c r="B278" s="29">
        <v>0.43093888888888893</v>
      </c>
      <c r="C278" s="4">
        <v>0.107</v>
      </c>
      <c r="D278" s="4">
        <v>6.3399999999999998E-2</v>
      </c>
      <c r="E278" s="4" t="s">
        <v>155</v>
      </c>
      <c r="F278" s="4">
        <v>633.71571100000006</v>
      </c>
      <c r="G278" s="4">
        <v>0.3</v>
      </c>
      <c r="H278" s="4">
        <v>4.2</v>
      </c>
      <c r="I278" s="4">
        <v>2978.6</v>
      </c>
      <c r="K278" s="4">
        <v>18.149999999999999</v>
      </c>
      <c r="L278" s="4">
        <v>525</v>
      </c>
      <c r="M278" s="4">
        <v>1</v>
      </c>
      <c r="N278" s="4">
        <v>0.1065</v>
      </c>
      <c r="O278" s="4">
        <v>6.3399999999999998E-2</v>
      </c>
      <c r="P278" s="4">
        <v>0.26519999999999999</v>
      </c>
      <c r="Q278" s="4">
        <v>4.2</v>
      </c>
      <c r="R278" s="4">
        <v>4.5</v>
      </c>
      <c r="S278" s="4">
        <v>0.21210000000000001</v>
      </c>
      <c r="T278" s="4">
        <v>3.3595000000000002</v>
      </c>
      <c r="U278" s="4">
        <v>3.6</v>
      </c>
      <c r="V278" s="4">
        <v>2978.5853999999999</v>
      </c>
      <c r="Y278" s="4">
        <v>524.96400000000006</v>
      </c>
      <c r="Z278" s="4">
        <v>0</v>
      </c>
      <c r="AA278" s="4">
        <v>18.145199999999999</v>
      </c>
      <c r="AB278" s="4" t="s">
        <v>382</v>
      </c>
      <c r="AC278" s="4">
        <v>0</v>
      </c>
      <c r="AD278" s="4">
        <v>11.9</v>
      </c>
      <c r="AE278" s="4">
        <v>857</v>
      </c>
      <c r="AF278" s="4">
        <v>870</v>
      </c>
      <c r="AG278" s="4">
        <v>888</v>
      </c>
      <c r="AH278" s="4">
        <v>65</v>
      </c>
      <c r="AI278" s="4">
        <v>21.77</v>
      </c>
      <c r="AJ278" s="4">
        <v>0.5</v>
      </c>
      <c r="AK278" s="4">
        <v>989</v>
      </c>
      <c r="AL278" s="4">
        <v>3</v>
      </c>
      <c r="AM278" s="4">
        <v>0</v>
      </c>
      <c r="AN278" s="4">
        <v>27</v>
      </c>
      <c r="AO278" s="4">
        <v>190</v>
      </c>
      <c r="AP278" s="4">
        <v>189</v>
      </c>
      <c r="AQ278" s="4">
        <v>1.5</v>
      </c>
      <c r="AR278" s="4">
        <v>195</v>
      </c>
      <c r="AS278" s="4" t="s">
        <v>155</v>
      </c>
      <c r="AT278" s="4">
        <v>2</v>
      </c>
      <c r="AU278" s="5">
        <v>0.63909722222222221</v>
      </c>
      <c r="AV278" s="4">
        <v>47.158974999999998</v>
      </c>
      <c r="AW278" s="4">
        <v>-88.488650000000007</v>
      </c>
      <c r="AX278" s="4">
        <v>317.60000000000002</v>
      </c>
      <c r="AY278" s="4">
        <v>0</v>
      </c>
      <c r="AZ278" s="4">
        <v>12</v>
      </c>
      <c r="BA278" s="4">
        <v>10</v>
      </c>
      <c r="BB278" s="4" t="s">
        <v>423</v>
      </c>
      <c r="BC278" s="4">
        <v>1.7978000000000001</v>
      </c>
      <c r="BD278" s="4">
        <v>1.6930000000000001</v>
      </c>
      <c r="BE278" s="4">
        <v>2.4550000000000001</v>
      </c>
      <c r="BF278" s="4">
        <v>14.063000000000001</v>
      </c>
      <c r="BG278" s="4">
        <v>450</v>
      </c>
      <c r="BH278" s="4">
        <v>32</v>
      </c>
      <c r="BI278" s="4">
        <v>0.5</v>
      </c>
      <c r="BJ278" s="4">
        <v>0</v>
      </c>
      <c r="BK278" s="4">
        <v>0</v>
      </c>
      <c r="BL278" s="4">
        <v>0</v>
      </c>
      <c r="BM278" s="4">
        <v>0</v>
      </c>
      <c r="BN278" s="4">
        <v>0</v>
      </c>
      <c r="BO278" s="4">
        <v>0</v>
      </c>
      <c r="BP278" s="4">
        <v>0</v>
      </c>
      <c r="BQ278" s="4">
        <v>0</v>
      </c>
      <c r="BR278" s="4">
        <v>0</v>
      </c>
      <c r="BS278" s="4">
        <v>0</v>
      </c>
      <c r="BT278" s="4">
        <v>0</v>
      </c>
      <c r="BU278" s="4">
        <v>0</v>
      </c>
      <c r="BW278" s="4">
        <v>0</v>
      </c>
      <c r="BX278" s="4">
        <v>7.0000000000000001E-3</v>
      </c>
      <c r="BY278" s="4">
        <v>-5</v>
      </c>
      <c r="BZ278" s="4">
        <v>1.0327459999999999</v>
      </c>
      <c r="CA278" s="4">
        <v>0.17106299999999999</v>
      </c>
      <c r="CB278" s="4">
        <v>20.861469</v>
      </c>
    </row>
    <row r="279" spans="1:80">
      <c r="A279" s="2">
        <v>42440</v>
      </c>
      <c r="B279" s="29">
        <v>0.43095046296296297</v>
      </c>
      <c r="C279" s="4">
        <v>5.8000000000000003E-2</v>
      </c>
      <c r="D279" s="4">
        <v>3.9300000000000002E-2</v>
      </c>
      <c r="E279" s="4" t="s">
        <v>155</v>
      </c>
      <c r="F279" s="4">
        <v>392.651704</v>
      </c>
      <c r="G279" s="4">
        <v>-3.2</v>
      </c>
      <c r="H279" s="4">
        <v>4.2</v>
      </c>
      <c r="I279" s="4">
        <v>2045</v>
      </c>
      <c r="K279" s="4">
        <v>19.59</v>
      </c>
      <c r="L279" s="4">
        <v>414</v>
      </c>
      <c r="M279" s="4">
        <v>1</v>
      </c>
      <c r="N279" s="4">
        <v>5.7700000000000001E-2</v>
      </c>
      <c r="O279" s="4">
        <v>3.9300000000000002E-2</v>
      </c>
      <c r="P279" s="4">
        <v>0</v>
      </c>
      <c r="Q279" s="4">
        <v>4.2</v>
      </c>
      <c r="R279" s="4">
        <v>4.2</v>
      </c>
      <c r="S279" s="4">
        <v>0</v>
      </c>
      <c r="T279" s="4">
        <v>3.3595000000000002</v>
      </c>
      <c r="U279" s="4">
        <v>3.4</v>
      </c>
      <c r="V279" s="4">
        <v>2044.9942000000001</v>
      </c>
      <c r="Y279" s="4">
        <v>414.25900000000001</v>
      </c>
      <c r="Z279" s="4">
        <v>0</v>
      </c>
      <c r="AA279" s="4">
        <v>19.588200000000001</v>
      </c>
      <c r="AB279" s="4" t="s">
        <v>382</v>
      </c>
      <c r="AC279" s="4">
        <v>0</v>
      </c>
      <c r="AD279" s="4">
        <v>11.9</v>
      </c>
      <c r="AE279" s="4">
        <v>856</v>
      </c>
      <c r="AF279" s="4">
        <v>870</v>
      </c>
      <c r="AG279" s="4">
        <v>888</v>
      </c>
      <c r="AH279" s="4">
        <v>65</v>
      </c>
      <c r="AI279" s="4">
        <v>21.77</v>
      </c>
      <c r="AJ279" s="4">
        <v>0.5</v>
      </c>
      <c r="AK279" s="4">
        <v>989</v>
      </c>
      <c r="AL279" s="4">
        <v>3</v>
      </c>
      <c r="AM279" s="4">
        <v>0</v>
      </c>
      <c r="AN279" s="4">
        <v>27</v>
      </c>
      <c r="AO279" s="4">
        <v>190</v>
      </c>
      <c r="AP279" s="4">
        <v>189</v>
      </c>
      <c r="AQ279" s="4">
        <v>1.6</v>
      </c>
      <c r="AR279" s="4">
        <v>195</v>
      </c>
      <c r="AS279" s="4" t="s">
        <v>155</v>
      </c>
      <c r="AT279" s="4">
        <v>2</v>
      </c>
      <c r="AU279" s="5">
        <v>0.63910879629629636</v>
      </c>
      <c r="AV279" s="4">
        <v>47.158974999999998</v>
      </c>
      <c r="AW279" s="4">
        <v>-88.488650000000007</v>
      </c>
      <c r="AX279" s="4">
        <v>317.8</v>
      </c>
      <c r="AY279" s="4">
        <v>0</v>
      </c>
      <c r="AZ279" s="4">
        <v>12</v>
      </c>
      <c r="BA279" s="4">
        <v>12</v>
      </c>
      <c r="BB279" s="4" t="s">
        <v>424</v>
      </c>
      <c r="BC279" s="4">
        <v>1.3</v>
      </c>
      <c r="BD279" s="4">
        <v>1.3737999999999999</v>
      </c>
      <c r="BE279" s="4">
        <v>1.8737999999999999</v>
      </c>
      <c r="BF279" s="4">
        <v>14.063000000000001</v>
      </c>
      <c r="BG279" s="4">
        <v>450</v>
      </c>
      <c r="BH279" s="4">
        <v>32</v>
      </c>
      <c r="BI279" s="4">
        <v>0.5</v>
      </c>
      <c r="BJ279" s="4">
        <v>0</v>
      </c>
      <c r="BK279" s="4">
        <v>0</v>
      </c>
      <c r="BL279" s="4">
        <v>0</v>
      </c>
      <c r="BM279" s="4">
        <v>0</v>
      </c>
      <c r="BN279" s="4">
        <v>0</v>
      </c>
      <c r="BO279" s="4">
        <v>0</v>
      </c>
      <c r="BP279" s="4">
        <v>0</v>
      </c>
      <c r="BQ279" s="4">
        <v>0</v>
      </c>
      <c r="BR279" s="4">
        <v>0</v>
      </c>
      <c r="BS279" s="4">
        <v>0</v>
      </c>
      <c r="BT279" s="4">
        <v>0</v>
      </c>
      <c r="BU279" s="4">
        <v>0</v>
      </c>
      <c r="BW279" s="4">
        <v>0</v>
      </c>
      <c r="BX279" s="4">
        <v>7.7460000000000003E-3</v>
      </c>
      <c r="BY279" s="4">
        <v>-5</v>
      </c>
      <c r="BZ279" s="4">
        <v>1.035984</v>
      </c>
      <c r="CA279" s="4">
        <v>0.18929299999999999</v>
      </c>
      <c r="CB279" s="4">
        <v>20.926877000000001</v>
      </c>
    </row>
    <row r="280" spans="1:80">
      <c r="A280" s="2">
        <v>42440</v>
      </c>
      <c r="B280" s="29">
        <v>0.43096203703703706</v>
      </c>
      <c r="C280" s="4">
        <v>0.04</v>
      </c>
      <c r="D280" s="4">
        <v>2.3800000000000002E-2</v>
      </c>
      <c r="E280" s="4" t="s">
        <v>155</v>
      </c>
      <c r="F280" s="4">
        <v>238.459677</v>
      </c>
      <c r="G280" s="4">
        <v>-3.8</v>
      </c>
      <c r="H280" s="4">
        <v>4.2</v>
      </c>
      <c r="I280" s="4">
        <v>1612</v>
      </c>
      <c r="K280" s="4">
        <v>20.09</v>
      </c>
      <c r="L280" s="4">
        <v>343</v>
      </c>
      <c r="M280" s="4">
        <v>1</v>
      </c>
      <c r="N280" s="4">
        <v>0.04</v>
      </c>
      <c r="O280" s="4">
        <v>2.3800000000000002E-2</v>
      </c>
      <c r="P280" s="4">
        <v>0</v>
      </c>
      <c r="Q280" s="4">
        <v>4.2</v>
      </c>
      <c r="R280" s="4">
        <v>4.2</v>
      </c>
      <c r="S280" s="4">
        <v>0</v>
      </c>
      <c r="T280" s="4">
        <v>3.3595000000000002</v>
      </c>
      <c r="U280" s="4">
        <v>3.4</v>
      </c>
      <c r="V280" s="4">
        <v>1611.9591</v>
      </c>
      <c r="Y280" s="4">
        <v>342.63200000000001</v>
      </c>
      <c r="Z280" s="4">
        <v>0</v>
      </c>
      <c r="AA280" s="4">
        <v>20.0899</v>
      </c>
      <c r="AB280" s="4" t="s">
        <v>382</v>
      </c>
      <c r="AC280" s="4">
        <v>0</v>
      </c>
      <c r="AD280" s="4">
        <v>11.9</v>
      </c>
      <c r="AE280" s="4">
        <v>857</v>
      </c>
      <c r="AF280" s="4">
        <v>870</v>
      </c>
      <c r="AG280" s="4">
        <v>888</v>
      </c>
      <c r="AH280" s="4">
        <v>65</v>
      </c>
      <c r="AI280" s="4">
        <v>21.77</v>
      </c>
      <c r="AJ280" s="4">
        <v>0.5</v>
      </c>
      <c r="AK280" s="4">
        <v>989</v>
      </c>
      <c r="AL280" s="4">
        <v>3</v>
      </c>
      <c r="AM280" s="4">
        <v>0</v>
      </c>
      <c r="AN280" s="4">
        <v>27</v>
      </c>
      <c r="AO280" s="4">
        <v>190</v>
      </c>
      <c r="AP280" s="4">
        <v>189</v>
      </c>
      <c r="AQ280" s="4">
        <v>1.6</v>
      </c>
      <c r="AR280" s="4">
        <v>195</v>
      </c>
      <c r="AS280" s="4" t="s">
        <v>155</v>
      </c>
      <c r="AT280" s="4">
        <v>2</v>
      </c>
      <c r="AU280" s="5">
        <v>0.63912037037037039</v>
      </c>
      <c r="AV280" s="4">
        <v>47.158974999999998</v>
      </c>
      <c r="AW280" s="4">
        <v>-88.488650000000007</v>
      </c>
      <c r="AX280" s="4">
        <v>317.89999999999998</v>
      </c>
      <c r="AY280" s="4">
        <v>0</v>
      </c>
      <c r="AZ280" s="4">
        <v>12</v>
      </c>
      <c r="BA280" s="4">
        <v>12</v>
      </c>
      <c r="BB280" s="4" t="s">
        <v>420</v>
      </c>
      <c r="BC280" s="4">
        <v>1.0047999999999999</v>
      </c>
      <c r="BD280" s="4">
        <v>1.2524</v>
      </c>
      <c r="BE280" s="4">
        <v>1.6048</v>
      </c>
      <c r="BF280" s="4">
        <v>14.063000000000001</v>
      </c>
      <c r="BG280" s="4">
        <v>450</v>
      </c>
      <c r="BH280" s="4">
        <v>32</v>
      </c>
      <c r="BI280" s="4">
        <v>0.5</v>
      </c>
      <c r="BJ280" s="4">
        <v>0</v>
      </c>
      <c r="BK280" s="4">
        <v>0</v>
      </c>
      <c r="BL280" s="4">
        <v>0</v>
      </c>
      <c r="BM280" s="4">
        <v>0</v>
      </c>
      <c r="BN280" s="4">
        <v>0</v>
      </c>
      <c r="BO280" s="4">
        <v>0</v>
      </c>
      <c r="BP280" s="4">
        <v>0</v>
      </c>
      <c r="BQ280" s="4">
        <v>0</v>
      </c>
      <c r="BR280" s="4">
        <v>0</v>
      </c>
      <c r="BS280" s="4">
        <v>0</v>
      </c>
      <c r="BT280" s="4">
        <v>0</v>
      </c>
      <c r="BU280" s="4">
        <v>0</v>
      </c>
      <c r="BW280" s="4">
        <v>0</v>
      </c>
      <c r="BX280" s="4">
        <v>8.0000000000000002E-3</v>
      </c>
      <c r="BY280" s="4">
        <v>-5</v>
      </c>
      <c r="BZ280" s="4">
        <v>1.0355080000000001</v>
      </c>
      <c r="CA280" s="4">
        <v>0.19550000000000001</v>
      </c>
      <c r="CB280" s="4">
        <v>20.917262000000001</v>
      </c>
    </row>
    <row r="281" spans="1:80">
      <c r="A281" s="2">
        <v>42440</v>
      </c>
      <c r="B281" s="29">
        <v>0.4309736111111111</v>
      </c>
      <c r="C281" s="4">
        <v>2.8000000000000001E-2</v>
      </c>
      <c r="D281" s="4">
        <v>1.41E-2</v>
      </c>
      <c r="E281" s="4" t="s">
        <v>155</v>
      </c>
      <c r="F281" s="4">
        <v>141.075175</v>
      </c>
      <c r="G281" s="4">
        <v>-4.0999999999999996</v>
      </c>
      <c r="H281" s="4">
        <v>4.2</v>
      </c>
      <c r="I281" s="4">
        <v>1402.2</v>
      </c>
      <c r="K281" s="4">
        <v>20.39</v>
      </c>
      <c r="L281" s="4">
        <v>298</v>
      </c>
      <c r="M281" s="4">
        <v>1</v>
      </c>
      <c r="N281" s="4">
        <v>2.8000000000000001E-2</v>
      </c>
      <c r="O281" s="4">
        <v>1.41E-2</v>
      </c>
      <c r="P281" s="4">
        <v>0</v>
      </c>
      <c r="Q281" s="4">
        <v>4.2</v>
      </c>
      <c r="R281" s="4">
        <v>4.2</v>
      </c>
      <c r="S281" s="4">
        <v>0</v>
      </c>
      <c r="T281" s="4">
        <v>3.3595000000000002</v>
      </c>
      <c r="U281" s="4">
        <v>3.4</v>
      </c>
      <c r="V281" s="4">
        <v>1402.1511</v>
      </c>
      <c r="Y281" s="4">
        <v>297.91000000000003</v>
      </c>
      <c r="Z281" s="4">
        <v>0</v>
      </c>
      <c r="AA281" s="4">
        <v>20.390599999999999</v>
      </c>
      <c r="AB281" s="4" t="s">
        <v>382</v>
      </c>
      <c r="AC281" s="4">
        <v>0</v>
      </c>
      <c r="AD281" s="4">
        <v>11.9</v>
      </c>
      <c r="AE281" s="4">
        <v>857</v>
      </c>
      <c r="AF281" s="4">
        <v>870</v>
      </c>
      <c r="AG281" s="4">
        <v>887</v>
      </c>
      <c r="AH281" s="4">
        <v>65</v>
      </c>
      <c r="AI281" s="4">
        <v>21.77</v>
      </c>
      <c r="AJ281" s="4">
        <v>0.5</v>
      </c>
      <c r="AK281" s="4">
        <v>989</v>
      </c>
      <c r="AL281" s="4">
        <v>3</v>
      </c>
      <c r="AM281" s="4">
        <v>0</v>
      </c>
      <c r="AN281" s="4">
        <v>27</v>
      </c>
      <c r="AO281" s="4">
        <v>190</v>
      </c>
      <c r="AP281" s="4">
        <v>189</v>
      </c>
      <c r="AQ281" s="4">
        <v>1.7</v>
      </c>
      <c r="AR281" s="4">
        <v>195</v>
      </c>
      <c r="AS281" s="4" t="s">
        <v>155</v>
      </c>
      <c r="AT281" s="4">
        <v>2</v>
      </c>
      <c r="AU281" s="5">
        <v>0.63913194444444443</v>
      </c>
      <c r="AV281" s="4">
        <v>47.158976000000003</v>
      </c>
      <c r="AW281" s="4">
        <v>-88.488650000000007</v>
      </c>
      <c r="AX281" s="4">
        <v>318.10000000000002</v>
      </c>
      <c r="AY281" s="4">
        <v>0</v>
      </c>
      <c r="AZ281" s="4">
        <v>12</v>
      </c>
      <c r="BA281" s="4">
        <v>12</v>
      </c>
      <c r="BB281" s="4" t="s">
        <v>420</v>
      </c>
      <c r="BC281" s="4">
        <v>0.9</v>
      </c>
      <c r="BD281" s="4">
        <v>1.2</v>
      </c>
      <c r="BE281" s="4">
        <v>1.5</v>
      </c>
      <c r="BF281" s="4">
        <v>14.063000000000001</v>
      </c>
      <c r="BG281" s="4">
        <v>450</v>
      </c>
      <c r="BH281" s="4">
        <v>32</v>
      </c>
      <c r="BI281" s="4">
        <v>0.5</v>
      </c>
      <c r="BJ281" s="4">
        <v>0</v>
      </c>
      <c r="BK281" s="4">
        <v>0</v>
      </c>
      <c r="BL281" s="4">
        <v>0</v>
      </c>
      <c r="BM281" s="4">
        <v>0</v>
      </c>
      <c r="BN281" s="4">
        <v>0</v>
      </c>
      <c r="BO281" s="4">
        <v>0</v>
      </c>
      <c r="BP281" s="4">
        <v>0</v>
      </c>
      <c r="BQ281" s="4">
        <v>0</v>
      </c>
      <c r="BR281" s="4">
        <v>0</v>
      </c>
      <c r="BS281" s="4">
        <v>0</v>
      </c>
      <c r="BT281" s="4">
        <v>0</v>
      </c>
      <c r="BU281" s="4">
        <v>0</v>
      </c>
      <c r="BW281" s="4">
        <v>0</v>
      </c>
      <c r="BX281" s="4">
        <v>8.0000000000000002E-3</v>
      </c>
      <c r="BY281" s="4">
        <v>-5</v>
      </c>
      <c r="BZ281" s="4">
        <v>1.0372380000000001</v>
      </c>
      <c r="CA281" s="4">
        <v>0.19550000000000001</v>
      </c>
      <c r="CB281" s="4">
        <v>20.952207999999999</v>
      </c>
    </row>
    <row r="282" spans="1:80">
      <c r="A282" s="2">
        <v>42440</v>
      </c>
      <c r="B282" s="29">
        <v>0.43098518518518519</v>
      </c>
      <c r="C282" s="4">
        <v>0</v>
      </c>
      <c r="D282" s="4">
        <v>8.9999999999999993E-3</v>
      </c>
      <c r="E282" s="4" t="s">
        <v>155</v>
      </c>
      <c r="F282" s="4">
        <v>90.325203000000002</v>
      </c>
      <c r="G282" s="4">
        <v>-4.3</v>
      </c>
      <c r="H282" s="4">
        <v>4.2</v>
      </c>
      <c r="I282" s="4">
        <v>1250.9000000000001</v>
      </c>
      <c r="K282" s="4">
        <v>20.5</v>
      </c>
      <c r="L282" s="4">
        <v>264</v>
      </c>
      <c r="M282" s="4">
        <v>1</v>
      </c>
      <c r="N282" s="4">
        <v>0</v>
      </c>
      <c r="O282" s="4">
        <v>8.9999999999999993E-3</v>
      </c>
      <c r="P282" s="4">
        <v>0</v>
      </c>
      <c r="Q282" s="4">
        <v>4.2</v>
      </c>
      <c r="R282" s="4">
        <v>4.2</v>
      </c>
      <c r="S282" s="4">
        <v>0</v>
      </c>
      <c r="T282" s="4">
        <v>3.3595000000000002</v>
      </c>
      <c r="U282" s="4">
        <v>3.4</v>
      </c>
      <c r="V282" s="4">
        <v>1250.9336000000001</v>
      </c>
      <c r="Y282" s="4">
        <v>264.35300000000001</v>
      </c>
      <c r="Z282" s="4">
        <v>0</v>
      </c>
      <c r="AA282" s="4">
        <v>20.5</v>
      </c>
      <c r="AB282" s="4" t="s">
        <v>382</v>
      </c>
      <c r="AC282" s="4">
        <v>0</v>
      </c>
      <c r="AD282" s="4">
        <v>11.9</v>
      </c>
      <c r="AE282" s="4">
        <v>857</v>
      </c>
      <c r="AF282" s="4">
        <v>870</v>
      </c>
      <c r="AG282" s="4">
        <v>888</v>
      </c>
      <c r="AH282" s="4">
        <v>65</v>
      </c>
      <c r="AI282" s="4">
        <v>21.77</v>
      </c>
      <c r="AJ282" s="4">
        <v>0.5</v>
      </c>
      <c r="AK282" s="4">
        <v>989</v>
      </c>
      <c r="AL282" s="4">
        <v>3</v>
      </c>
      <c r="AM282" s="4">
        <v>0</v>
      </c>
      <c r="AN282" s="4">
        <v>27</v>
      </c>
      <c r="AO282" s="4">
        <v>190</v>
      </c>
      <c r="AP282" s="4">
        <v>189</v>
      </c>
      <c r="AQ282" s="4">
        <v>1.8</v>
      </c>
      <c r="AR282" s="4">
        <v>195</v>
      </c>
      <c r="AS282" s="4" t="s">
        <v>155</v>
      </c>
      <c r="AT282" s="4">
        <v>2</v>
      </c>
      <c r="AU282" s="5">
        <v>0.63914351851851847</v>
      </c>
      <c r="AV282" s="4">
        <v>47.158977</v>
      </c>
      <c r="AW282" s="4">
        <v>-88.488650000000007</v>
      </c>
      <c r="AX282" s="4">
        <v>318.3</v>
      </c>
      <c r="AY282" s="4">
        <v>0</v>
      </c>
      <c r="AZ282" s="4">
        <v>12</v>
      </c>
      <c r="BA282" s="4">
        <v>12</v>
      </c>
      <c r="BB282" s="4" t="s">
        <v>420</v>
      </c>
      <c r="BC282" s="4">
        <v>0.9</v>
      </c>
      <c r="BD282" s="4">
        <v>1.2</v>
      </c>
      <c r="BE282" s="4">
        <v>1.5</v>
      </c>
      <c r="BG282" s="4">
        <v>450</v>
      </c>
      <c r="BI282" s="4">
        <v>0.5</v>
      </c>
      <c r="BJ282" s="4">
        <v>0</v>
      </c>
      <c r="BK282" s="4">
        <v>0</v>
      </c>
      <c r="BL282" s="4">
        <v>0</v>
      </c>
      <c r="BM282" s="4">
        <v>0</v>
      </c>
      <c r="BN282" s="4">
        <v>0</v>
      </c>
      <c r="BO282" s="4">
        <v>0</v>
      </c>
      <c r="BP282" s="4">
        <v>0</v>
      </c>
      <c r="BQ282" s="4">
        <v>0</v>
      </c>
      <c r="BR282" s="4">
        <v>0</v>
      </c>
      <c r="BS282" s="4">
        <v>0</v>
      </c>
      <c r="BT282" s="4">
        <v>0</v>
      </c>
      <c r="BU282" s="4">
        <v>0</v>
      </c>
      <c r="BW282" s="4">
        <v>0</v>
      </c>
      <c r="BX282" s="4">
        <v>8.0000000000000002E-3</v>
      </c>
      <c r="BY282" s="4">
        <v>-5</v>
      </c>
      <c r="BZ282" s="4">
        <v>1.0365089999999999</v>
      </c>
      <c r="CA282" s="4">
        <v>0.19550000000000001</v>
      </c>
      <c r="CB282" s="4">
        <v>20.937491999999999</v>
      </c>
    </row>
    <row r="283" spans="1:80">
      <c r="A283" s="2">
        <v>42440</v>
      </c>
      <c r="B283" s="29">
        <v>0.43099675925925923</v>
      </c>
      <c r="C283" s="4">
        <v>0</v>
      </c>
      <c r="D283" s="4">
        <v>6.7000000000000002E-3</v>
      </c>
      <c r="E283" s="4" t="s">
        <v>155</v>
      </c>
      <c r="F283" s="4">
        <v>66.830093000000005</v>
      </c>
      <c r="G283" s="4">
        <v>-4.4000000000000004</v>
      </c>
      <c r="H283" s="4">
        <v>4.2</v>
      </c>
      <c r="I283" s="4">
        <v>1154.4000000000001</v>
      </c>
      <c r="K283" s="4">
        <v>20.5</v>
      </c>
      <c r="L283" s="4">
        <v>239</v>
      </c>
      <c r="M283" s="4">
        <v>1</v>
      </c>
      <c r="N283" s="4">
        <v>0</v>
      </c>
      <c r="O283" s="4">
        <v>6.7000000000000002E-3</v>
      </c>
      <c r="P283" s="4">
        <v>0</v>
      </c>
      <c r="Q283" s="4">
        <v>4.2</v>
      </c>
      <c r="R283" s="4">
        <v>4.2</v>
      </c>
      <c r="S283" s="4">
        <v>0</v>
      </c>
      <c r="T283" s="4">
        <v>3.3595000000000002</v>
      </c>
      <c r="U283" s="4">
        <v>3.4</v>
      </c>
      <c r="V283" s="4">
        <v>1154.3822</v>
      </c>
      <c r="Y283" s="4">
        <v>238.79</v>
      </c>
      <c r="Z283" s="4">
        <v>0</v>
      </c>
      <c r="AA283" s="4">
        <v>20.5</v>
      </c>
      <c r="AB283" s="4" t="s">
        <v>382</v>
      </c>
      <c r="AC283" s="4">
        <v>0</v>
      </c>
      <c r="AD283" s="4">
        <v>11.9</v>
      </c>
      <c r="AE283" s="4">
        <v>857</v>
      </c>
      <c r="AF283" s="4">
        <v>871</v>
      </c>
      <c r="AG283" s="4">
        <v>888</v>
      </c>
      <c r="AH283" s="4">
        <v>65</v>
      </c>
      <c r="AI283" s="4">
        <v>21.77</v>
      </c>
      <c r="AJ283" s="4">
        <v>0.5</v>
      </c>
      <c r="AK283" s="4">
        <v>989</v>
      </c>
      <c r="AL283" s="4">
        <v>3</v>
      </c>
      <c r="AM283" s="4">
        <v>0</v>
      </c>
      <c r="AN283" s="4">
        <v>27</v>
      </c>
      <c r="AO283" s="4">
        <v>190</v>
      </c>
      <c r="AP283" s="4">
        <v>189</v>
      </c>
      <c r="AQ283" s="4">
        <v>1.6</v>
      </c>
      <c r="AR283" s="4">
        <v>195</v>
      </c>
      <c r="AS283" s="4" t="s">
        <v>155</v>
      </c>
      <c r="AT283" s="4">
        <v>2</v>
      </c>
      <c r="AU283" s="5">
        <v>0.63915509259259262</v>
      </c>
      <c r="AV283" s="4">
        <v>47.158977</v>
      </c>
      <c r="AW283" s="4">
        <v>-88.488650000000007</v>
      </c>
      <c r="AX283" s="4">
        <v>318.3</v>
      </c>
      <c r="AY283" s="4">
        <v>0</v>
      </c>
      <c r="AZ283" s="4">
        <v>12</v>
      </c>
      <c r="BA283" s="4">
        <v>12</v>
      </c>
      <c r="BB283" s="4" t="s">
        <v>420</v>
      </c>
      <c r="BC283" s="4">
        <v>0.9</v>
      </c>
      <c r="BD283" s="4">
        <v>1.2</v>
      </c>
      <c r="BE283" s="4">
        <v>1.5</v>
      </c>
      <c r="BG283" s="4">
        <v>450</v>
      </c>
      <c r="BI283" s="4">
        <v>0.5</v>
      </c>
      <c r="BJ283" s="4">
        <v>0</v>
      </c>
      <c r="BK283" s="4">
        <v>0</v>
      </c>
      <c r="BL283" s="4">
        <v>0</v>
      </c>
      <c r="BM283" s="4">
        <v>0</v>
      </c>
      <c r="BN283" s="4">
        <v>0</v>
      </c>
      <c r="BO283" s="4">
        <v>0</v>
      </c>
      <c r="BP283" s="4">
        <v>0</v>
      </c>
      <c r="BQ283" s="4">
        <v>0</v>
      </c>
      <c r="BR283" s="4">
        <v>0</v>
      </c>
      <c r="BS283" s="4">
        <v>0</v>
      </c>
      <c r="BT283" s="4">
        <v>0</v>
      </c>
      <c r="BU283" s="4">
        <v>0</v>
      </c>
      <c r="BW283" s="4">
        <v>0</v>
      </c>
      <c r="BX283" s="4">
        <v>7.254E-3</v>
      </c>
      <c r="BY283" s="4">
        <v>-5</v>
      </c>
      <c r="BZ283" s="4">
        <v>1.036</v>
      </c>
      <c r="CA283" s="4">
        <v>0.17727599999999999</v>
      </c>
      <c r="CB283" s="4">
        <v>20.927199999999999</v>
      </c>
    </row>
    <row r="284" spans="1:80">
      <c r="A284" s="2">
        <v>42440</v>
      </c>
      <c r="B284" s="29">
        <v>0.43100833333333338</v>
      </c>
      <c r="C284" s="4">
        <v>0</v>
      </c>
      <c r="D284" s="4">
        <v>6.0000000000000001E-3</v>
      </c>
      <c r="E284" s="4" t="s">
        <v>155</v>
      </c>
      <c r="F284" s="4">
        <v>60</v>
      </c>
      <c r="G284" s="4">
        <v>-4.7</v>
      </c>
      <c r="H284" s="4">
        <v>4.2</v>
      </c>
      <c r="I284" s="4">
        <v>1096.9000000000001</v>
      </c>
      <c r="K284" s="4">
        <v>20.6</v>
      </c>
      <c r="L284" s="4">
        <v>219</v>
      </c>
      <c r="M284" s="4">
        <v>1</v>
      </c>
      <c r="N284" s="4">
        <v>0</v>
      </c>
      <c r="O284" s="4">
        <v>6.0000000000000001E-3</v>
      </c>
      <c r="P284" s="4">
        <v>0</v>
      </c>
      <c r="Q284" s="4">
        <v>4.2</v>
      </c>
      <c r="R284" s="4">
        <v>4.2</v>
      </c>
      <c r="S284" s="4">
        <v>0</v>
      </c>
      <c r="T284" s="4">
        <v>3.3595000000000002</v>
      </c>
      <c r="U284" s="4">
        <v>3.4</v>
      </c>
      <c r="V284" s="4">
        <v>1096.9481000000001</v>
      </c>
      <c r="Y284" s="4">
        <v>218.755</v>
      </c>
      <c r="Z284" s="4">
        <v>0</v>
      </c>
      <c r="AA284" s="4">
        <v>20.6</v>
      </c>
      <c r="AB284" s="4" t="s">
        <v>382</v>
      </c>
      <c r="AC284" s="4">
        <v>0</v>
      </c>
      <c r="AD284" s="4">
        <v>11.9</v>
      </c>
      <c r="AE284" s="4">
        <v>857</v>
      </c>
      <c r="AF284" s="4">
        <v>870</v>
      </c>
      <c r="AG284" s="4">
        <v>887</v>
      </c>
      <c r="AH284" s="4">
        <v>65</v>
      </c>
      <c r="AI284" s="4">
        <v>21.77</v>
      </c>
      <c r="AJ284" s="4">
        <v>0.5</v>
      </c>
      <c r="AK284" s="4">
        <v>989</v>
      </c>
      <c r="AL284" s="4">
        <v>3</v>
      </c>
      <c r="AM284" s="4">
        <v>0</v>
      </c>
      <c r="AN284" s="4">
        <v>27</v>
      </c>
      <c r="AO284" s="4">
        <v>190</v>
      </c>
      <c r="AP284" s="4">
        <v>189</v>
      </c>
      <c r="AQ284" s="4">
        <v>1.7</v>
      </c>
      <c r="AR284" s="4">
        <v>195</v>
      </c>
      <c r="AS284" s="4" t="s">
        <v>155</v>
      </c>
      <c r="AT284" s="4">
        <v>2</v>
      </c>
      <c r="AU284" s="5">
        <v>0.63916666666666666</v>
      </c>
      <c r="AV284" s="4">
        <v>47.158977</v>
      </c>
      <c r="AW284" s="4">
        <v>-88.488650000000007</v>
      </c>
      <c r="AX284" s="4">
        <v>318.7</v>
      </c>
      <c r="AY284" s="4">
        <v>0</v>
      </c>
      <c r="AZ284" s="4">
        <v>12</v>
      </c>
      <c r="BA284" s="4">
        <v>12</v>
      </c>
      <c r="BB284" s="4" t="s">
        <v>420</v>
      </c>
      <c r="BC284" s="4">
        <v>0.9</v>
      </c>
      <c r="BD284" s="4">
        <v>1.2</v>
      </c>
      <c r="BE284" s="4">
        <v>1.5</v>
      </c>
      <c r="BG284" s="4">
        <v>450</v>
      </c>
      <c r="BI284" s="4">
        <v>0.5</v>
      </c>
      <c r="BJ284" s="4">
        <v>0</v>
      </c>
      <c r="BK284" s="4">
        <v>0</v>
      </c>
      <c r="BL284" s="4">
        <v>0</v>
      </c>
      <c r="BM284" s="4">
        <v>0</v>
      </c>
      <c r="BN284" s="4">
        <v>0</v>
      </c>
      <c r="BO284" s="4">
        <v>0</v>
      </c>
      <c r="BP284" s="4">
        <v>0</v>
      </c>
      <c r="BQ284" s="4">
        <v>0</v>
      </c>
      <c r="BR284" s="4">
        <v>0</v>
      </c>
      <c r="BS284" s="4">
        <v>0</v>
      </c>
      <c r="BT284" s="4">
        <v>0</v>
      </c>
      <c r="BU284" s="4">
        <v>0</v>
      </c>
      <c r="BW284" s="4">
        <v>0</v>
      </c>
      <c r="BX284" s="4">
        <v>5.5079999999999999E-3</v>
      </c>
      <c r="BY284" s="4">
        <v>-5</v>
      </c>
      <c r="BZ284" s="4">
        <v>1.0389839999999999</v>
      </c>
      <c r="CA284" s="4">
        <v>0.134602</v>
      </c>
      <c r="CB284" s="4">
        <v>20.987476999999998</v>
      </c>
    </row>
    <row r="285" spans="1:80">
      <c r="A285" s="2">
        <v>42440</v>
      </c>
      <c r="B285" s="29">
        <v>0.43101990740740742</v>
      </c>
      <c r="C285" s="4">
        <v>0</v>
      </c>
      <c r="D285" s="4">
        <v>6.0000000000000001E-3</v>
      </c>
      <c r="E285" s="4" t="s">
        <v>155</v>
      </c>
      <c r="F285" s="4">
        <v>60</v>
      </c>
      <c r="G285" s="4">
        <v>-4.8</v>
      </c>
      <c r="H285" s="4">
        <v>4.2</v>
      </c>
      <c r="I285" s="4">
        <v>1033.8</v>
      </c>
      <c r="K285" s="4">
        <v>20.6</v>
      </c>
      <c r="L285" s="4">
        <v>203</v>
      </c>
      <c r="M285" s="4">
        <v>1</v>
      </c>
      <c r="N285" s="4">
        <v>0</v>
      </c>
      <c r="O285" s="4">
        <v>6.0000000000000001E-3</v>
      </c>
      <c r="P285" s="4">
        <v>0</v>
      </c>
      <c r="Q285" s="4">
        <v>4.2</v>
      </c>
      <c r="R285" s="4">
        <v>4.2</v>
      </c>
      <c r="S285" s="4">
        <v>0</v>
      </c>
      <c r="T285" s="4">
        <v>3.3595000000000002</v>
      </c>
      <c r="U285" s="4">
        <v>3.4</v>
      </c>
      <c r="V285" s="4">
        <v>1033.8372999999999</v>
      </c>
      <c r="Y285" s="4">
        <v>202.804</v>
      </c>
      <c r="Z285" s="4">
        <v>0</v>
      </c>
      <c r="AA285" s="4">
        <v>20.6</v>
      </c>
      <c r="AB285" s="4" t="s">
        <v>382</v>
      </c>
      <c r="AC285" s="4">
        <v>0</v>
      </c>
      <c r="AD285" s="4">
        <v>11.9</v>
      </c>
      <c r="AE285" s="4">
        <v>857</v>
      </c>
      <c r="AF285" s="4">
        <v>871</v>
      </c>
      <c r="AG285" s="4">
        <v>887</v>
      </c>
      <c r="AH285" s="4">
        <v>65</v>
      </c>
      <c r="AI285" s="4">
        <v>21.77</v>
      </c>
      <c r="AJ285" s="4">
        <v>0.5</v>
      </c>
      <c r="AK285" s="4">
        <v>989</v>
      </c>
      <c r="AL285" s="4">
        <v>3</v>
      </c>
      <c r="AM285" s="4">
        <v>0</v>
      </c>
      <c r="AN285" s="4">
        <v>27</v>
      </c>
      <c r="AO285" s="4">
        <v>190</v>
      </c>
      <c r="AP285" s="4">
        <v>189</v>
      </c>
      <c r="AQ285" s="4">
        <v>1.7</v>
      </c>
      <c r="AR285" s="4">
        <v>195</v>
      </c>
      <c r="AS285" s="4" t="s">
        <v>155</v>
      </c>
      <c r="AT285" s="4">
        <v>2</v>
      </c>
      <c r="AU285" s="5">
        <v>0.63917824074074081</v>
      </c>
      <c r="AV285" s="4">
        <v>47.158977999999998</v>
      </c>
      <c r="AW285" s="4">
        <v>-88.488650000000007</v>
      </c>
      <c r="AX285" s="4">
        <v>319</v>
      </c>
      <c r="AY285" s="4">
        <v>0</v>
      </c>
      <c r="AZ285" s="4">
        <v>12</v>
      </c>
      <c r="BA285" s="4">
        <v>12</v>
      </c>
      <c r="BB285" s="4" t="s">
        <v>420</v>
      </c>
      <c r="BC285" s="4">
        <v>0.9738</v>
      </c>
      <c r="BD285" s="4">
        <v>1.2738</v>
      </c>
      <c r="BE285" s="4">
        <v>1.5738000000000001</v>
      </c>
      <c r="BG285" s="4">
        <v>450</v>
      </c>
      <c r="BI285" s="4">
        <v>0.5</v>
      </c>
      <c r="BJ285" s="4">
        <v>0</v>
      </c>
      <c r="BK285" s="4">
        <v>0</v>
      </c>
      <c r="BL285" s="4">
        <v>0</v>
      </c>
      <c r="BM285" s="4">
        <v>0</v>
      </c>
      <c r="BN285" s="4">
        <v>0</v>
      </c>
      <c r="BO285" s="4">
        <v>0</v>
      </c>
      <c r="BP285" s="4">
        <v>0</v>
      </c>
      <c r="BQ285" s="4">
        <v>0</v>
      </c>
      <c r="BR285" s="4">
        <v>0</v>
      </c>
      <c r="BS285" s="4">
        <v>0</v>
      </c>
      <c r="BT285" s="4">
        <v>0</v>
      </c>
      <c r="BU285" s="4">
        <v>0</v>
      </c>
      <c r="BW285" s="4">
        <v>0</v>
      </c>
      <c r="BX285" s="4">
        <v>2.7620000000000001E-3</v>
      </c>
      <c r="BY285" s="4">
        <v>-5</v>
      </c>
      <c r="BZ285" s="4">
        <v>1.0377620000000001</v>
      </c>
      <c r="CA285" s="4">
        <v>6.7497000000000001E-2</v>
      </c>
      <c r="CB285" s="4">
        <v>20.962792</v>
      </c>
    </row>
    <row r="286" spans="1:80">
      <c r="A286" s="2">
        <v>42440</v>
      </c>
      <c r="B286" s="29">
        <v>0.43103148148148152</v>
      </c>
      <c r="C286" s="4">
        <v>0</v>
      </c>
      <c r="D286" s="4">
        <v>3.5999999999999999E-3</v>
      </c>
      <c r="E286" s="4" t="s">
        <v>155</v>
      </c>
      <c r="F286" s="4">
        <v>36.274999999999999</v>
      </c>
      <c r="G286" s="4">
        <v>-4.8</v>
      </c>
      <c r="H286" s="4">
        <v>4.2</v>
      </c>
      <c r="I286" s="4">
        <v>993.7</v>
      </c>
      <c r="K286" s="4">
        <v>20.6</v>
      </c>
      <c r="L286" s="4">
        <v>191</v>
      </c>
      <c r="M286" s="4">
        <v>1</v>
      </c>
      <c r="N286" s="4">
        <v>0</v>
      </c>
      <c r="O286" s="4">
        <v>3.5999999999999999E-3</v>
      </c>
      <c r="P286" s="4">
        <v>0</v>
      </c>
      <c r="Q286" s="4">
        <v>4.2</v>
      </c>
      <c r="R286" s="4">
        <v>4.2</v>
      </c>
      <c r="S286" s="4">
        <v>0</v>
      </c>
      <c r="T286" s="4">
        <v>3.3595000000000002</v>
      </c>
      <c r="U286" s="4">
        <v>3.4</v>
      </c>
      <c r="V286" s="4">
        <v>993.70799999999997</v>
      </c>
      <c r="Y286" s="4">
        <v>191.154</v>
      </c>
      <c r="Z286" s="4">
        <v>0</v>
      </c>
      <c r="AA286" s="4">
        <v>20.6</v>
      </c>
      <c r="AB286" s="4" t="s">
        <v>382</v>
      </c>
      <c r="AC286" s="4">
        <v>0</v>
      </c>
      <c r="AD286" s="4">
        <v>11.9</v>
      </c>
      <c r="AE286" s="4">
        <v>857</v>
      </c>
      <c r="AF286" s="4">
        <v>871</v>
      </c>
      <c r="AG286" s="4">
        <v>887</v>
      </c>
      <c r="AH286" s="4">
        <v>65</v>
      </c>
      <c r="AI286" s="4">
        <v>21.77</v>
      </c>
      <c r="AJ286" s="4">
        <v>0.5</v>
      </c>
      <c r="AK286" s="4">
        <v>989</v>
      </c>
      <c r="AL286" s="4">
        <v>3</v>
      </c>
      <c r="AM286" s="4">
        <v>0</v>
      </c>
      <c r="AN286" s="4">
        <v>27</v>
      </c>
      <c r="AO286" s="4">
        <v>190</v>
      </c>
      <c r="AP286" s="4">
        <v>189</v>
      </c>
      <c r="AQ286" s="4">
        <v>1.8</v>
      </c>
      <c r="AR286" s="4">
        <v>195</v>
      </c>
      <c r="AS286" s="4" t="s">
        <v>155</v>
      </c>
      <c r="AT286" s="4">
        <v>2</v>
      </c>
      <c r="AU286" s="5">
        <v>0.63918981481481485</v>
      </c>
      <c r="AV286" s="4">
        <v>47.158977999999998</v>
      </c>
      <c r="AW286" s="4">
        <v>-88.488650000000007</v>
      </c>
      <c r="AX286" s="4">
        <v>319.10000000000002</v>
      </c>
      <c r="AY286" s="4">
        <v>0</v>
      </c>
      <c r="AZ286" s="4">
        <v>12</v>
      </c>
      <c r="BA286" s="4">
        <v>12</v>
      </c>
      <c r="BB286" s="4" t="s">
        <v>420</v>
      </c>
      <c r="BC286" s="4">
        <v>1</v>
      </c>
      <c r="BD286" s="4">
        <v>1.3</v>
      </c>
      <c r="BE286" s="4">
        <v>1.6</v>
      </c>
      <c r="BG286" s="4">
        <v>450</v>
      </c>
      <c r="BI286" s="4">
        <v>0.5</v>
      </c>
      <c r="BJ286" s="4">
        <v>0</v>
      </c>
      <c r="BK286" s="4">
        <v>0</v>
      </c>
      <c r="BL286" s="4">
        <v>0</v>
      </c>
      <c r="BM286" s="4">
        <v>0</v>
      </c>
      <c r="BN286" s="4">
        <v>0</v>
      </c>
      <c r="BO286" s="4">
        <v>0</v>
      </c>
      <c r="BP286" s="4">
        <v>0</v>
      </c>
      <c r="BQ286" s="4">
        <v>0</v>
      </c>
      <c r="BR286" s="4">
        <v>0</v>
      </c>
      <c r="BS286" s="4">
        <v>0</v>
      </c>
      <c r="BT286" s="4">
        <v>0</v>
      </c>
      <c r="BU286" s="4">
        <v>0</v>
      </c>
      <c r="BW286" s="4">
        <v>0</v>
      </c>
      <c r="BX286" s="4">
        <v>2E-3</v>
      </c>
      <c r="BY286" s="4">
        <v>-5</v>
      </c>
      <c r="BZ286" s="4">
        <v>1.038492</v>
      </c>
      <c r="CA286" s="4">
        <v>4.8875000000000002E-2</v>
      </c>
      <c r="CB286" s="4">
        <v>20.977537999999999</v>
      </c>
    </row>
    <row r="287" spans="1:80">
      <c r="A287" s="2">
        <v>42440</v>
      </c>
      <c r="B287" s="29">
        <v>0.43104305555555555</v>
      </c>
      <c r="C287" s="4">
        <v>0.29499999999999998</v>
      </c>
      <c r="D287" s="4">
        <v>1.35E-2</v>
      </c>
      <c r="E287" s="4" t="s">
        <v>155</v>
      </c>
      <c r="F287" s="4">
        <v>134.57242600000001</v>
      </c>
      <c r="G287" s="4">
        <v>-4.8</v>
      </c>
      <c r="H287" s="4">
        <v>4.2</v>
      </c>
      <c r="I287" s="4">
        <v>957.4</v>
      </c>
      <c r="K287" s="4">
        <v>20.6</v>
      </c>
      <c r="L287" s="4">
        <v>184</v>
      </c>
      <c r="M287" s="4">
        <v>1</v>
      </c>
      <c r="N287" s="4">
        <v>0.2949</v>
      </c>
      <c r="O287" s="4">
        <v>1.35E-2</v>
      </c>
      <c r="P287" s="4">
        <v>0</v>
      </c>
      <c r="Q287" s="4">
        <v>4.2</v>
      </c>
      <c r="R287" s="4">
        <v>4.2</v>
      </c>
      <c r="S287" s="4">
        <v>0</v>
      </c>
      <c r="T287" s="4">
        <v>3.3595000000000002</v>
      </c>
      <c r="U287" s="4">
        <v>3.4</v>
      </c>
      <c r="V287" s="4">
        <v>957.42020000000002</v>
      </c>
      <c r="Y287" s="4">
        <v>183.624</v>
      </c>
      <c r="Z287" s="4">
        <v>0</v>
      </c>
      <c r="AA287" s="4">
        <v>20.6</v>
      </c>
      <c r="AB287" s="4" t="s">
        <v>382</v>
      </c>
      <c r="AC287" s="4">
        <v>0</v>
      </c>
      <c r="AD287" s="4">
        <v>11.9</v>
      </c>
      <c r="AE287" s="4">
        <v>856</v>
      </c>
      <c r="AF287" s="4">
        <v>871</v>
      </c>
      <c r="AG287" s="4">
        <v>887</v>
      </c>
      <c r="AH287" s="4">
        <v>65</v>
      </c>
      <c r="AI287" s="4">
        <v>21.77</v>
      </c>
      <c r="AJ287" s="4">
        <v>0.5</v>
      </c>
      <c r="AK287" s="4">
        <v>989</v>
      </c>
      <c r="AL287" s="4">
        <v>3</v>
      </c>
      <c r="AM287" s="4">
        <v>0</v>
      </c>
      <c r="AN287" s="4">
        <v>27</v>
      </c>
      <c r="AO287" s="4">
        <v>190</v>
      </c>
      <c r="AP287" s="4">
        <v>189</v>
      </c>
      <c r="AQ287" s="4">
        <v>1.7</v>
      </c>
      <c r="AR287" s="4">
        <v>195</v>
      </c>
      <c r="AS287" s="4" t="s">
        <v>155</v>
      </c>
      <c r="AT287" s="4">
        <v>2</v>
      </c>
      <c r="AU287" s="5">
        <v>0.63918981481481485</v>
      </c>
      <c r="AV287" s="4">
        <v>47.158977999999998</v>
      </c>
      <c r="AW287" s="4">
        <v>-88.488648999999995</v>
      </c>
      <c r="AX287" s="4">
        <v>319.5</v>
      </c>
      <c r="AY287" s="4">
        <v>0</v>
      </c>
      <c r="AZ287" s="4">
        <v>12</v>
      </c>
      <c r="BA287" s="4">
        <v>12</v>
      </c>
      <c r="BB287" s="4" t="s">
        <v>420</v>
      </c>
      <c r="BC287" s="4">
        <v>0.85240000000000005</v>
      </c>
      <c r="BD287" s="4">
        <v>1.2262</v>
      </c>
      <c r="BE287" s="4">
        <v>1.4523999999999999</v>
      </c>
      <c r="BF287" s="4">
        <v>14.063000000000001</v>
      </c>
      <c r="BG287" s="4">
        <v>450</v>
      </c>
      <c r="BH287" s="4">
        <v>32</v>
      </c>
      <c r="BI287" s="4">
        <v>0.5</v>
      </c>
      <c r="BJ287" s="4">
        <v>0</v>
      </c>
      <c r="BK287" s="4">
        <v>0</v>
      </c>
      <c r="BL287" s="4">
        <v>0</v>
      </c>
      <c r="BM287" s="4">
        <v>0</v>
      </c>
      <c r="BN287" s="4">
        <v>0</v>
      </c>
      <c r="BO287" s="4">
        <v>0</v>
      </c>
      <c r="BP287" s="4">
        <v>0</v>
      </c>
      <c r="BQ287" s="4">
        <v>0</v>
      </c>
      <c r="BR287" s="4">
        <v>0</v>
      </c>
      <c r="BS287" s="4">
        <v>0</v>
      </c>
      <c r="BT287" s="4">
        <v>0</v>
      </c>
      <c r="BU287" s="4">
        <v>0</v>
      </c>
      <c r="BW287" s="4">
        <v>0</v>
      </c>
      <c r="BX287" s="4">
        <v>4.2379999999999996E-3</v>
      </c>
      <c r="BY287" s="4">
        <v>-5</v>
      </c>
      <c r="BZ287" s="4">
        <v>1.038254</v>
      </c>
      <c r="CA287" s="4">
        <v>0.10356600000000001</v>
      </c>
      <c r="CB287" s="4">
        <v>20.972731</v>
      </c>
    </row>
    <row r="288" spans="1:80">
      <c r="A288" s="2">
        <v>42440</v>
      </c>
      <c r="B288" s="29">
        <v>0.43105462962962965</v>
      </c>
      <c r="C288" s="4">
        <v>1.7969999999999999</v>
      </c>
      <c r="D288" s="4">
        <v>1.3786</v>
      </c>
      <c r="E288" s="4" t="s">
        <v>155</v>
      </c>
      <c r="F288" s="4">
        <v>13786.305732999999</v>
      </c>
      <c r="G288" s="4">
        <v>-4.9000000000000004</v>
      </c>
      <c r="H288" s="4">
        <v>4.2</v>
      </c>
      <c r="I288" s="4">
        <v>2060.3000000000002</v>
      </c>
      <c r="K288" s="4">
        <v>20.6</v>
      </c>
      <c r="L288" s="4">
        <v>916</v>
      </c>
      <c r="M288" s="4">
        <v>0.96879999999999999</v>
      </c>
      <c r="N288" s="4">
        <v>1.7412000000000001</v>
      </c>
      <c r="O288" s="4">
        <v>1.3355999999999999</v>
      </c>
      <c r="P288" s="4">
        <v>0</v>
      </c>
      <c r="Q288" s="4">
        <v>4.0689000000000002</v>
      </c>
      <c r="R288" s="4">
        <v>4.0999999999999996</v>
      </c>
      <c r="S288" s="4">
        <v>0</v>
      </c>
      <c r="T288" s="4">
        <v>3.2576999999999998</v>
      </c>
      <c r="U288" s="4">
        <v>3.3</v>
      </c>
      <c r="V288" s="4">
        <v>2060.2757999999999</v>
      </c>
      <c r="Y288" s="4">
        <v>886.96699999999998</v>
      </c>
      <c r="Z288" s="4">
        <v>0</v>
      </c>
      <c r="AA288" s="4">
        <v>19.956900000000001</v>
      </c>
      <c r="AB288" s="4" t="s">
        <v>382</v>
      </c>
      <c r="AC288" s="4">
        <v>0</v>
      </c>
      <c r="AD288" s="4">
        <v>11.9</v>
      </c>
      <c r="AE288" s="4">
        <v>857</v>
      </c>
      <c r="AF288" s="4">
        <v>871</v>
      </c>
      <c r="AG288" s="4">
        <v>888</v>
      </c>
      <c r="AH288" s="4">
        <v>65.7</v>
      </c>
      <c r="AI288" s="4">
        <v>22.02</v>
      </c>
      <c r="AJ288" s="4">
        <v>0.51</v>
      </c>
      <c r="AK288" s="4">
        <v>989</v>
      </c>
      <c r="AL288" s="4">
        <v>3</v>
      </c>
      <c r="AM288" s="4">
        <v>0</v>
      </c>
      <c r="AN288" s="4">
        <v>27</v>
      </c>
      <c r="AO288" s="4">
        <v>190</v>
      </c>
      <c r="AP288" s="4">
        <v>189</v>
      </c>
      <c r="AQ288" s="4">
        <v>1.5</v>
      </c>
      <c r="AR288" s="4">
        <v>195</v>
      </c>
      <c r="AS288" s="4" t="s">
        <v>155</v>
      </c>
      <c r="AT288" s="4">
        <v>2</v>
      </c>
      <c r="AU288" s="5">
        <v>0.63921296296296293</v>
      </c>
      <c r="AV288" s="4">
        <v>47.158977999999998</v>
      </c>
      <c r="AW288" s="4">
        <v>-88.488647999999998</v>
      </c>
      <c r="AX288" s="4">
        <v>319.60000000000002</v>
      </c>
      <c r="AY288" s="4">
        <v>0</v>
      </c>
      <c r="AZ288" s="4">
        <v>12</v>
      </c>
      <c r="BA288" s="4">
        <v>12</v>
      </c>
      <c r="BB288" s="4" t="s">
        <v>420</v>
      </c>
      <c r="BC288" s="4">
        <v>0.8</v>
      </c>
      <c r="BD288" s="4">
        <v>1.2</v>
      </c>
      <c r="BE288" s="4">
        <v>1.4</v>
      </c>
      <c r="BF288" s="4">
        <v>14.063000000000001</v>
      </c>
      <c r="BG288" s="4">
        <v>58.73</v>
      </c>
      <c r="BH288" s="4">
        <v>4.18</v>
      </c>
      <c r="BI288" s="4">
        <v>3.222</v>
      </c>
      <c r="BJ288" s="4">
        <v>1623.2460000000001</v>
      </c>
      <c r="BK288" s="4">
        <v>792.49599999999998</v>
      </c>
      <c r="BL288" s="4">
        <v>0</v>
      </c>
      <c r="BM288" s="4">
        <v>0.39700000000000002</v>
      </c>
      <c r="BN288" s="4">
        <v>0.39700000000000002</v>
      </c>
      <c r="BO288" s="4">
        <v>0</v>
      </c>
      <c r="BP288" s="4">
        <v>0.318</v>
      </c>
      <c r="BQ288" s="4">
        <v>0.318</v>
      </c>
      <c r="BR288" s="4">
        <v>63.5137</v>
      </c>
      <c r="BU288" s="4">
        <v>164.059</v>
      </c>
      <c r="BW288" s="4">
        <v>13528.124</v>
      </c>
      <c r="BX288" s="4">
        <v>2.7620000000000001E-3</v>
      </c>
      <c r="BY288" s="4">
        <v>-5</v>
      </c>
      <c r="BZ288" s="4">
        <v>1.0372539999999999</v>
      </c>
      <c r="CA288" s="4">
        <v>6.7497000000000001E-2</v>
      </c>
      <c r="CB288" s="4">
        <v>20.952531</v>
      </c>
    </row>
    <row r="289" spans="1:80">
      <c r="A289" s="2">
        <v>42440</v>
      </c>
      <c r="B289" s="29">
        <v>0.43106620370370369</v>
      </c>
      <c r="C289" s="4">
        <v>6.1059999999999999</v>
      </c>
      <c r="D289" s="4">
        <v>3.0937000000000001</v>
      </c>
      <c r="E289" s="4" t="s">
        <v>155</v>
      </c>
      <c r="F289" s="4">
        <v>30937.497835999999</v>
      </c>
      <c r="G289" s="4">
        <v>2.2999999999999998</v>
      </c>
      <c r="H289" s="4">
        <v>4.2</v>
      </c>
      <c r="I289" s="4">
        <v>11519.3</v>
      </c>
      <c r="K289" s="4">
        <v>20.43</v>
      </c>
      <c r="L289" s="4">
        <v>1697</v>
      </c>
      <c r="M289" s="4">
        <v>0.90369999999999995</v>
      </c>
      <c r="N289" s="4">
        <v>5.5179999999999998</v>
      </c>
      <c r="O289" s="4">
        <v>2.7959000000000001</v>
      </c>
      <c r="P289" s="4">
        <v>2.1034999999999999</v>
      </c>
      <c r="Q289" s="4">
        <v>3.7955999999999999</v>
      </c>
      <c r="R289" s="4">
        <v>5.9</v>
      </c>
      <c r="S289" s="4">
        <v>1.6847000000000001</v>
      </c>
      <c r="T289" s="4">
        <v>3.0398999999999998</v>
      </c>
      <c r="U289" s="4">
        <v>4.7</v>
      </c>
      <c r="V289" s="4">
        <v>11519.3</v>
      </c>
      <c r="Y289" s="4">
        <v>1533.511</v>
      </c>
      <c r="Z289" s="4">
        <v>0</v>
      </c>
      <c r="AA289" s="4">
        <v>18.459299999999999</v>
      </c>
      <c r="AB289" s="4" t="s">
        <v>382</v>
      </c>
      <c r="AC289" s="4">
        <v>0</v>
      </c>
      <c r="AD289" s="4">
        <v>11.9</v>
      </c>
      <c r="AE289" s="4">
        <v>856</v>
      </c>
      <c r="AF289" s="4">
        <v>870</v>
      </c>
      <c r="AG289" s="4">
        <v>887</v>
      </c>
      <c r="AH289" s="4">
        <v>66</v>
      </c>
      <c r="AI289" s="4">
        <v>22.11</v>
      </c>
      <c r="AJ289" s="4">
        <v>0.51</v>
      </c>
      <c r="AK289" s="4">
        <v>989</v>
      </c>
      <c r="AL289" s="4">
        <v>3</v>
      </c>
      <c r="AM289" s="4">
        <v>0</v>
      </c>
      <c r="AN289" s="4">
        <v>27</v>
      </c>
      <c r="AO289" s="4">
        <v>190</v>
      </c>
      <c r="AP289" s="4">
        <v>189</v>
      </c>
      <c r="AQ289" s="4">
        <v>1.5</v>
      </c>
      <c r="AR289" s="4">
        <v>195</v>
      </c>
      <c r="AS289" s="4" t="s">
        <v>155</v>
      </c>
      <c r="AT289" s="4">
        <v>2</v>
      </c>
      <c r="AU289" s="5">
        <v>0.63921296296296293</v>
      </c>
      <c r="AV289" s="4">
        <v>47.159004000000003</v>
      </c>
      <c r="AW289" s="4">
        <v>-88.488646000000003</v>
      </c>
      <c r="AX289" s="4">
        <v>319.8</v>
      </c>
      <c r="AY289" s="4">
        <v>0</v>
      </c>
      <c r="AZ289" s="4">
        <v>12</v>
      </c>
      <c r="BA289" s="4">
        <v>12</v>
      </c>
      <c r="BB289" s="4" t="s">
        <v>420</v>
      </c>
      <c r="BC289" s="4">
        <v>0.8</v>
      </c>
      <c r="BD289" s="4">
        <v>1.2</v>
      </c>
      <c r="BE289" s="4">
        <v>1.4</v>
      </c>
      <c r="BF289" s="4">
        <v>14.063000000000001</v>
      </c>
      <c r="BG289" s="4">
        <v>19.23</v>
      </c>
      <c r="BH289" s="4">
        <v>1.37</v>
      </c>
      <c r="BI289" s="4">
        <v>10.654999999999999</v>
      </c>
      <c r="BJ289" s="4">
        <v>1769.9269999999999</v>
      </c>
      <c r="BK289" s="4">
        <v>570.77499999999998</v>
      </c>
      <c r="BL289" s="4">
        <v>7.0999999999999994E-2</v>
      </c>
      <c r="BM289" s="4">
        <v>0.127</v>
      </c>
      <c r="BN289" s="4">
        <v>0.19800000000000001</v>
      </c>
      <c r="BO289" s="4">
        <v>5.7000000000000002E-2</v>
      </c>
      <c r="BP289" s="4">
        <v>0.10199999999999999</v>
      </c>
      <c r="BQ289" s="4">
        <v>0.159</v>
      </c>
      <c r="BR289" s="4">
        <v>122.1786</v>
      </c>
      <c r="BU289" s="4">
        <v>97.59</v>
      </c>
      <c r="BW289" s="4">
        <v>4305.1229999999996</v>
      </c>
      <c r="BX289" s="4">
        <v>4.9839999999999997E-3</v>
      </c>
      <c r="BY289" s="4">
        <v>-5</v>
      </c>
      <c r="BZ289" s="4">
        <v>1.0407299999999999</v>
      </c>
      <c r="CA289" s="4">
        <v>0.121797</v>
      </c>
      <c r="CB289" s="4">
        <v>21.022746000000001</v>
      </c>
    </row>
    <row r="290" spans="1:80">
      <c r="A290" s="2">
        <v>42440</v>
      </c>
      <c r="B290" s="29">
        <v>0.43107777777777773</v>
      </c>
      <c r="C290" s="4">
        <v>7.4210000000000003</v>
      </c>
      <c r="D290" s="4">
        <v>3.5143</v>
      </c>
      <c r="E290" s="4" t="s">
        <v>155</v>
      </c>
      <c r="F290" s="4">
        <v>35142.662912</v>
      </c>
      <c r="G290" s="4">
        <v>43.4</v>
      </c>
      <c r="H290" s="4">
        <v>4.2</v>
      </c>
      <c r="I290" s="4">
        <v>11519.3</v>
      </c>
      <c r="K290" s="4">
        <v>16.22</v>
      </c>
      <c r="L290" s="4">
        <v>2052</v>
      </c>
      <c r="M290" s="4">
        <v>0.88859999999999995</v>
      </c>
      <c r="N290" s="4">
        <v>6.5940000000000003</v>
      </c>
      <c r="O290" s="4">
        <v>3.1225999999999998</v>
      </c>
      <c r="P290" s="4">
        <v>38.527099999999997</v>
      </c>
      <c r="Q290" s="4">
        <v>3.7319</v>
      </c>
      <c r="R290" s="4">
        <v>42.3</v>
      </c>
      <c r="S290" s="4">
        <v>30.856300000000001</v>
      </c>
      <c r="T290" s="4">
        <v>2.9889000000000001</v>
      </c>
      <c r="U290" s="4">
        <v>33.799999999999997</v>
      </c>
      <c r="V290" s="4">
        <v>11519.3</v>
      </c>
      <c r="Y290" s="4">
        <v>1823.307</v>
      </c>
      <c r="Z290" s="4">
        <v>0</v>
      </c>
      <c r="AA290" s="4">
        <v>14.4092</v>
      </c>
      <c r="AB290" s="4" t="s">
        <v>382</v>
      </c>
      <c r="AC290" s="4">
        <v>0</v>
      </c>
      <c r="AD290" s="4">
        <v>11.8</v>
      </c>
      <c r="AE290" s="4">
        <v>856</v>
      </c>
      <c r="AF290" s="4">
        <v>870</v>
      </c>
      <c r="AG290" s="4">
        <v>888</v>
      </c>
      <c r="AH290" s="4">
        <v>66</v>
      </c>
      <c r="AI290" s="4">
        <v>22.11</v>
      </c>
      <c r="AJ290" s="4">
        <v>0.51</v>
      </c>
      <c r="AK290" s="4">
        <v>989</v>
      </c>
      <c r="AL290" s="4">
        <v>3</v>
      </c>
      <c r="AM290" s="4">
        <v>0</v>
      </c>
      <c r="AN290" s="4">
        <v>27</v>
      </c>
      <c r="AO290" s="4">
        <v>190</v>
      </c>
      <c r="AP290" s="4">
        <v>189</v>
      </c>
      <c r="AQ290" s="4">
        <v>1.4</v>
      </c>
      <c r="AR290" s="4">
        <v>195</v>
      </c>
      <c r="AS290" s="4" t="s">
        <v>155</v>
      </c>
      <c r="AT290" s="4">
        <v>2</v>
      </c>
      <c r="AU290" s="5">
        <v>0.63923611111111112</v>
      </c>
      <c r="AV290" s="4">
        <v>47.159013999999999</v>
      </c>
      <c r="AW290" s="4">
        <v>-88.488645000000005</v>
      </c>
      <c r="AX290" s="4">
        <v>320.2</v>
      </c>
      <c r="AY290" s="4">
        <v>0</v>
      </c>
      <c r="AZ290" s="4">
        <v>12</v>
      </c>
      <c r="BA290" s="4">
        <v>12</v>
      </c>
      <c r="BB290" s="4" t="s">
        <v>420</v>
      </c>
      <c r="BC290" s="4">
        <v>0.8</v>
      </c>
      <c r="BD290" s="4">
        <v>1.2</v>
      </c>
      <c r="BE290" s="4">
        <v>1.4</v>
      </c>
      <c r="BF290" s="4">
        <v>14.063000000000001</v>
      </c>
      <c r="BG290" s="4">
        <v>16.54</v>
      </c>
      <c r="BH290" s="4">
        <v>1.18</v>
      </c>
      <c r="BI290" s="4">
        <v>12.542999999999999</v>
      </c>
      <c r="BJ290" s="4">
        <v>1841.0809999999999</v>
      </c>
      <c r="BK290" s="4">
        <v>554.90099999999995</v>
      </c>
      <c r="BL290" s="4">
        <v>1.1259999999999999</v>
      </c>
      <c r="BM290" s="4">
        <v>0.109</v>
      </c>
      <c r="BN290" s="4">
        <v>1.236</v>
      </c>
      <c r="BO290" s="4">
        <v>0.90200000000000002</v>
      </c>
      <c r="BP290" s="4">
        <v>8.6999999999999994E-2</v>
      </c>
      <c r="BQ290" s="4">
        <v>0.99</v>
      </c>
      <c r="BR290" s="4">
        <v>106.3516</v>
      </c>
      <c r="BU290" s="4">
        <v>101.002</v>
      </c>
      <c r="BW290" s="4">
        <v>2925.2240000000002</v>
      </c>
      <c r="BX290" s="4">
        <v>3.016E-3</v>
      </c>
      <c r="BY290" s="4">
        <v>-5</v>
      </c>
      <c r="BZ290" s="4">
        <v>1.0397620000000001</v>
      </c>
      <c r="CA290" s="4">
        <v>7.3704000000000006E-2</v>
      </c>
      <c r="CB290" s="4">
        <v>21.003191999999999</v>
      </c>
    </row>
    <row r="291" spans="1:80">
      <c r="A291" s="2">
        <v>42440</v>
      </c>
      <c r="B291" s="29">
        <v>0.43108935185185188</v>
      </c>
      <c r="C291" s="4">
        <v>4.5110000000000001</v>
      </c>
      <c r="D291" s="4">
        <v>2.7604000000000002</v>
      </c>
      <c r="E291" s="4" t="s">
        <v>155</v>
      </c>
      <c r="F291" s="4">
        <v>27604.448914000001</v>
      </c>
      <c r="G291" s="4">
        <v>57.7</v>
      </c>
      <c r="H291" s="4">
        <v>4.2</v>
      </c>
      <c r="I291" s="4">
        <v>11519.3</v>
      </c>
      <c r="K291" s="4">
        <v>10.62</v>
      </c>
      <c r="L291" s="4">
        <v>2006</v>
      </c>
      <c r="M291" s="4">
        <v>0.92079999999999995</v>
      </c>
      <c r="N291" s="4">
        <v>4.1536999999999997</v>
      </c>
      <c r="O291" s="4">
        <v>2.5417000000000001</v>
      </c>
      <c r="P291" s="4">
        <v>53.143300000000004</v>
      </c>
      <c r="Q291" s="4">
        <v>3.8673000000000002</v>
      </c>
      <c r="R291" s="4">
        <v>57</v>
      </c>
      <c r="S291" s="4">
        <v>42.5623</v>
      </c>
      <c r="T291" s="4">
        <v>3.0973000000000002</v>
      </c>
      <c r="U291" s="4">
        <v>45.7</v>
      </c>
      <c r="V291" s="4">
        <v>11519.3</v>
      </c>
      <c r="Y291" s="4">
        <v>1846.7670000000001</v>
      </c>
      <c r="Z291" s="4">
        <v>0</v>
      </c>
      <c r="AA291" s="4">
        <v>9.7828999999999997</v>
      </c>
      <c r="AB291" s="4" t="s">
        <v>382</v>
      </c>
      <c r="AC291" s="4">
        <v>0</v>
      </c>
      <c r="AD291" s="4">
        <v>11.9</v>
      </c>
      <c r="AE291" s="4">
        <v>856</v>
      </c>
      <c r="AF291" s="4">
        <v>871</v>
      </c>
      <c r="AG291" s="4">
        <v>887</v>
      </c>
      <c r="AH291" s="4">
        <v>66</v>
      </c>
      <c r="AI291" s="4">
        <v>22.11</v>
      </c>
      <c r="AJ291" s="4">
        <v>0.51</v>
      </c>
      <c r="AK291" s="4">
        <v>989</v>
      </c>
      <c r="AL291" s="4">
        <v>3</v>
      </c>
      <c r="AM291" s="4">
        <v>0</v>
      </c>
      <c r="AN291" s="4">
        <v>27</v>
      </c>
      <c r="AO291" s="4">
        <v>190</v>
      </c>
      <c r="AP291" s="4">
        <v>189</v>
      </c>
      <c r="AQ291" s="4">
        <v>1.4</v>
      </c>
      <c r="AR291" s="4">
        <v>195</v>
      </c>
      <c r="AS291" s="4" t="s">
        <v>155</v>
      </c>
      <c r="AT291" s="4">
        <v>2</v>
      </c>
      <c r="AU291" s="5">
        <v>0.63924768518518515</v>
      </c>
      <c r="AV291" s="4">
        <v>47.159014999999997</v>
      </c>
      <c r="AW291" s="4">
        <v>-88.488645000000005</v>
      </c>
      <c r="AX291" s="4">
        <v>320.39999999999998</v>
      </c>
      <c r="AY291" s="4">
        <v>0</v>
      </c>
      <c r="AZ291" s="4">
        <v>12</v>
      </c>
      <c r="BA291" s="4">
        <v>12</v>
      </c>
      <c r="BB291" s="4" t="s">
        <v>420</v>
      </c>
      <c r="BC291" s="4">
        <v>0.8</v>
      </c>
      <c r="BD291" s="4">
        <v>1.2</v>
      </c>
      <c r="BE291" s="4">
        <v>1.4</v>
      </c>
      <c r="BF291" s="4">
        <v>14.063000000000001</v>
      </c>
      <c r="BG291" s="4">
        <v>23.48</v>
      </c>
      <c r="BH291" s="4">
        <v>1.67</v>
      </c>
      <c r="BI291" s="4">
        <v>8.6039999999999992</v>
      </c>
      <c r="BJ291" s="4">
        <v>1608.491</v>
      </c>
      <c r="BK291" s="4">
        <v>626.452</v>
      </c>
      <c r="BL291" s="4">
        <v>2.1549999999999998</v>
      </c>
      <c r="BM291" s="4">
        <v>0.157</v>
      </c>
      <c r="BN291" s="4">
        <v>2.3119999999999998</v>
      </c>
      <c r="BO291" s="4">
        <v>1.726</v>
      </c>
      <c r="BP291" s="4">
        <v>0.126</v>
      </c>
      <c r="BQ291" s="4">
        <v>1.8520000000000001</v>
      </c>
      <c r="BR291" s="4">
        <v>147.50299999999999</v>
      </c>
      <c r="BU291" s="4">
        <v>141.886</v>
      </c>
      <c r="BW291" s="4">
        <v>2754.5189999999998</v>
      </c>
      <c r="BX291" s="4">
        <v>2E-3</v>
      </c>
      <c r="BY291" s="4">
        <v>-5</v>
      </c>
      <c r="BZ291" s="4">
        <v>1.040492</v>
      </c>
      <c r="CA291" s="4">
        <v>4.8875000000000002E-2</v>
      </c>
      <c r="CB291" s="4">
        <v>21.017938000000001</v>
      </c>
    </row>
    <row r="292" spans="1:80">
      <c r="A292" s="2">
        <v>42440</v>
      </c>
      <c r="B292" s="29">
        <v>0.43110092592592592</v>
      </c>
      <c r="C292" s="4">
        <v>1.7010000000000001</v>
      </c>
      <c r="D292" s="4">
        <v>0.93420000000000003</v>
      </c>
      <c r="E292" s="4" t="s">
        <v>155</v>
      </c>
      <c r="F292" s="4">
        <v>9341.805085</v>
      </c>
      <c r="G292" s="4">
        <v>47.5</v>
      </c>
      <c r="H292" s="4">
        <v>4.2</v>
      </c>
      <c r="I292" s="4">
        <v>11234.2</v>
      </c>
      <c r="K292" s="4">
        <v>8.2899999999999991</v>
      </c>
      <c r="L292" s="4">
        <v>1786</v>
      </c>
      <c r="M292" s="4">
        <v>0.96499999999999997</v>
      </c>
      <c r="N292" s="4">
        <v>1.6415</v>
      </c>
      <c r="O292" s="4">
        <v>0.90149999999999997</v>
      </c>
      <c r="P292" s="4">
        <v>45.850200000000001</v>
      </c>
      <c r="Q292" s="4">
        <v>4.0528000000000004</v>
      </c>
      <c r="R292" s="4">
        <v>49.9</v>
      </c>
      <c r="S292" s="4">
        <v>36.721400000000003</v>
      </c>
      <c r="T292" s="4">
        <v>3.2458999999999998</v>
      </c>
      <c r="U292" s="4">
        <v>40</v>
      </c>
      <c r="V292" s="4">
        <v>11234.1842</v>
      </c>
      <c r="Y292" s="4">
        <v>1723.2860000000001</v>
      </c>
      <c r="Z292" s="4">
        <v>0</v>
      </c>
      <c r="AA292" s="4">
        <v>7.9955999999999996</v>
      </c>
      <c r="AB292" s="4" t="s">
        <v>382</v>
      </c>
      <c r="AC292" s="4">
        <v>0</v>
      </c>
      <c r="AD292" s="4">
        <v>11.9</v>
      </c>
      <c r="AE292" s="4">
        <v>856</v>
      </c>
      <c r="AF292" s="4">
        <v>871</v>
      </c>
      <c r="AG292" s="4">
        <v>888</v>
      </c>
      <c r="AH292" s="4">
        <v>66</v>
      </c>
      <c r="AI292" s="4">
        <v>22.11</v>
      </c>
      <c r="AJ292" s="4">
        <v>0.51</v>
      </c>
      <c r="AK292" s="4">
        <v>989</v>
      </c>
      <c r="AL292" s="4">
        <v>3</v>
      </c>
      <c r="AM292" s="4">
        <v>0</v>
      </c>
      <c r="AN292" s="4">
        <v>27</v>
      </c>
      <c r="AO292" s="4">
        <v>190.7</v>
      </c>
      <c r="AP292" s="4">
        <v>189</v>
      </c>
      <c r="AQ292" s="4">
        <v>1.7</v>
      </c>
      <c r="AR292" s="4">
        <v>195</v>
      </c>
      <c r="AS292" s="4" t="s">
        <v>155</v>
      </c>
      <c r="AT292" s="4">
        <v>2</v>
      </c>
      <c r="AU292" s="5">
        <v>0.6392592592592593</v>
      </c>
      <c r="AV292" s="4">
        <v>47.159014999999997</v>
      </c>
      <c r="AW292" s="4">
        <v>-88.488645000000005</v>
      </c>
      <c r="AX292" s="4">
        <v>320.8</v>
      </c>
      <c r="AY292" s="4">
        <v>0</v>
      </c>
      <c r="AZ292" s="4">
        <v>12</v>
      </c>
      <c r="BA292" s="4">
        <v>12</v>
      </c>
      <c r="BB292" s="4" t="s">
        <v>420</v>
      </c>
      <c r="BC292" s="4">
        <v>0.8</v>
      </c>
      <c r="BD292" s="4">
        <v>1.2</v>
      </c>
      <c r="BE292" s="4">
        <v>1.4</v>
      </c>
      <c r="BF292" s="4">
        <v>14.063000000000001</v>
      </c>
      <c r="BG292" s="4">
        <v>52.51</v>
      </c>
      <c r="BH292" s="4">
        <v>3.73</v>
      </c>
      <c r="BI292" s="4">
        <v>3.6309999999999998</v>
      </c>
      <c r="BJ292" s="4">
        <v>1368.501</v>
      </c>
      <c r="BK292" s="4">
        <v>478.33300000000003</v>
      </c>
      <c r="BL292" s="4">
        <v>4.0030000000000001</v>
      </c>
      <c r="BM292" s="4">
        <v>0.35399999999999998</v>
      </c>
      <c r="BN292" s="4">
        <v>4.3570000000000002</v>
      </c>
      <c r="BO292" s="4">
        <v>3.206</v>
      </c>
      <c r="BP292" s="4">
        <v>0.28299999999999997</v>
      </c>
      <c r="BQ292" s="4">
        <v>3.4889999999999999</v>
      </c>
      <c r="BR292" s="4">
        <v>309.70569999999998</v>
      </c>
      <c r="BU292" s="4">
        <v>285.04700000000003</v>
      </c>
      <c r="BW292" s="4">
        <v>4846.8770000000004</v>
      </c>
      <c r="BX292" s="4">
        <v>1.2539999999999999E-3</v>
      </c>
      <c r="BY292" s="4">
        <v>-5</v>
      </c>
      <c r="BZ292" s="4">
        <v>1.040254</v>
      </c>
      <c r="CA292" s="4">
        <v>3.0644999999999999E-2</v>
      </c>
      <c r="CB292" s="4">
        <v>21.013131000000001</v>
      </c>
    </row>
    <row r="293" spans="1:80">
      <c r="A293" s="2">
        <v>42440</v>
      </c>
      <c r="B293" s="29">
        <v>0.43111250000000001</v>
      </c>
      <c r="C293" s="4">
        <v>1.849</v>
      </c>
      <c r="D293" s="4">
        <v>0.98470000000000002</v>
      </c>
      <c r="E293" s="4" t="s">
        <v>155</v>
      </c>
      <c r="F293" s="4">
        <v>9846.8421049999997</v>
      </c>
      <c r="G293" s="4">
        <v>13</v>
      </c>
      <c r="H293" s="4">
        <v>4.2</v>
      </c>
      <c r="I293" s="4">
        <v>7430.9</v>
      </c>
      <c r="K293" s="4">
        <v>11.54</v>
      </c>
      <c r="L293" s="4">
        <v>1068</v>
      </c>
      <c r="M293" s="4">
        <v>0.96679999999999999</v>
      </c>
      <c r="N293" s="4">
        <v>1.7876000000000001</v>
      </c>
      <c r="O293" s="4">
        <v>0.95199999999999996</v>
      </c>
      <c r="P293" s="4">
        <v>12.5563</v>
      </c>
      <c r="Q293" s="4">
        <v>4.0606999999999998</v>
      </c>
      <c r="R293" s="4">
        <v>16.600000000000001</v>
      </c>
      <c r="S293" s="4">
        <v>10.0563</v>
      </c>
      <c r="T293" s="4">
        <v>3.2522000000000002</v>
      </c>
      <c r="U293" s="4">
        <v>13.3</v>
      </c>
      <c r="V293" s="4">
        <v>7430.8616000000002</v>
      </c>
      <c r="Y293" s="4">
        <v>1032.915</v>
      </c>
      <c r="Z293" s="4">
        <v>0</v>
      </c>
      <c r="AA293" s="4">
        <v>11.157299999999999</v>
      </c>
      <c r="AB293" s="4" t="s">
        <v>382</v>
      </c>
      <c r="AC293" s="4">
        <v>0</v>
      </c>
      <c r="AD293" s="4">
        <v>11.8</v>
      </c>
      <c r="AE293" s="4">
        <v>857</v>
      </c>
      <c r="AF293" s="4">
        <v>871</v>
      </c>
      <c r="AG293" s="4">
        <v>888</v>
      </c>
      <c r="AH293" s="4">
        <v>66</v>
      </c>
      <c r="AI293" s="4">
        <v>22.11</v>
      </c>
      <c r="AJ293" s="4">
        <v>0.51</v>
      </c>
      <c r="AK293" s="4">
        <v>989</v>
      </c>
      <c r="AL293" s="4">
        <v>3</v>
      </c>
      <c r="AM293" s="4">
        <v>0</v>
      </c>
      <c r="AN293" s="4">
        <v>27</v>
      </c>
      <c r="AO293" s="4">
        <v>190.3</v>
      </c>
      <c r="AP293" s="4">
        <v>189</v>
      </c>
      <c r="AQ293" s="4">
        <v>1.6</v>
      </c>
      <c r="AR293" s="4">
        <v>195</v>
      </c>
      <c r="AS293" s="4" t="s">
        <v>155</v>
      </c>
      <c r="AT293" s="4">
        <v>2</v>
      </c>
      <c r="AU293" s="5">
        <v>0.63927083333333334</v>
      </c>
      <c r="AV293" s="4">
        <v>47.159016000000001</v>
      </c>
      <c r="AW293" s="4">
        <v>-88.488645000000005</v>
      </c>
      <c r="AX293" s="4">
        <v>320.89999999999998</v>
      </c>
      <c r="AY293" s="4">
        <v>0</v>
      </c>
      <c r="AZ293" s="4">
        <v>12</v>
      </c>
      <c r="BA293" s="4">
        <v>12</v>
      </c>
      <c r="BB293" s="4" t="s">
        <v>420</v>
      </c>
      <c r="BC293" s="4">
        <v>0.8</v>
      </c>
      <c r="BD293" s="4">
        <v>1.2</v>
      </c>
      <c r="BE293" s="4">
        <v>1.4</v>
      </c>
      <c r="BF293" s="4">
        <v>14.063000000000001</v>
      </c>
      <c r="BG293" s="4">
        <v>55.41</v>
      </c>
      <c r="BH293" s="4">
        <v>3.94</v>
      </c>
      <c r="BI293" s="4">
        <v>3.431</v>
      </c>
      <c r="BJ293" s="4">
        <v>1569.809</v>
      </c>
      <c r="BK293" s="4">
        <v>532.10699999999997</v>
      </c>
      <c r="BL293" s="4">
        <v>1.155</v>
      </c>
      <c r="BM293" s="4">
        <v>0.373</v>
      </c>
      <c r="BN293" s="4">
        <v>1.528</v>
      </c>
      <c r="BO293" s="4">
        <v>0.92500000000000004</v>
      </c>
      <c r="BP293" s="4">
        <v>0.29899999999999999</v>
      </c>
      <c r="BQ293" s="4">
        <v>1.224</v>
      </c>
      <c r="BR293" s="4">
        <v>215.7808</v>
      </c>
      <c r="BU293" s="4">
        <v>179.96600000000001</v>
      </c>
      <c r="BW293" s="4">
        <v>7124.1840000000002</v>
      </c>
      <c r="BX293" s="4">
        <v>1.7459999999999999E-3</v>
      </c>
      <c r="BY293" s="4">
        <v>-5</v>
      </c>
      <c r="BZ293" s="4">
        <v>1.04</v>
      </c>
      <c r="CA293" s="4">
        <v>4.2667999999999998E-2</v>
      </c>
      <c r="CB293" s="4">
        <v>21.007999999999999</v>
      </c>
    </row>
    <row r="294" spans="1:80">
      <c r="A294" s="2">
        <v>42440</v>
      </c>
      <c r="B294" s="29">
        <v>0.43112407407407405</v>
      </c>
      <c r="C294" s="4">
        <v>5.2960000000000003</v>
      </c>
      <c r="D294" s="4">
        <v>2.6006</v>
      </c>
      <c r="E294" s="4" t="s">
        <v>155</v>
      </c>
      <c r="F294" s="4">
        <v>26005.869565000001</v>
      </c>
      <c r="G294" s="4">
        <v>4.5</v>
      </c>
      <c r="H294" s="4">
        <v>4.2</v>
      </c>
      <c r="I294" s="4">
        <v>11519.8</v>
      </c>
      <c r="K294" s="4">
        <v>16.34</v>
      </c>
      <c r="L294" s="4">
        <v>1865</v>
      </c>
      <c r="M294" s="4">
        <v>0.91569999999999996</v>
      </c>
      <c r="N294" s="4">
        <v>4.8493000000000004</v>
      </c>
      <c r="O294" s="4">
        <v>2.3813</v>
      </c>
      <c r="P294" s="4">
        <v>4.1597999999999997</v>
      </c>
      <c r="Q294" s="4">
        <v>3.8458000000000001</v>
      </c>
      <c r="R294" s="4">
        <v>8</v>
      </c>
      <c r="S294" s="4">
        <v>3.3172000000000001</v>
      </c>
      <c r="T294" s="4">
        <v>3.0669</v>
      </c>
      <c r="U294" s="4">
        <v>6.4</v>
      </c>
      <c r="V294" s="4">
        <v>11519.757</v>
      </c>
      <c r="Y294" s="4">
        <v>1707.605</v>
      </c>
      <c r="Z294" s="4">
        <v>0</v>
      </c>
      <c r="AA294" s="4">
        <v>14.9589</v>
      </c>
      <c r="AB294" s="4" t="s">
        <v>382</v>
      </c>
      <c r="AC294" s="4">
        <v>0</v>
      </c>
      <c r="AD294" s="4">
        <v>11.9</v>
      </c>
      <c r="AE294" s="4">
        <v>857</v>
      </c>
      <c r="AF294" s="4">
        <v>871</v>
      </c>
      <c r="AG294" s="4">
        <v>888</v>
      </c>
      <c r="AH294" s="4">
        <v>66</v>
      </c>
      <c r="AI294" s="4">
        <v>20.96</v>
      </c>
      <c r="AJ294" s="4">
        <v>0.48</v>
      </c>
      <c r="AK294" s="4">
        <v>989</v>
      </c>
      <c r="AL294" s="4">
        <v>2.2999999999999998</v>
      </c>
      <c r="AM294" s="4">
        <v>0</v>
      </c>
      <c r="AN294" s="4">
        <v>27</v>
      </c>
      <c r="AO294" s="4">
        <v>190.7</v>
      </c>
      <c r="AP294" s="4">
        <v>189</v>
      </c>
      <c r="AQ294" s="4">
        <v>1.6</v>
      </c>
      <c r="AR294" s="4">
        <v>195</v>
      </c>
      <c r="AS294" s="4" t="s">
        <v>155</v>
      </c>
      <c r="AT294" s="4">
        <v>2</v>
      </c>
      <c r="AU294" s="5">
        <v>0.63928240740740738</v>
      </c>
      <c r="AV294" s="4">
        <v>47.159016999999999</v>
      </c>
      <c r="AW294" s="4">
        <v>-88.488645000000005</v>
      </c>
      <c r="AX294" s="4">
        <v>320.89999999999998</v>
      </c>
      <c r="AY294" s="4">
        <v>0</v>
      </c>
      <c r="AZ294" s="4">
        <v>12</v>
      </c>
      <c r="BA294" s="4">
        <v>12</v>
      </c>
      <c r="BB294" s="4" t="s">
        <v>420</v>
      </c>
      <c r="BC294" s="4">
        <v>0.87380000000000002</v>
      </c>
      <c r="BD294" s="4">
        <v>1.2738</v>
      </c>
      <c r="BE294" s="4">
        <v>1.4738</v>
      </c>
      <c r="BF294" s="4">
        <v>14.063000000000001</v>
      </c>
      <c r="BG294" s="4">
        <v>21.98</v>
      </c>
      <c r="BH294" s="4">
        <v>1.56</v>
      </c>
      <c r="BI294" s="4">
        <v>9.2089999999999996</v>
      </c>
      <c r="BJ294" s="4">
        <v>1757.3979999999999</v>
      </c>
      <c r="BK294" s="4">
        <v>549.26499999999999</v>
      </c>
      <c r="BL294" s="4">
        <v>0.158</v>
      </c>
      <c r="BM294" s="4">
        <v>0.14599999999999999</v>
      </c>
      <c r="BN294" s="4">
        <v>0.30399999999999999</v>
      </c>
      <c r="BO294" s="4">
        <v>0.126</v>
      </c>
      <c r="BP294" s="4">
        <v>0.11600000000000001</v>
      </c>
      <c r="BQ294" s="4">
        <v>0.24199999999999999</v>
      </c>
      <c r="BR294" s="4">
        <v>138.04820000000001</v>
      </c>
      <c r="BU294" s="4">
        <v>122.78</v>
      </c>
      <c r="BW294" s="4">
        <v>3941.75</v>
      </c>
      <c r="BX294" s="4">
        <v>7.2220000000000001E-3</v>
      </c>
      <c r="BY294" s="4">
        <v>-5</v>
      </c>
      <c r="BZ294" s="4">
        <v>1.0429839999999999</v>
      </c>
      <c r="CA294" s="4">
        <v>0.176487</v>
      </c>
      <c r="CB294" s="4">
        <v>21.068276999999998</v>
      </c>
    </row>
    <row r="295" spans="1:80">
      <c r="A295" s="2">
        <v>42440</v>
      </c>
      <c r="B295" s="29">
        <v>0.43113564814814814</v>
      </c>
      <c r="C295" s="4">
        <v>6.7750000000000004</v>
      </c>
      <c r="D295" s="4">
        <v>4.4939</v>
      </c>
      <c r="E295" s="4" t="s">
        <v>155</v>
      </c>
      <c r="F295" s="4">
        <v>44938.660327999998</v>
      </c>
      <c r="G295" s="4">
        <v>9.1999999999999993</v>
      </c>
      <c r="H295" s="4">
        <v>4.2</v>
      </c>
      <c r="I295" s="4">
        <v>11519.4</v>
      </c>
      <c r="K295" s="4">
        <v>16.149999999999999</v>
      </c>
      <c r="L295" s="4">
        <v>2052</v>
      </c>
      <c r="M295" s="4">
        <v>0.88449999999999995</v>
      </c>
      <c r="N295" s="4">
        <v>5.9924999999999997</v>
      </c>
      <c r="O295" s="4">
        <v>3.9748999999999999</v>
      </c>
      <c r="P295" s="4">
        <v>8.1060999999999996</v>
      </c>
      <c r="Q295" s="4">
        <v>3.7149999999999999</v>
      </c>
      <c r="R295" s="4">
        <v>11.8</v>
      </c>
      <c r="S295" s="4">
        <v>6.4824999999999999</v>
      </c>
      <c r="T295" s="4">
        <v>2.9708999999999999</v>
      </c>
      <c r="U295" s="4">
        <v>9.5</v>
      </c>
      <c r="V295" s="4">
        <v>11519.356</v>
      </c>
      <c r="Y295" s="4">
        <v>1815.027</v>
      </c>
      <c r="Z295" s="4">
        <v>0</v>
      </c>
      <c r="AA295" s="4">
        <v>14.2859</v>
      </c>
      <c r="AB295" s="4" t="s">
        <v>382</v>
      </c>
      <c r="AC295" s="4">
        <v>0</v>
      </c>
      <c r="AD295" s="4">
        <v>11.8</v>
      </c>
      <c r="AE295" s="4">
        <v>856</v>
      </c>
      <c r="AF295" s="4">
        <v>871</v>
      </c>
      <c r="AG295" s="4">
        <v>887</v>
      </c>
      <c r="AH295" s="4">
        <v>66</v>
      </c>
      <c r="AI295" s="4">
        <v>21.71</v>
      </c>
      <c r="AJ295" s="4">
        <v>0.5</v>
      </c>
      <c r="AK295" s="4">
        <v>989</v>
      </c>
      <c r="AL295" s="4">
        <v>2.7</v>
      </c>
      <c r="AM295" s="4">
        <v>0</v>
      </c>
      <c r="AN295" s="4">
        <v>27</v>
      </c>
      <c r="AO295" s="4">
        <v>191</v>
      </c>
      <c r="AP295" s="4">
        <v>189</v>
      </c>
      <c r="AQ295" s="4">
        <v>1.5</v>
      </c>
      <c r="AR295" s="4">
        <v>195</v>
      </c>
      <c r="AS295" s="4" t="s">
        <v>155</v>
      </c>
      <c r="AT295" s="4">
        <v>2</v>
      </c>
      <c r="AU295" s="5">
        <v>0.63928240740740738</v>
      </c>
      <c r="AV295" s="4">
        <v>47.159018000000003</v>
      </c>
      <c r="AW295" s="4">
        <v>-88.488645000000005</v>
      </c>
      <c r="AX295" s="4">
        <v>321</v>
      </c>
      <c r="AY295" s="4">
        <v>0</v>
      </c>
      <c r="AZ295" s="4">
        <v>12</v>
      </c>
      <c r="BA295" s="4">
        <v>12</v>
      </c>
      <c r="BB295" s="4" t="s">
        <v>420</v>
      </c>
      <c r="BC295" s="4">
        <v>0.9</v>
      </c>
      <c r="BD295" s="4">
        <v>1.3</v>
      </c>
      <c r="BE295" s="4">
        <v>1.5</v>
      </c>
      <c r="BF295" s="4">
        <v>14.063000000000001</v>
      </c>
      <c r="BG295" s="4">
        <v>15.92</v>
      </c>
      <c r="BH295" s="4">
        <v>1.1299999999999999</v>
      </c>
      <c r="BI295" s="4">
        <v>13.055999999999999</v>
      </c>
      <c r="BJ295" s="4">
        <v>1635.2360000000001</v>
      </c>
      <c r="BK295" s="4">
        <v>690.36300000000006</v>
      </c>
      <c r="BL295" s="4">
        <v>0.23200000000000001</v>
      </c>
      <c r="BM295" s="4">
        <v>0.106</v>
      </c>
      <c r="BN295" s="4">
        <v>0.33800000000000002</v>
      </c>
      <c r="BO295" s="4">
        <v>0.185</v>
      </c>
      <c r="BP295" s="4">
        <v>8.5000000000000006E-2</v>
      </c>
      <c r="BQ295" s="4">
        <v>0.27</v>
      </c>
      <c r="BR295" s="4">
        <v>103.9439</v>
      </c>
      <c r="BU295" s="4">
        <v>98.266000000000005</v>
      </c>
      <c r="BW295" s="4">
        <v>2834.5279999999998</v>
      </c>
      <c r="BX295" s="4">
        <v>6.7619999999999998E-3</v>
      </c>
      <c r="BY295" s="4">
        <v>-5</v>
      </c>
      <c r="BZ295" s="4">
        <v>1.042508</v>
      </c>
      <c r="CA295" s="4">
        <v>0.165246</v>
      </c>
      <c r="CB295" s="4">
        <v>21.058662000000002</v>
      </c>
    </row>
    <row r="296" spans="1:80">
      <c r="A296" s="2">
        <v>42440</v>
      </c>
      <c r="B296" s="29">
        <v>0.43114722222222218</v>
      </c>
      <c r="C296" s="4">
        <v>3.9140000000000001</v>
      </c>
      <c r="D296" s="4">
        <v>4.8032000000000004</v>
      </c>
      <c r="E296" s="4" t="s">
        <v>155</v>
      </c>
      <c r="F296" s="4">
        <v>48031.929259999997</v>
      </c>
      <c r="G296" s="4">
        <v>60.5</v>
      </c>
      <c r="H296" s="4">
        <v>4.2</v>
      </c>
      <c r="I296" s="4">
        <v>11519.3</v>
      </c>
      <c r="K296" s="4">
        <v>11.03</v>
      </c>
      <c r="L296" s="4">
        <v>2052</v>
      </c>
      <c r="M296" s="4">
        <v>0.90569999999999995</v>
      </c>
      <c r="N296" s="4">
        <v>3.5449999999999999</v>
      </c>
      <c r="O296" s="4">
        <v>4.3503999999999996</v>
      </c>
      <c r="P296" s="4">
        <v>54.791699999999999</v>
      </c>
      <c r="Q296" s="4">
        <v>3.8039999999999998</v>
      </c>
      <c r="R296" s="4">
        <v>58.6</v>
      </c>
      <c r="S296" s="4">
        <v>43.693600000000004</v>
      </c>
      <c r="T296" s="4">
        <v>3.0335000000000001</v>
      </c>
      <c r="U296" s="4">
        <v>46.7</v>
      </c>
      <c r="V296" s="4">
        <v>11519.3208</v>
      </c>
      <c r="Y296" s="4">
        <v>1858.5440000000001</v>
      </c>
      <c r="Z296" s="4">
        <v>0</v>
      </c>
      <c r="AA296" s="4">
        <v>9.9911999999999992</v>
      </c>
      <c r="AB296" s="4" t="s">
        <v>382</v>
      </c>
      <c r="AC296" s="4">
        <v>0</v>
      </c>
      <c r="AD296" s="4">
        <v>11.8</v>
      </c>
      <c r="AE296" s="4">
        <v>856</v>
      </c>
      <c r="AF296" s="4">
        <v>870</v>
      </c>
      <c r="AG296" s="4">
        <v>887</v>
      </c>
      <c r="AH296" s="4">
        <v>66</v>
      </c>
      <c r="AI296" s="4">
        <v>20.96</v>
      </c>
      <c r="AJ296" s="4">
        <v>0.48</v>
      </c>
      <c r="AK296" s="4">
        <v>989</v>
      </c>
      <c r="AL296" s="4">
        <v>2.2999999999999998</v>
      </c>
      <c r="AM296" s="4">
        <v>0</v>
      </c>
      <c r="AN296" s="4">
        <v>27</v>
      </c>
      <c r="AO296" s="4">
        <v>191</v>
      </c>
      <c r="AP296" s="4">
        <v>189</v>
      </c>
      <c r="AQ296" s="4">
        <v>1.5</v>
      </c>
      <c r="AR296" s="4">
        <v>195</v>
      </c>
      <c r="AS296" s="4" t="s">
        <v>155</v>
      </c>
      <c r="AT296" s="4">
        <v>2</v>
      </c>
      <c r="AU296" s="5">
        <v>0.63930555555555557</v>
      </c>
      <c r="AV296" s="4">
        <v>47.159018000000003</v>
      </c>
      <c r="AW296" s="4">
        <v>-88.488645000000005</v>
      </c>
      <c r="AX296" s="4">
        <v>321</v>
      </c>
      <c r="AY296" s="4">
        <v>0</v>
      </c>
      <c r="AZ296" s="4">
        <v>12</v>
      </c>
      <c r="BA296" s="4">
        <v>12</v>
      </c>
      <c r="BB296" s="4" t="s">
        <v>420</v>
      </c>
      <c r="BC296" s="4">
        <v>0.9</v>
      </c>
      <c r="BD296" s="4">
        <v>1.3</v>
      </c>
      <c r="BE296" s="4">
        <v>1.5</v>
      </c>
      <c r="BF296" s="4">
        <v>14.063000000000001</v>
      </c>
      <c r="BG296" s="4">
        <v>19.62</v>
      </c>
      <c r="BH296" s="4">
        <v>1.39</v>
      </c>
      <c r="BI296" s="4">
        <v>10.409000000000001</v>
      </c>
      <c r="BJ296" s="4">
        <v>1189.8589999999999</v>
      </c>
      <c r="BK296" s="4">
        <v>929.36</v>
      </c>
      <c r="BL296" s="4">
        <v>1.9259999999999999</v>
      </c>
      <c r="BM296" s="4">
        <v>0.13400000000000001</v>
      </c>
      <c r="BN296" s="4">
        <v>2.06</v>
      </c>
      <c r="BO296" s="4">
        <v>1.536</v>
      </c>
      <c r="BP296" s="4">
        <v>0.107</v>
      </c>
      <c r="BQ296" s="4">
        <v>1.6419999999999999</v>
      </c>
      <c r="BR296" s="4">
        <v>127.8511</v>
      </c>
      <c r="BU296" s="4">
        <v>123.76600000000001</v>
      </c>
      <c r="BW296" s="4">
        <v>2438.3649999999998</v>
      </c>
      <c r="BX296" s="4">
        <v>2.8379999999999999E-2</v>
      </c>
      <c r="BY296" s="4">
        <v>-5</v>
      </c>
      <c r="BZ296" s="4">
        <v>1.044238</v>
      </c>
      <c r="CA296" s="4">
        <v>0.69353600000000004</v>
      </c>
      <c r="CB296" s="4">
        <v>21.093608</v>
      </c>
    </row>
    <row r="297" spans="1:80">
      <c r="A297" s="2">
        <v>42440</v>
      </c>
      <c r="B297" s="29">
        <v>0.43115879629629633</v>
      </c>
      <c r="C297" s="4">
        <v>1.67</v>
      </c>
      <c r="D297" s="4">
        <v>1.6167</v>
      </c>
      <c r="E297" s="4" t="s">
        <v>155</v>
      </c>
      <c r="F297" s="4">
        <v>16166.977492</v>
      </c>
      <c r="G297" s="4">
        <v>76.7</v>
      </c>
      <c r="H297" s="4">
        <v>4.2</v>
      </c>
      <c r="I297" s="4">
        <v>11305.8</v>
      </c>
      <c r="K297" s="4">
        <v>8.15</v>
      </c>
      <c r="L297" s="4">
        <v>2052</v>
      </c>
      <c r="M297" s="4">
        <v>0.95860000000000001</v>
      </c>
      <c r="N297" s="4">
        <v>1.6008</v>
      </c>
      <c r="O297" s="4">
        <v>1.5497000000000001</v>
      </c>
      <c r="P297" s="4">
        <v>73.478800000000007</v>
      </c>
      <c r="Q297" s="4">
        <v>4.0259999999999998</v>
      </c>
      <c r="R297" s="4">
        <v>77.5</v>
      </c>
      <c r="S297" s="4">
        <v>58.512500000000003</v>
      </c>
      <c r="T297" s="4">
        <v>3.2059000000000002</v>
      </c>
      <c r="U297" s="4">
        <v>61.7</v>
      </c>
      <c r="V297" s="4">
        <v>11305.824199999999</v>
      </c>
      <c r="Y297" s="4">
        <v>1966.972</v>
      </c>
      <c r="Z297" s="4">
        <v>0</v>
      </c>
      <c r="AA297" s="4">
        <v>7.8135000000000003</v>
      </c>
      <c r="AB297" s="4" t="s">
        <v>382</v>
      </c>
      <c r="AC297" s="4">
        <v>0</v>
      </c>
      <c r="AD297" s="4">
        <v>11.9</v>
      </c>
      <c r="AE297" s="4">
        <v>857</v>
      </c>
      <c r="AF297" s="4">
        <v>871</v>
      </c>
      <c r="AG297" s="4">
        <v>888</v>
      </c>
      <c r="AH297" s="4">
        <v>66</v>
      </c>
      <c r="AI297" s="4">
        <v>20.58</v>
      </c>
      <c r="AJ297" s="4">
        <v>0.47</v>
      </c>
      <c r="AK297" s="4">
        <v>989</v>
      </c>
      <c r="AL297" s="4">
        <v>2</v>
      </c>
      <c r="AM297" s="4">
        <v>0</v>
      </c>
      <c r="AN297" s="4">
        <v>27</v>
      </c>
      <c r="AO297" s="4">
        <v>191</v>
      </c>
      <c r="AP297" s="4">
        <v>189</v>
      </c>
      <c r="AQ297" s="4">
        <v>1.7</v>
      </c>
      <c r="AR297" s="4">
        <v>195</v>
      </c>
      <c r="AS297" s="4" t="s">
        <v>155</v>
      </c>
      <c r="AT297" s="4">
        <v>2</v>
      </c>
      <c r="AU297" s="5">
        <v>0.63931712962962961</v>
      </c>
      <c r="AV297" s="4">
        <v>47.159018000000003</v>
      </c>
      <c r="AW297" s="4">
        <v>-88.488645000000005</v>
      </c>
      <c r="AX297" s="4">
        <v>320.89999999999998</v>
      </c>
      <c r="AY297" s="4">
        <v>0</v>
      </c>
      <c r="AZ297" s="4">
        <v>12</v>
      </c>
      <c r="BA297" s="4">
        <v>12</v>
      </c>
      <c r="BB297" s="4" t="s">
        <v>420</v>
      </c>
      <c r="BC297" s="4">
        <v>0.9</v>
      </c>
      <c r="BD297" s="4">
        <v>1.3</v>
      </c>
      <c r="BE297" s="4">
        <v>1.5</v>
      </c>
      <c r="BF297" s="4">
        <v>14.063000000000001</v>
      </c>
      <c r="BG297" s="4">
        <v>44.42</v>
      </c>
      <c r="BH297" s="4">
        <v>3.16</v>
      </c>
      <c r="BI297" s="4">
        <v>4.3230000000000004</v>
      </c>
      <c r="BJ297" s="4">
        <v>1141.136</v>
      </c>
      <c r="BK297" s="4">
        <v>703.10900000000004</v>
      </c>
      <c r="BL297" s="4">
        <v>5.4850000000000003</v>
      </c>
      <c r="BM297" s="4">
        <v>0.30099999999999999</v>
      </c>
      <c r="BN297" s="4">
        <v>5.7859999999999996</v>
      </c>
      <c r="BO297" s="4">
        <v>4.3680000000000003</v>
      </c>
      <c r="BP297" s="4">
        <v>0.23899999999999999</v>
      </c>
      <c r="BQ297" s="4">
        <v>4.6070000000000002</v>
      </c>
      <c r="BR297" s="4">
        <v>266.49829999999997</v>
      </c>
      <c r="BU297" s="4">
        <v>278.19</v>
      </c>
      <c r="BW297" s="4">
        <v>4049.8440000000001</v>
      </c>
      <c r="BX297" s="4">
        <v>5.2412E-2</v>
      </c>
      <c r="BY297" s="4">
        <v>-5</v>
      </c>
      <c r="BZ297" s="4">
        <v>1.0449999999999999</v>
      </c>
      <c r="CA297" s="4">
        <v>1.280818</v>
      </c>
      <c r="CB297" s="4">
        <v>21.109000000000002</v>
      </c>
    </row>
    <row r="298" spans="1:80">
      <c r="A298" s="2">
        <v>42440</v>
      </c>
      <c r="B298" s="29">
        <v>0.43117037037037037</v>
      </c>
      <c r="C298" s="4">
        <v>2.2170000000000001</v>
      </c>
      <c r="D298" s="4">
        <v>3.0038999999999998</v>
      </c>
      <c r="E298" s="4" t="s">
        <v>155</v>
      </c>
      <c r="F298" s="4">
        <v>30038.54045</v>
      </c>
      <c r="G298" s="4">
        <v>30</v>
      </c>
      <c r="H298" s="4">
        <v>4.2</v>
      </c>
      <c r="I298" s="4">
        <v>11518.9</v>
      </c>
      <c r="K298" s="4">
        <v>11.01</v>
      </c>
      <c r="L298" s="4">
        <v>2052</v>
      </c>
      <c r="M298" s="4">
        <v>0.93920000000000003</v>
      </c>
      <c r="N298" s="4">
        <v>2.0823</v>
      </c>
      <c r="O298" s="4">
        <v>2.8212999999999999</v>
      </c>
      <c r="P298" s="4">
        <v>28.133700000000001</v>
      </c>
      <c r="Q298" s="4">
        <v>3.9756</v>
      </c>
      <c r="R298" s="4">
        <v>32.1</v>
      </c>
      <c r="S298" s="4">
        <v>22.403400000000001</v>
      </c>
      <c r="T298" s="4">
        <v>3.1659000000000002</v>
      </c>
      <c r="U298" s="4">
        <v>25.6</v>
      </c>
      <c r="V298" s="4">
        <v>11518.929599999999</v>
      </c>
      <c r="Y298" s="4">
        <v>1927.319</v>
      </c>
      <c r="Z298" s="4">
        <v>0</v>
      </c>
      <c r="AA298" s="4">
        <v>10.341200000000001</v>
      </c>
      <c r="AB298" s="4" t="s">
        <v>382</v>
      </c>
      <c r="AC298" s="4">
        <v>0</v>
      </c>
      <c r="AD298" s="4">
        <v>11.8</v>
      </c>
      <c r="AE298" s="4">
        <v>858</v>
      </c>
      <c r="AF298" s="4">
        <v>871</v>
      </c>
      <c r="AG298" s="4">
        <v>888</v>
      </c>
      <c r="AH298" s="4">
        <v>66</v>
      </c>
      <c r="AI298" s="4">
        <v>20.58</v>
      </c>
      <c r="AJ298" s="4">
        <v>0.47</v>
      </c>
      <c r="AK298" s="4">
        <v>989</v>
      </c>
      <c r="AL298" s="4">
        <v>2</v>
      </c>
      <c r="AM298" s="4">
        <v>0</v>
      </c>
      <c r="AN298" s="4">
        <v>27</v>
      </c>
      <c r="AO298" s="4">
        <v>191</v>
      </c>
      <c r="AP298" s="4">
        <v>189</v>
      </c>
      <c r="AQ298" s="4">
        <v>1.8</v>
      </c>
      <c r="AR298" s="4">
        <v>195</v>
      </c>
      <c r="AS298" s="4" t="s">
        <v>155</v>
      </c>
      <c r="AT298" s="4">
        <v>2</v>
      </c>
      <c r="AU298" s="5">
        <v>0.63932870370370376</v>
      </c>
      <c r="AV298" s="4">
        <v>47.159018000000003</v>
      </c>
      <c r="AW298" s="4">
        <v>-88.488645000000005</v>
      </c>
      <c r="AX298" s="4">
        <v>320.89999999999998</v>
      </c>
      <c r="AY298" s="4">
        <v>0</v>
      </c>
      <c r="AZ298" s="4">
        <v>12</v>
      </c>
      <c r="BA298" s="4">
        <v>12</v>
      </c>
      <c r="BB298" s="4" t="s">
        <v>420</v>
      </c>
      <c r="BC298" s="4">
        <v>0.9</v>
      </c>
      <c r="BD298" s="4">
        <v>1.3</v>
      </c>
      <c r="BE298" s="4">
        <v>1.5</v>
      </c>
      <c r="BF298" s="4">
        <v>14.063000000000001</v>
      </c>
      <c r="BG298" s="4">
        <v>30.51</v>
      </c>
      <c r="BH298" s="4">
        <v>2.17</v>
      </c>
      <c r="BI298" s="4">
        <v>6.4690000000000003</v>
      </c>
      <c r="BJ298" s="4">
        <v>1046.519</v>
      </c>
      <c r="BK298" s="4">
        <v>902.45699999999999</v>
      </c>
      <c r="BL298" s="4">
        <v>1.4810000000000001</v>
      </c>
      <c r="BM298" s="4">
        <v>0.20899999999999999</v>
      </c>
      <c r="BN298" s="4">
        <v>1.69</v>
      </c>
      <c r="BO298" s="4">
        <v>1.179</v>
      </c>
      <c r="BP298" s="4">
        <v>0.16700000000000001</v>
      </c>
      <c r="BQ298" s="4">
        <v>1.3460000000000001</v>
      </c>
      <c r="BR298" s="4">
        <v>191.42679999999999</v>
      </c>
      <c r="BU298" s="4">
        <v>192.17400000000001</v>
      </c>
      <c r="BW298" s="4">
        <v>3778.8760000000002</v>
      </c>
      <c r="BX298" s="4">
        <v>3.4152000000000002E-2</v>
      </c>
      <c r="BY298" s="4">
        <v>-5</v>
      </c>
      <c r="BZ298" s="4">
        <v>1.0442549999999999</v>
      </c>
      <c r="CA298" s="4">
        <v>0.83458600000000005</v>
      </c>
      <c r="CB298" s="4">
        <v>21.093945999999999</v>
      </c>
    </row>
    <row r="299" spans="1:80">
      <c r="A299" s="2">
        <v>42440</v>
      </c>
      <c r="B299" s="29">
        <v>0.43118194444444446</v>
      </c>
      <c r="C299" s="4">
        <v>4.4039999999999999</v>
      </c>
      <c r="D299" s="4">
        <v>5.7154999999999996</v>
      </c>
      <c r="E299" s="4" t="s">
        <v>155</v>
      </c>
      <c r="F299" s="4">
        <v>57155.449957999997</v>
      </c>
      <c r="G299" s="4">
        <v>23.4</v>
      </c>
      <c r="H299" s="4">
        <v>4.3</v>
      </c>
      <c r="I299" s="4">
        <v>11519.1</v>
      </c>
      <c r="K299" s="4">
        <v>15.36</v>
      </c>
      <c r="L299" s="4">
        <v>2052</v>
      </c>
      <c r="M299" s="4">
        <v>0.89239999999999997</v>
      </c>
      <c r="N299" s="4">
        <v>3.9304999999999999</v>
      </c>
      <c r="O299" s="4">
        <v>5.1006999999999998</v>
      </c>
      <c r="P299" s="4">
        <v>20.8965</v>
      </c>
      <c r="Q299" s="4">
        <v>3.8374999999999999</v>
      </c>
      <c r="R299" s="4">
        <v>24.7</v>
      </c>
      <c r="S299" s="4">
        <v>16.6403</v>
      </c>
      <c r="T299" s="4">
        <v>3.0558000000000001</v>
      </c>
      <c r="U299" s="4">
        <v>19.7</v>
      </c>
      <c r="V299" s="4">
        <v>11519.1142</v>
      </c>
      <c r="Y299" s="4">
        <v>1831.2739999999999</v>
      </c>
      <c r="Z299" s="4">
        <v>0</v>
      </c>
      <c r="AA299" s="4">
        <v>13.703799999999999</v>
      </c>
      <c r="AB299" s="4" t="s">
        <v>382</v>
      </c>
      <c r="AC299" s="4">
        <v>0</v>
      </c>
      <c r="AD299" s="4">
        <v>11.9</v>
      </c>
      <c r="AE299" s="4">
        <v>857</v>
      </c>
      <c r="AF299" s="4">
        <v>871</v>
      </c>
      <c r="AG299" s="4">
        <v>888</v>
      </c>
      <c r="AH299" s="4">
        <v>66</v>
      </c>
      <c r="AI299" s="4">
        <v>20.58</v>
      </c>
      <c r="AJ299" s="4">
        <v>0.47</v>
      </c>
      <c r="AK299" s="4">
        <v>989</v>
      </c>
      <c r="AL299" s="4">
        <v>2</v>
      </c>
      <c r="AM299" s="4">
        <v>0</v>
      </c>
      <c r="AN299" s="4">
        <v>27</v>
      </c>
      <c r="AO299" s="4">
        <v>191</v>
      </c>
      <c r="AP299" s="4">
        <v>189</v>
      </c>
      <c r="AQ299" s="4">
        <v>2</v>
      </c>
      <c r="AR299" s="4">
        <v>195</v>
      </c>
      <c r="AS299" s="4" t="s">
        <v>155</v>
      </c>
      <c r="AT299" s="4">
        <v>2</v>
      </c>
      <c r="AU299" s="5">
        <v>0.6393402777777778</v>
      </c>
      <c r="AV299" s="4">
        <v>47.159018000000003</v>
      </c>
      <c r="AW299" s="4">
        <v>-88.488645000000005</v>
      </c>
      <c r="AX299" s="4">
        <v>320.8</v>
      </c>
      <c r="AY299" s="4">
        <v>0</v>
      </c>
      <c r="AZ299" s="4">
        <v>12</v>
      </c>
      <c r="BA299" s="4">
        <v>12</v>
      </c>
      <c r="BB299" s="4" t="s">
        <v>420</v>
      </c>
      <c r="BC299" s="4">
        <v>0.9</v>
      </c>
      <c r="BD299" s="4">
        <v>1.3</v>
      </c>
      <c r="BE299" s="4">
        <v>1.5</v>
      </c>
      <c r="BF299" s="4">
        <v>14.063000000000001</v>
      </c>
      <c r="BG299" s="4">
        <v>17.09</v>
      </c>
      <c r="BH299" s="4">
        <v>1.22</v>
      </c>
      <c r="BI299" s="4">
        <v>12.053000000000001</v>
      </c>
      <c r="BJ299" s="4">
        <v>1171.5219999999999</v>
      </c>
      <c r="BK299" s="4">
        <v>967.63300000000004</v>
      </c>
      <c r="BL299" s="4">
        <v>0.65200000000000002</v>
      </c>
      <c r="BM299" s="4">
        <v>0.12</v>
      </c>
      <c r="BN299" s="4">
        <v>0.77200000000000002</v>
      </c>
      <c r="BO299" s="4">
        <v>0.51900000000000002</v>
      </c>
      <c r="BP299" s="4">
        <v>9.5000000000000001E-2</v>
      </c>
      <c r="BQ299" s="4">
        <v>0.61499999999999999</v>
      </c>
      <c r="BR299" s="4">
        <v>113.5313</v>
      </c>
      <c r="BU299" s="4">
        <v>108.29300000000001</v>
      </c>
      <c r="BW299" s="4">
        <v>2969.8879999999999</v>
      </c>
      <c r="BX299" s="4">
        <v>2.3016999999999999E-2</v>
      </c>
      <c r="BY299" s="4">
        <v>-5</v>
      </c>
      <c r="BZ299" s="4">
        <v>1.0462370000000001</v>
      </c>
      <c r="CA299" s="4">
        <v>0.56247800000000003</v>
      </c>
      <c r="CB299" s="4">
        <v>21.133991999999999</v>
      </c>
    </row>
    <row r="300" spans="1:80">
      <c r="A300" s="2">
        <v>42440</v>
      </c>
      <c r="B300" s="29">
        <v>0.4311935185185185</v>
      </c>
      <c r="C300" s="4">
        <v>5.35</v>
      </c>
      <c r="D300" s="4">
        <v>7.1521999999999997</v>
      </c>
      <c r="E300" s="4" t="s">
        <v>155</v>
      </c>
      <c r="F300" s="4">
        <v>71521.570248000004</v>
      </c>
      <c r="G300" s="4">
        <v>92.3</v>
      </c>
      <c r="H300" s="4">
        <v>4.3</v>
      </c>
      <c r="I300" s="4">
        <v>11519.2</v>
      </c>
      <c r="K300" s="4">
        <v>13.38</v>
      </c>
      <c r="L300" s="4">
        <v>2052</v>
      </c>
      <c r="M300" s="4">
        <v>0.86980000000000002</v>
      </c>
      <c r="N300" s="4">
        <v>4.6539000000000001</v>
      </c>
      <c r="O300" s="4">
        <v>6.2210999999999999</v>
      </c>
      <c r="P300" s="4">
        <v>80.284099999999995</v>
      </c>
      <c r="Q300" s="4">
        <v>3.7402000000000002</v>
      </c>
      <c r="R300" s="4">
        <v>84</v>
      </c>
      <c r="S300" s="4">
        <v>63.931600000000003</v>
      </c>
      <c r="T300" s="4">
        <v>2.9784000000000002</v>
      </c>
      <c r="U300" s="4">
        <v>66.900000000000006</v>
      </c>
      <c r="V300" s="4">
        <v>11519.2</v>
      </c>
      <c r="Y300" s="4">
        <v>1784.864</v>
      </c>
      <c r="Z300" s="4">
        <v>0</v>
      </c>
      <c r="AA300" s="4">
        <v>11.6351</v>
      </c>
      <c r="AB300" s="4" t="s">
        <v>382</v>
      </c>
      <c r="AC300" s="4">
        <v>0</v>
      </c>
      <c r="AD300" s="4">
        <v>11.8</v>
      </c>
      <c r="AE300" s="4">
        <v>857</v>
      </c>
      <c r="AF300" s="4">
        <v>870</v>
      </c>
      <c r="AG300" s="4">
        <v>888</v>
      </c>
      <c r="AH300" s="4">
        <v>66</v>
      </c>
      <c r="AI300" s="4">
        <v>20.58</v>
      </c>
      <c r="AJ300" s="4">
        <v>0.47</v>
      </c>
      <c r="AK300" s="4">
        <v>989</v>
      </c>
      <c r="AL300" s="4">
        <v>2</v>
      </c>
      <c r="AM300" s="4">
        <v>0</v>
      </c>
      <c r="AN300" s="4">
        <v>27</v>
      </c>
      <c r="AO300" s="4">
        <v>191</v>
      </c>
      <c r="AP300" s="4">
        <v>189</v>
      </c>
      <c r="AQ300" s="4">
        <v>1.9</v>
      </c>
      <c r="AR300" s="4">
        <v>195</v>
      </c>
      <c r="AS300" s="4" t="s">
        <v>155</v>
      </c>
      <c r="AT300" s="4">
        <v>2</v>
      </c>
      <c r="AU300" s="5">
        <v>0.63935185185185184</v>
      </c>
      <c r="AV300" s="4">
        <v>47.159019000000001</v>
      </c>
      <c r="AW300" s="4">
        <v>-88.488645000000005</v>
      </c>
      <c r="AX300" s="4">
        <v>320.60000000000002</v>
      </c>
      <c r="AY300" s="4">
        <v>0</v>
      </c>
      <c r="AZ300" s="4">
        <v>12</v>
      </c>
      <c r="BA300" s="4">
        <v>12</v>
      </c>
      <c r="BB300" s="4" t="s">
        <v>420</v>
      </c>
      <c r="BC300" s="4">
        <v>0.9</v>
      </c>
      <c r="BD300" s="4">
        <v>1.2262</v>
      </c>
      <c r="BE300" s="4">
        <v>1.5</v>
      </c>
      <c r="BF300" s="4">
        <v>14.063000000000001</v>
      </c>
      <c r="BG300" s="4">
        <v>14.01</v>
      </c>
      <c r="BH300" s="4">
        <v>1</v>
      </c>
      <c r="BI300" s="4">
        <v>14.967000000000001</v>
      </c>
      <c r="BJ300" s="4">
        <v>1173.769</v>
      </c>
      <c r="BK300" s="4">
        <v>998.64400000000001</v>
      </c>
      <c r="BL300" s="4">
        <v>2.12</v>
      </c>
      <c r="BM300" s="4">
        <v>9.9000000000000005E-2</v>
      </c>
      <c r="BN300" s="4">
        <v>2.2189999999999999</v>
      </c>
      <c r="BO300" s="4">
        <v>1.6890000000000001</v>
      </c>
      <c r="BP300" s="4">
        <v>7.9000000000000001E-2</v>
      </c>
      <c r="BQ300" s="4">
        <v>1.7669999999999999</v>
      </c>
      <c r="BR300" s="4">
        <v>96.07</v>
      </c>
      <c r="BU300" s="4">
        <v>89.313999999999993</v>
      </c>
      <c r="BW300" s="4">
        <v>2133.7249999999999</v>
      </c>
      <c r="BX300" s="4">
        <v>2.0507999999999998E-2</v>
      </c>
      <c r="BY300" s="4">
        <v>-5</v>
      </c>
      <c r="BZ300" s="4">
        <v>1.046254</v>
      </c>
      <c r="CA300" s="4">
        <v>0.50116400000000005</v>
      </c>
      <c r="CB300" s="4">
        <v>21.134331</v>
      </c>
    </row>
    <row r="301" spans="1:80">
      <c r="A301" s="2">
        <v>42440</v>
      </c>
      <c r="B301" s="29">
        <v>0.4312050925925926</v>
      </c>
      <c r="C301" s="4">
        <v>4.7270000000000003</v>
      </c>
      <c r="D301" s="4">
        <v>7.4326999999999996</v>
      </c>
      <c r="E301" s="4" t="s">
        <v>155</v>
      </c>
      <c r="F301" s="4">
        <v>74326.724436999997</v>
      </c>
      <c r="G301" s="4">
        <v>136.80000000000001</v>
      </c>
      <c r="H301" s="4">
        <v>4.3</v>
      </c>
      <c r="I301" s="4">
        <v>11519.2</v>
      </c>
      <c r="K301" s="4">
        <v>8.9499999999999993</v>
      </c>
      <c r="L301" s="4">
        <v>2052</v>
      </c>
      <c r="M301" s="4">
        <v>0.87190000000000001</v>
      </c>
      <c r="N301" s="4">
        <v>4.1219000000000001</v>
      </c>
      <c r="O301" s="4">
        <v>6.4805000000000001</v>
      </c>
      <c r="P301" s="4">
        <v>119.2636</v>
      </c>
      <c r="Q301" s="4">
        <v>3.7490999999999999</v>
      </c>
      <c r="R301" s="4">
        <v>123</v>
      </c>
      <c r="S301" s="4">
        <v>94.971699999999998</v>
      </c>
      <c r="T301" s="4">
        <v>2.9855</v>
      </c>
      <c r="U301" s="4">
        <v>98</v>
      </c>
      <c r="V301" s="4">
        <v>11519.152700000001</v>
      </c>
      <c r="Y301" s="4">
        <v>1789.124</v>
      </c>
      <c r="Z301" s="4">
        <v>0</v>
      </c>
      <c r="AA301" s="4">
        <v>7.8032000000000004</v>
      </c>
      <c r="AB301" s="4" t="s">
        <v>382</v>
      </c>
      <c r="AC301" s="4">
        <v>0</v>
      </c>
      <c r="AD301" s="4">
        <v>11.8</v>
      </c>
      <c r="AE301" s="4">
        <v>856</v>
      </c>
      <c r="AF301" s="4">
        <v>870</v>
      </c>
      <c r="AG301" s="4">
        <v>887</v>
      </c>
      <c r="AH301" s="4">
        <v>66</v>
      </c>
      <c r="AI301" s="4">
        <v>20.58</v>
      </c>
      <c r="AJ301" s="4">
        <v>0.47</v>
      </c>
      <c r="AK301" s="4">
        <v>989</v>
      </c>
      <c r="AL301" s="4">
        <v>2</v>
      </c>
      <c r="AM301" s="4">
        <v>0</v>
      </c>
      <c r="AN301" s="4">
        <v>27</v>
      </c>
      <c r="AO301" s="4">
        <v>191</v>
      </c>
      <c r="AP301" s="4">
        <v>189</v>
      </c>
      <c r="AQ301" s="4">
        <v>1.7</v>
      </c>
      <c r="AR301" s="4">
        <v>195</v>
      </c>
      <c r="AS301" s="4" t="s">
        <v>155</v>
      </c>
      <c r="AT301" s="4">
        <v>2</v>
      </c>
      <c r="AU301" s="5">
        <v>0.63936342592592588</v>
      </c>
      <c r="AV301" s="4">
        <v>47.159019000000001</v>
      </c>
      <c r="AW301" s="4">
        <v>-88.488645000000005</v>
      </c>
      <c r="AX301" s="4">
        <v>320.39999999999998</v>
      </c>
      <c r="AY301" s="4">
        <v>0</v>
      </c>
      <c r="AZ301" s="4">
        <v>12</v>
      </c>
      <c r="BA301" s="4">
        <v>12</v>
      </c>
      <c r="BB301" s="4" t="s">
        <v>420</v>
      </c>
      <c r="BC301" s="4">
        <v>0.9</v>
      </c>
      <c r="BD301" s="4">
        <v>1.2</v>
      </c>
      <c r="BE301" s="4">
        <v>1.5</v>
      </c>
      <c r="BF301" s="4">
        <v>14.063000000000001</v>
      </c>
      <c r="BG301" s="4">
        <v>14.26</v>
      </c>
      <c r="BH301" s="4">
        <v>1.01</v>
      </c>
      <c r="BI301" s="4">
        <v>14.693</v>
      </c>
      <c r="BJ301" s="4">
        <v>1063.771</v>
      </c>
      <c r="BK301" s="4">
        <v>1064.489</v>
      </c>
      <c r="BL301" s="4">
        <v>3.2229999999999999</v>
      </c>
      <c r="BM301" s="4">
        <v>0.10100000000000001</v>
      </c>
      <c r="BN301" s="4">
        <v>3.3250000000000002</v>
      </c>
      <c r="BO301" s="4">
        <v>2.5670000000000002</v>
      </c>
      <c r="BP301" s="4">
        <v>8.1000000000000003E-2</v>
      </c>
      <c r="BQ301" s="4">
        <v>2.6469999999999998</v>
      </c>
      <c r="BR301" s="4">
        <v>98.304400000000001</v>
      </c>
      <c r="BU301" s="4">
        <v>91.61</v>
      </c>
      <c r="BW301" s="4">
        <v>1464.2909999999999</v>
      </c>
      <c r="BX301" s="4">
        <v>0.14458199999999999</v>
      </c>
      <c r="BY301" s="4">
        <v>-5</v>
      </c>
      <c r="BZ301" s="4">
        <v>1.046746</v>
      </c>
      <c r="CA301" s="4">
        <v>3.533223</v>
      </c>
      <c r="CB301" s="4">
        <v>21.144269000000001</v>
      </c>
    </row>
    <row r="302" spans="1:80">
      <c r="A302" s="2">
        <v>42440</v>
      </c>
      <c r="B302" s="29">
        <v>0.43121666666666664</v>
      </c>
      <c r="C302" s="4">
        <v>4.3049999999999997</v>
      </c>
      <c r="D302" s="4">
        <v>7.9577999999999998</v>
      </c>
      <c r="E302" s="4" t="s">
        <v>155</v>
      </c>
      <c r="F302" s="4">
        <v>79578.160919999995</v>
      </c>
      <c r="G302" s="4">
        <v>170.2</v>
      </c>
      <c r="H302" s="4">
        <v>4.4000000000000004</v>
      </c>
      <c r="I302" s="4">
        <v>11518.9</v>
      </c>
      <c r="K302" s="4">
        <v>7.07</v>
      </c>
      <c r="L302" s="4">
        <v>2052</v>
      </c>
      <c r="M302" s="4">
        <v>0.86980000000000002</v>
      </c>
      <c r="N302" s="4">
        <v>3.7448999999999999</v>
      </c>
      <c r="O302" s="4">
        <v>6.9218999999999999</v>
      </c>
      <c r="P302" s="4">
        <v>148.01669999999999</v>
      </c>
      <c r="Q302" s="4">
        <v>3.8555000000000001</v>
      </c>
      <c r="R302" s="4">
        <v>151.9</v>
      </c>
      <c r="S302" s="4">
        <v>117.8683</v>
      </c>
      <c r="T302" s="4">
        <v>3.0701999999999998</v>
      </c>
      <c r="U302" s="4">
        <v>120.9</v>
      </c>
      <c r="V302" s="4">
        <v>11518.9426</v>
      </c>
      <c r="Y302" s="4">
        <v>1784.8810000000001</v>
      </c>
      <c r="Z302" s="4">
        <v>0</v>
      </c>
      <c r="AA302" s="4">
        <v>6.1482999999999999</v>
      </c>
      <c r="AB302" s="4" t="s">
        <v>382</v>
      </c>
      <c r="AC302" s="4">
        <v>0</v>
      </c>
      <c r="AD302" s="4">
        <v>11.9</v>
      </c>
      <c r="AE302" s="4">
        <v>855</v>
      </c>
      <c r="AF302" s="4">
        <v>869</v>
      </c>
      <c r="AG302" s="4">
        <v>885</v>
      </c>
      <c r="AH302" s="4">
        <v>66</v>
      </c>
      <c r="AI302" s="4">
        <v>20.58</v>
      </c>
      <c r="AJ302" s="4">
        <v>0.47</v>
      </c>
      <c r="AK302" s="4">
        <v>989</v>
      </c>
      <c r="AL302" s="4">
        <v>2</v>
      </c>
      <c r="AM302" s="4">
        <v>0</v>
      </c>
      <c r="AN302" s="4">
        <v>27</v>
      </c>
      <c r="AO302" s="4">
        <v>191</v>
      </c>
      <c r="AP302" s="4">
        <v>189</v>
      </c>
      <c r="AQ302" s="4">
        <v>1.9</v>
      </c>
      <c r="AR302" s="4">
        <v>195</v>
      </c>
      <c r="AS302" s="4" t="s">
        <v>155</v>
      </c>
      <c r="AT302" s="4">
        <v>2</v>
      </c>
      <c r="AU302" s="5">
        <v>0.63937500000000003</v>
      </c>
      <c r="AV302" s="4">
        <v>47.159018000000003</v>
      </c>
      <c r="AW302" s="4">
        <v>-88.488645000000005</v>
      </c>
      <c r="AX302" s="4">
        <v>320.2</v>
      </c>
      <c r="AY302" s="4">
        <v>0</v>
      </c>
      <c r="AZ302" s="4">
        <v>12</v>
      </c>
      <c r="BA302" s="4">
        <v>12</v>
      </c>
      <c r="BB302" s="4" t="s">
        <v>420</v>
      </c>
      <c r="BC302" s="4">
        <v>0.9738</v>
      </c>
      <c r="BD302" s="4">
        <v>1.2738</v>
      </c>
      <c r="BE302" s="4">
        <v>1.5738000000000001</v>
      </c>
      <c r="BF302" s="4">
        <v>14.063000000000001</v>
      </c>
      <c r="BG302" s="4">
        <v>14.01</v>
      </c>
      <c r="BH302" s="4">
        <v>1</v>
      </c>
      <c r="BI302" s="4">
        <v>14.965999999999999</v>
      </c>
      <c r="BJ302" s="4">
        <v>961.19200000000001</v>
      </c>
      <c r="BK302" s="4">
        <v>1130.769</v>
      </c>
      <c r="BL302" s="4">
        <v>3.9780000000000002</v>
      </c>
      <c r="BM302" s="4">
        <v>0.104</v>
      </c>
      <c r="BN302" s="4">
        <v>4.0819999999999999</v>
      </c>
      <c r="BO302" s="4">
        <v>3.1680000000000001</v>
      </c>
      <c r="BP302" s="4">
        <v>8.3000000000000004E-2</v>
      </c>
      <c r="BQ302" s="4">
        <v>3.2509999999999999</v>
      </c>
      <c r="BR302" s="4">
        <v>97.764200000000002</v>
      </c>
      <c r="BU302" s="4">
        <v>90.891999999999996</v>
      </c>
      <c r="BW302" s="4">
        <v>1147.4290000000001</v>
      </c>
      <c r="BX302" s="4">
        <v>0.22056999999999999</v>
      </c>
      <c r="BY302" s="4">
        <v>-5</v>
      </c>
      <c r="BZ302" s="4">
        <v>1.0469999999999999</v>
      </c>
      <c r="CA302" s="4">
        <v>5.39018</v>
      </c>
      <c r="CB302" s="4">
        <v>21.1494</v>
      </c>
    </row>
    <row r="303" spans="1:80">
      <c r="A303" s="2">
        <v>42440</v>
      </c>
      <c r="B303" s="29">
        <v>0.43122824074074079</v>
      </c>
      <c r="C303" s="4">
        <v>4.5010000000000003</v>
      </c>
      <c r="D303" s="4">
        <v>8.5078999999999994</v>
      </c>
      <c r="E303" s="4" t="s">
        <v>155</v>
      </c>
      <c r="F303" s="4">
        <v>85078.981937999997</v>
      </c>
      <c r="G303" s="4">
        <v>212.9</v>
      </c>
      <c r="H303" s="4">
        <v>4.5999999999999996</v>
      </c>
      <c r="I303" s="4">
        <v>11519.1</v>
      </c>
      <c r="K303" s="4">
        <v>6.8</v>
      </c>
      <c r="L303" s="4">
        <v>2052</v>
      </c>
      <c r="M303" s="4">
        <v>0.86250000000000004</v>
      </c>
      <c r="N303" s="4">
        <v>3.8818000000000001</v>
      </c>
      <c r="O303" s="4">
        <v>7.3376999999999999</v>
      </c>
      <c r="P303" s="4">
        <v>183.58320000000001</v>
      </c>
      <c r="Q303" s="4">
        <v>3.9952000000000001</v>
      </c>
      <c r="R303" s="4">
        <v>187.6</v>
      </c>
      <c r="S303" s="4">
        <v>146.19049999999999</v>
      </c>
      <c r="T303" s="4">
        <v>3.1814</v>
      </c>
      <c r="U303" s="4">
        <v>149.4</v>
      </c>
      <c r="V303" s="4">
        <v>11519.1201</v>
      </c>
      <c r="Y303" s="4">
        <v>1769.771</v>
      </c>
      <c r="Z303" s="4">
        <v>0</v>
      </c>
      <c r="AA303" s="4">
        <v>5.8647</v>
      </c>
      <c r="AB303" s="4" t="s">
        <v>382</v>
      </c>
      <c r="AC303" s="4">
        <v>0</v>
      </c>
      <c r="AD303" s="4">
        <v>11.9</v>
      </c>
      <c r="AE303" s="4">
        <v>853</v>
      </c>
      <c r="AF303" s="4">
        <v>869</v>
      </c>
      <c r="AG303" s="4">
        <v>884</v>
      </c>
      <c r="AH303" s="4">
        <v>66</v>
      </c>
      <c r="AI303" s="4">
        <v>20.58</v>
      </c>
      <c r="AJ303" s="4">
        <v>0.47</v>
      </c>
      <c r="AK303" s="4">
        <v>989</v>
      </c>
      <c r="AL303" s="4">
        <v>2</v>
      </c>
      <c r="AM303" s="4">
        <v>0</v>
      </c>
      <c r="AN303" s="4">
        <v>27</v>
      </c>
      <c r="AO303" s="4">
        <v>191</v>
      </c>
      <c r="AP303" s="4">
        <v>189</v>
      </c>
      <c r="AQ303" s="4">
        <v>2.1</v>
      </c>
      <c r="AR303" s="4">
        <v>195</v>
      </c>
      <c r="AS303" s="4" t="s">
        <v>155</v>
      </c>
      <c r="AT303" s="4">
        <v>2</v>
      </c>
      <c r="AU303" s="5">
        <v>0.63938657407407407</v>
      </c>
      <c r="AV303" s="4">
        <v>47.159018000000003</v>
      </c>
      <c r="AW303" s="4">
        <v>-88.488645000000005</v>
      </c>
      <c r="AX303" s="4">
        <v>320.10000000000002</v>
      </c>
      <c r="AY303" s="4">
        <v>0</v>
      </c>
      <c r="AZ303" s="4">
        <v>12</v>
      </c>
      <c r="BA303" s="4">
        <v>12</v>
      </c>
      <c r="BB303" s="4" t="s">
        <v>420</v>
      </c>
      <c r="BC303" s="4">
        <v>1</v>
      </c>
      <c r="BD303" s="4">
        <v>1.3</v>
      </c>
      <c r="BE303" s="4">
        <v>1.6738</v>
      </c>
      <c r="BF303" s="4">
        <v>14.063000000000001</v>
      </c>
      <c r="BG303" s="4">
        <v>13.22</v>
      </c>
      <c r="BH303" s="4">
        <v>0.94</v>
      </c>
      <c r="BI303" s="4">
        <v>15.946999999999999</v>
      </c>
      <c r="BJ303" s="4">
        <v>951.67700000000002</v>
      </c>
      <c r="BK303" s="4">
        <v>1144.963</v>
      </c>
      <c r="BL303" s="4">
        <v>4.7130000000000001</v>
      </c>
      <c r="BM303" s="4">
        <v>0.10299999999999999</v>
      </c>
      <c r="BN303" s="4">
        <v>4.8159999999999998</v>
      </c>
      <c r="BO303" s="4">
        <v>3.7530000000000001</v>
      </c>
      <c r="BP303" s="4">
        <v>8.2000000000000003E-2</v>
      </c>
      <c r="BQ303" s="4">
        <v>3.835</v>
      </c>
      <c r="BR303" s="4">
        <v>93.383099999999999</v>
      </c>
      <c r="BU303" s="4">
        <v>86.082999999999998</v>
      </c>
      <c r="BW303" s="4">
        <v>1045.441</v>
      </c>
      <c r="BX303" s="4">
        <v>0.21708</v>
      </c>
      <c r="BY303" s="4">
        <v>-5</v>
      </c>
      <c r="BZ303" s="4">
        <v>1.0469999999999999</v>
      </c>
      <c r="CA303" s="4">
        <v>5.3048929999999999</v>
      </c>
      <c r="CB303" s="4">
        <v>21.1494</v>
      </c>
    </row>
    <row r="304" spans="1:80">
      <c r="A304" s="2">
        <v>42440</v>
      </c>
      <c r="B304" s="29">
        <v>0.43123981481481483</v>
      </c>
      <c r="C304" s="4">
        <v>4.984</v>
      </c>
      <c r="D304" s="4">
        <v>9.4527000000000001</v>
      </c>
      <c r="E304" s="4" t="s">
        <v>155</v>
      </c>
      <c r="F304" s="4">
        <v>94526.780488000004</v>
      </c>
      <c r="G304" s="4">
        <v>271.8</v>
      </c>
      <c r="H304" s="4">
        <v>4.9000000000000004</v>
      </c>
      <c r="I304" s="4">
        <v>11519.3</v>
      </c>
      <c r="K304" s="4">
        <v>6.71</v>
      </c>
      <c r="L304" s="4">
        <v>2052</v>
      </c>
      <c r="M304" s="4">
        <v>0.84870000000000001</v>
      </c>
      <c r="N304" s="4">
        <v>4.2301000000000002</v>
      </c>
      <c r="O304" s="4">
        <v>8.0221</v>
      </c>
      <c r="P304" s="4">
        <v>230.66390000000001</v>
      </c>
      <c r="Q304" s="4">
        <v>4.1856999999999998</v>
      </c>
      <c r="R304" s="4">
        <v>234.8</v>
      </c>
      <c r="S304" s="4">
        <v>183.68180000000001</v>
      </c>
      <c r="T304" s="4">
        <v>3.3331</v>
      </c>
      <c r="U304" s="4">
        <v>187</v>
      </c>
      <c r="V304" s="4">
        <v>11519.289000000001</v>
      </c>
      <c r="Y304" s="4">
        <v>1741.4480000000001</v>
      </c>
      <c r="Z304" s="4">
        <v>0</v>
      </c>
      <c r="AA304" s="4">
        <v>5.6974999999999998</v>
      </c>
      <c r="AB304" s="4" t="s">
        <v>382</v>
      </c>
      <c r="AC304" s="4">
        <v>0</v>
      </c>
      <c r="AD304" s="4">
        <v>12</v>
      </c>
      <c r="AE304" s="4">
        <v>852</v>
      </c>
      <c r="AF304" s="4">
        <v>868</v>
      </c>
      <c r="AG304" s="4">
        <v>884</v>
      </c>
      <c r="AH304" s="4">
        <v>66</v>
      </c>
      <c r="AI304" s="4">
        <v>20.58</v>
      </c>
      <c r="AJ304" s="4">
        <v>0.47</v>
      </c>
      <c r="AK304" s="4">
        <v>989</v>
      </c>
      <c r="AL304" s="4">
        <v>2</v>
      </c>
      <c r="AM304" s="4">
        <v>0</v>
      </c>
      <c r="AN304" s="4">
        <v>27</v>
      </c>
      <c r="AO304" s="4">
        <v>191</v>
      </c>
      <c r="AP304" s="4">
        <v>189.7</v>
      </c>
      <c r="AQ304" s="4">
        <v>2.2999999999999998</v>
      </c>
      <c r="AR304" s="4">
        <v>195</v>
      </c>
      <c r="AS304" s="4" t="s">
        <v>155</v>
      </c>
      <c r="AT304" s="4">
        <v>2</v>
      </c>
      <c r="AU304" s="5">
        <v>0.63939814814814822</v>
      </c>
      <c r="AV304" s="4">
        <v>47.159018000000003</v>
      </c>
      <c r="AW304" s="4">
        <v>-88.488645000000005</v>
      </c>
      <c r="AX304" s="4">
        <v>320.10000000000002</v>
      </c>
      <c r="AY304" s="4">
        <v>0</v>
      </c>
      <c r="AZ304" s="4">
        <v>12</v>
      </c>
      <c r="BA304" s="4">
        <v>12</v>
      </c>
      <c r="BB304" s="4" t="s">
        <v>420</v>
      </c>
      <c r="BC304" s="4">
        <v>1.0738000000000001</v>
      </c>
      <c r="BD304" s="4">
        <v>1.3</v>
      </c>
      <c r="BE304" s="4">
        <v>1.7</v>
      </c>
      <c r="BF304" s="4">
        <v>14.063000000000001</v>
      </c>
      <c r="BG304" s="4">
        <v>11.94</v>
      </c>
      <c r="BH304" s="4">
        <v>0.85</v>
      </c>
      <c r="BI304" s="4">
        <v>17.832999999999998</v>
      </c>
      <c r="BJ304" s="4">
        <v>956.91899999999998</v>
      </c>
      <c r="BK304" s="4">
        <v>1155.0309999999999</v>
      </c>
      <c r="BL304" s="4">
        <v>5.4640000000000004</v>
      </c>
      <c r="BM304" s="4">
        <v>9.9000000000000005E-2</v>
      </c>
      <c r="BN304" s="4">
        <v>5.5640000000000001</v>
      </c>
      <c r="BO304" s="4">
        <v>4.351</v>
      </c>
      <c r="BP304" s="4">
        <v>7.9000000000000001E-2</v>
      </c>
      <c r="BQ304" s="4">
        <v>4.43</v>
      </c>
      <c r="BR304" s="4">
        <v>86.168899999999994</v>
      </c>
      <c r="BU304" s="4">
        <v>78.16</v>
      </c>
      <c r="BW304" s="4">
        <v>937.15200000000004</v>
      </c>
      <c r="BX304" s="4">
        <v>0.211254</v>
      </c>
      <c r="BY304" s="4">
        <v>-5</v>
      </c>
      <c r="BZ304" s="4">
        <v>1.0492379999999999</v>
      </c>
      <c r="CA304" s="4">
        <v>5.1625189999999996</v>
      </c>
      <c r="CB304" s="4">
        <v>21.194607999999999</v>
      </c>
    </row>
    <row r="305" spans="1:80">
      <c r="A305" s="2">
        <v>42440</v>
      </c>
      <c r="B305" s="29">
        <v>0.43125138888888892</v>
      </c>
      <c r="C305" s="4">
        <v>5.5609999999999999</v>
      </c>
      <c r="D305" s="4">
        <v>10.0358</v>
      </c>
      <c r="E305" s="4" t="s">
        <v>155</v>
      </c>
      <c r="F305" s="4">
        <v>100357.527993</v>
      </c>
      <c r="G305" s="4">
        <v>322.39999999999998</v>
      </c>
      <c r="H305" s="4">
        <v>5.2</v>
      </c>
      <c r="I305" s="4">
        <v>11519.6</v>
      </c>
      <c r="K305" s="4">
        <v>5.95</v>
      </c>
      <c r="L305" s="4">
        <v>2052</v>
      </c>
      <c r="M305" s="4">
        <v>0.83789999999999998</v>
      </c>
      <c r="N305" s="4">
        <v>4.6595000000000004</v>
      </c>
      <c r="O305" s="4">
        <v>8.4092000000000002</v>
      </c>
      <c r="P305" s="4">
        <v>270.17739999999998</v>
      </c>
      <c r="Q305" s="4">
        <v>4.3838999999999997</v>
      </c>
      <c r="R305" s="4">
        <v>274.60000000000002</v>
      </c>
      <c r="S305" s="4">
        <v>215.33539999999999</v>
      </c>
      <c r="T305" s="4">
        <v>3.4941</v>
      </c>
      <c r="U305" s="4">
        <v>218.8</v>
      </c>
      <c r="V305" s="4">
        <v>11519.6407</v>
      </c>
      <c r="Y305" s="4">
        <v>1719.4169999999999</v>
      </c>
      <c r="Z305" s="4">
        <v>0</v>
      </c>
      <c r="AA305" s="4">
        <v>4.9832000000000001</v>
      </c>
      <c r="AB305" s="4" t="s">
        <v>382</v>
      </c>
      <c r="AC305" s="4">
        <v>0</v>
      </c>
      <c r="AD305" s="4">
        <v>11.9</v>
      </c>
      <c r="AE305" s="4">
        <v>851</v>
      </c>
      <c r="AF305" s="4">
        <v>867</v>
      </c>
      <c r="AG305" s="4">
        <v>884</v>
      </c>
      <c r="AH305" s="4">
        <v>66.7</v>
      </c>
      <c r="AI305" s="4">
        <v>20.81</v>
      </c>
      <c r="AJ305" s="4">
        <v>0.48</v>
      </c>
      <c r="AK305" s="4">
        <v>989</v>
      </c>
      <c r="AL305" s="4">
        <v>2</v>
      </c>
      <c r="AM305" s="4">
        <v>0</v>
      </c>
      <c r="AN305" s="4">
        <v>27</v>
      </c>
      <c r="AO305" s="4">
        <v>191</v>
      </c>
      <c r="AP305" s="4">
        <v>190</v>
      </c>
      <c r="AQ305" s="4">
        <v>2.2000000000000002</v>
      </c>
      <c r="AR305" s="4">
        <v>195</v>
      </c>
      <c r="AS305" s="4" t="s">
        <v>155</v>
      </c>
      <c r="AT305" s="4">
        <v>2</v>
      </c>
      <c r="AU305" s="5">
        <v>0.63940972222222225</v>
      </c>
      <c r="AV305" s="4">
        <v>47.159018000000003</v>
      </c>
      <c r="AW305" s="4">
        <v>-88.488645000000005</v>
      </c>
      <c r="AX305" s="4">
        <v>320</v>
      </c>
      <c r="AY305" s="4">
        <v>0</v>
      </c>
      <c r="AZ305" s="4">
        <v>12</v>
      </c>
      <c r="BA305" s="4">
        <v>12</v>
      </c>
      <c r="BB305" s="4" t="s">
        <v>420</v>
      </c>
      <c r="BC305" s="4">
        <v>1.1000000000000001</v>
      </c>
      <c r="BD305" s="4">
        <v>1.3</v>
      </c>
      <c r="BE305" s="4">
        <v>1.7</v>
      </c>
      <c r="BF305" s="4">
        <v>14.063000000000001</v>
      </c>
      <c r="BG305" s="4">
        <v>11.1</v>
      </c>
      <c r="BH305" s="4">
        <v>0.79</v>
      </c>
      <c r="BI305" s="4">
        <v>19.343</v>
      </c>
      <c r="BJ305" s="4">
        <v>993.36900000000003</v>
      </c>
      <c r="BK305" s="4">
        <v>1141.049</v>
      </c>
      <c r="BL305" s="4">
        <v>6.032</v>
      </c>
      <c r="BM305" s="4">
        <v>9.8000000000000004E-2</v>
      </c>
      <c r="BN305" s="4">
        <v>6.13</v>
      </c>
      <c r="BO305" s="4">
        <v>4.8079999999999998</v>
      </c>
      <c r="BP305" s="4">
        <v>7.8E-2</v>
      </c>
      <c r="BQ305" s="4">
        <v>4.8860000000000001</v>
      </c>
      <c r="BR305" s="4">
        <v>81.209800000000001</v>
      </c>
      <c r="BU305" s="4">
        <v>72.727999999999994</v>
      </c>
      <c r="BW305" s="4">
        <v>772.47</v>
      </c>
      <c r="BX305" s="4">
        <v>0.228904</v>
      </c>
      <c r="BY305" s="4">
        <v>-5</v>
      </c>
      <c r="BZ305" s="4">
        <v>1.0477620000000001</v>
      </c>
      <c r="CA305" s="4">
        <v>5.5938410000000003</v>
      </c>
      <c r="CB305" s="4">
        <v>21.164791999999998</v>
      </c>
    </row>
    <row r="306" spans="1:80">
      <c r="A306" s="2">
        <v>42440</v>
      </c>
      <c r="B306" s="29">
        <v>0.43126296296296296</v>
      </c>
      <c r="C306" s="4">
        <v>6.0309999999999997</v>
      </c>
      <c r="D306" s="4">
        <v>9.8817000000000004</v>
      </c>
      <c r="E306" s="4" t="s">
        <v>155</v>
      </c>
      <c r="F306" s="4">
        <v>98817.140549000003</v>
      </c>
      <c r="G306" s="4">
        <v>298.60000000000002</v>
      </c>
      <c r="H306" s="4">
        <v>5.5</v>
      </c>
      <c r="I306" s="4">
        <v>11519.2</v>
      </c>
      <c r="K306" s="4">
        <v>4.7300000000000004</v>
      </c>
      <c r="L306" s="4">
        <v>2052</v>
      </c>
      <c r="M306" s="4">
        <v>0.83599999999999997</v>
      </c>
      <c r="N306" s="4">
        <v>5.0419999999999998</v>
      </c>
      <c r="O306" s="4">
        <v>8.2606000000000002</v>
      </c>
      <c r="P306" s="4">
        <v>249.61510000000001</v>
      </c>
      <c r="Q306" s="4">
        <v>4.5976999999999997</v>
      </c>
      <c r="R306" s="4">
        <v>254.2</v>
      </c>
      <c r="S306" s="4">
        <v>199.00630000000001</v>
      </c>
      <c r="T306" s="4">
        <v>3.6656</v>
      </c>
      <c r="U306" s="4">
        <v>202.7</v>
      </c>
      <c r="V306" s="4">
        <v>11519.202499999999</v>
      </c>
      <c r="Y306" s="4">
        <v>1715.373</v>
      </c>
      <c r="Z306" s="4">
        <v>0</v>
      </c>
      <c r="AA306" s="4">
        <v>3.9508999999999999</v>
      </c>
      <c r="AB306" s="4" t="s">
        <v>382</v>
      </c>
      <c r="AC306" s="4">
        <v>0</v>
      </c>
      <c r="AD306" s="4">
        <v>11.9</v>
      </c>
      <c r="AE306" s="4">
        <v>852</v>
      </c>
      <c r="AF306" s="4">
        <v>867</v>
      </c>
      <c r="AG306" s="4">
        <v>884</v>
      </c>
      <c r="AH306" s="4">
        <v>67</v>
      </c>
      <c r="AI306" s="4">
        <v>20.89</v>
      </c>
      <c r="AJ306" s="4">
        <v>0.48</v>
      </c>
      <c r="AK306" s="4">
        <v>989</v>
      </c>
      <c r="AL306" s="4">
        <v>2</v>
      </c>
      <c r="AM306" s="4">
        <v>0</v>
      </c>
      <c r="AN306" s="4">
        <v>27</v>
      </c>
      <c r="AO306" s="4">
        <v>191</v>
      </c>
      <c r="AP306" s="4">
        <v>189.3</v>
      </c>
      <c r="AQ306" s="4">
        <v>2</v>
      </c>
      <c r="AR306" s="4">
        <v>195</v>
      </c>
      <c r="AS306" s="4" t="s">
        <v>155</v>
      </c>
      <c r="AT306" s="4">
        <v>2</v>
      </c>
      <c r="AU306" s="5">
        <v>0.63942129629629629</v>
      </c>
      <c r="AV306" s="4">
        <v>47.159018000000003</v>
      </c>
      <c r="AW306" s="4">
        <v>-88.488643999999994</v>
      </c>
      <c r="AX306" s="4">
        <v>319.89999999999998</v>
      </c>
      <c r="AY306" s="4">
        <v>0</v>
      </c>
      <c r="AZ306" s="4">
        <v>12</v>
      </c>
      <c r="BA306" s="4">
        <v>12</v>
      </c>
      <c r="BB306" s="4" t="s">
        <v>420</v>
      </c>
      <c r="BC306" s="4">
        <v>1.1000000000000001</v>
      </c>
      <c r="BD306" s="4">
        <v>1.3</v>
      </c>
      <c r="BE306" s="4">
        <v>1.7</v>
      </c>
      <c r="BF306" s="4">
        <v>14.063000000000001</v>
      </c>
      <c r="BG306" s="4">
        <v>10.96</v>
      </c>
      <c r="BH306" s="4">
        <v>0.78</v>
      </c>
      <c r="BI306" s="4">
        <v>19.623999999999999</v>
      </c>
      <c r="BJ306" s="4">
        <v>1057.479</v>
      </c>
      <c r="BK306" s="4">
        <v>1102.7059999999999</v>
      </c>
      <c r="BL306" s="4">
        <v>5.4820000000000002</v>
      </c>
      <c r="BM306" s="4">
        <v>0.10100000000000001</v>
      </c>
      <c r="BN306" s="4">
        <v>5.5830000000000002</v>
      </c>
      <c r="BO306" s="4">
        <v>4.3710000000000004</v>
      </c>
      <c r="BP306" s="4">
        <v>8.1000000000000003E-2</v>
      </c>
      <c r="BQ306" s="4">
        <v>4.4509999999999996</v>
      </c>
      <c r="BR306" s="4">
        <v>79.889200000000002</v>
      </c>
      <c r="BU306" s="4">
        <v>71.38</v>
      </c>
      <c r="BW306" s="4">
        <v>602.51099999999997</v>
      </c>
      <c r="BX306" s="4">
        <v>0.244698</v>
      </c>
      <c r="BY306" s="4">
        <v>-5</v>
      </c>
      <c r="BZ306" s="4">
        <v>1.046254</v>
      </c>
      <c r="CA306" s="4">
        <v>5.9798070000000001</v>
      </c>
      <c r="CB306" s="4">
        <v>21.134331</v>
      </c>
    </row>
    <row r="307" spans="1:80">
      <c r="A307" s="2">
        <v>42440</v>
      </c>
      <c r="B307" s="29">
        <v>0.43127453703703705</v>
      </c>
      <c r="C307" s="4">
        <v>5.8310000000000004</v>
      </c>
      <c r="D307" s="4">
        <v>9.7516999999999996</v>
      </c>
      <c r="E307" s="4" t="s">
        <v>155</v>
      </c>
      <c r="F307" s="4">
        <v>97516.646500000003</v>
      </c>
      <c r="G307" s="4">
        <v>223.9</v>
      </c>
      <c r="H307" s="4">
        <v>5.6</v>
      </c>
      <c r="I307" s="4">
        <v>11518.9</v>
      </c>
      <c r="K307" s="4">
        <v>3.47</v>
      </c>
      <c r="L307" s="4">
        <v>2052</v>
      </c>
      <c r="M307" s="4">
        <v>0.83889999999999998</v>
      </c>
      <c r="N307" s="4">
        <v>4.8913000000000002</v>
      </c>
      <c r="O307" s="4">
        <v>8.1806000000000001</v>
      </c>
      <c r="P307" s="4">
        <v>187.85929999999999</v>
      </c>
      <c r="Q307" s="4">
        <v>4.6978</v>
      </c>
      <c r="R307" s="4">
        <v>192.6</v>
      </c>
      <c r="S307" s="4">
        <v>149.7713</v>
      </c>
      <c r="T307" s="4">
        <v>3.7452999999999999</v>
      </c>
      <c r="U307" s="4">
        <v>153.5</v>
      </c>
      <c r="V307" s="4">
        <v>11518.938099999999</v>
      </c>
      <c r="Y307" s="4">
        <v>1721.405</v>
      </c>
      <c r="Z307" s="4">
        <v>0</v>
      </c>
      <c r="AA307" s="4">
        <v>2.9075000000000002</v>
      </c>
      <c r="AB307" s="4" t="s">
        <v>382</v>
      </c>
      <c r="AC307" s="4">
        <v>0</v>
      </c>
      <c r="AD307" s="4">
        <v>12</v>
      </c>
      <c r="AE307" s="4">
        <v>852</v>
      </c>
      <c r="AF307" s="4">
        <v>866</v>
      </c>
      <c r="AG307" s="4">
        <v>883</v>
      </c>
      <c r="AH307" s="4">
        <v>67</v>
      </c>
      <c r="AI307" s="4">
        <v>20.89</v>
      </c>
      <c r="AJ307" s="4">
        <v>0.48</v>
      </c>
      <c r="AK307" s="4">
        <v>989</v>
      </c>
      <c r="AL307" s="4">
        <v>2</v>
      </c>
      <c r="AM307" s="4">
        <v>0</v>
      </c>
      <c r="AN307" s="4">
        <v>27</v>
      </c>
      <c r="AO307" s="4">
        <v>191.7</v>
      </c>
      <c r="AP307" s="4">
        <v>189.7</v>
      </c>
      <c r="AQ307" s="4">
        <v>2.1</v>
      </c>
      <c r="AR307" s="4">
        <v>195</v>
      </c>
      <c r="AS307" s="4" t="s">
        <v>155</v>
      </c>
      <c r="AT307" s="4">
        <v>2</v>
      </c>
      <c r="AU307" s="5">
        <v>0.63943287037037033</v>
      </c>
      <c r="AV307" s="4">
        <v>47.159018000000003</v>
      </c>
      <c r="AW307" s="4">
        <v>-88.488642999999996</v>
      </c>
      <c r="AX307" s="4">
        <v>319.8</v>
      </c>
      <c r="AY307" s="4">
        <v>0</v>
      </c>
      <c r="AZ307" s="4">
        <v>12</v>
      </c>
      <c r="BA307" s="4">
        <v>12</v>
      </c>
      <c r="BB307" s="4" t="s">
        <v>420</v>
      </c>
      <c r="BC307" s="4">
        <v>1.5427999999999999</v>
      </c>
      <c r="BD307" s="4">
        <v>1.5952</v>
      </c>
      <c r="BE307" s="4">
        <v>2.2166000000000001</v>
      </c>
      <c r="BF307" s="4">
        <v>14.063000000000001</v>
      </c>
      <c r="BG307" s="4">
        <v>11.17</v>
      </c>
      <c r="BH307" s="4">
        <v>0.79</v>
      </c>
      <c r="BI307" s="4">
        <v>19.204999999999998</v>
      </c>
      <c r="BJ307" s="4">
        <v>1042.559</v>
      </c>
      <c r="BK307" s="4">
        <v>1109.789</v>
      </c>
      <c r="BL307" s="4">
        <v>4.1929999999999996</v>
      </c>
      <c r="BM307" s="4">
        <v>0.105</v>
      </c>
      <c r="BN307" s="4">
        <v>4.298</v>
      </c>
      <c r="BO307" s="4">
        <v>3.343</v>
      </c>
      <c r="BP307" s="4">
        <v>8.4000000000000005E-2</v>
      </c>
      <c r="BQ307" s="4">
        <v>3.427</v>
      </c>
      <c r="BR307" s="4">
        <v>81.187200000000004</v>
      </c>
      <c r="BU307" s="4">
        <v>72.796000000000006</v>
      </c>
      <c r="BW307" s="4">
        <v>450.61099999999999</v>
      </c>
      <c r="BX307" s="4">
        <v>0.28903000000000001</v>
      </c>
      <c r="BY307" s="4">
        <v>-5</v>
      </c>
      <c r="BZ307" s="4">
        <v>1.046746</v>
      </c>
      <c r="CA307" s="4">
        <v>7.0631700000000004</v>
      </c>
      <c r="CB307" s="4">
        <v>21.144269000000001</v>
      </c>
    </row>
    <row r="308" spans="1:80">
      <c r="A308" s="2">
        <v>42440</v>
      </c>
      <c r="B308" s="29">
        <v>0.43128611111111109</v>
      </c>
      <c r="C308" s="4">
        <v>6.2629999999999999</v>
      </c>
      <c r="D308" s="4">
        <v>10.417</v>
      </c>
      <c r="E308" s="4" t="s">
        <v>155</v>
      </c>
      <c r="F308" s="4">
        <v>104170.41800600001</v>
      </c>
      <c r="G308" s="4">
        <v>130.80000000000001</v>
      </c>
      <c r="H308" s="4">
        <v>5.8</v>
      </c>
      <c r="I308" s="4">
        <v>11519.1</v>
      </c>
      <c r="K308" s="4">
        <v>3.19</v>
      </c>
      <c r="L308" s="4">
        <v>2052</v>
      </c>
      <c r="M308" s="4">
        <v>0.8286</v>
      </c>
      <c r="N308" s="4">
        <v>5.1891999999999996</v>
      </c>
      <c r="O308" s="4">
        <v>8.6313999999999993</v>
      </c>
      <c r="P308" s="4">
        <v>108.4175</v>
      </c>
      <c r="Q308" s="4">
        <v>4.8057999999999996</v>
      </c>
      <c r="R308" s="4">
        <v>113.2</v>
      </c>
      <c r="S308" s="4">
        <v>86.436099999999996</v>
      </c>
      <c r="T308" s="4">
        <v>3.8313999999999999</v>
      </c>
      <c r="U308" s="4">
        <v>90.3</v>
      </c>
      <c r="V308" s="4">
        <v>11519.116900000001</v>
      </c>
      <c r="Y308" s="4">
        <v>1700.26</v>
      </c>
      <c r="Z308" s="4">
        <v>0</v>
      </c>
      <c r="AA308" s="4">
        <v>2.6404000000000001</v>
      </c>
      <c r="AB308" s="4" t="s">
        <v>382</v>
      </c>
      <c r="AC308" s="4">
        <v>0</v>
      </c>
      <c r="AD308" s="4">
        <v>11.9</v>
      </c>
      <c r="AE308" s="4">
        <v>852</v>
      </c>
      <c r="AF308" s="4">
        <v>867</v>
      </c>
      <c r="AG308" s="4">
        <v>883</v>
      </c>
      <c r="AH308" s="4">
        <v>67</v>
      </c>
      <c r="AI308" s="4">
        <v>20.89</v>
      </c>
      <c r="AJ308" s="4">
        <v>0.48</v>
      </c>
      <c r="AK308" s="4">
        <v>989</v>
      </c>
      <c r="AL308" s="4">
        <v>2</v>
      </c>
      <c r="AM308" s="4">
        <v>0</v>
      </c>
      <c r="AN308" s="4">
        <v>27</v>
      </c>
      <c r="AO308" s="4">
        <v>192</v>
      </c>
      <c r="AP308" s="4">
        <v>190</v>
      </c>
      <c r="AQ308" s="4">
        <v>2.2000000000000002</v>
      </c>
      <c r="AR308" s="4">
        <v>195</v>
      </c>
      <c r="AS308" s="4" t="s">
        <v>155</v>
      </c>
      <c r="AT308" s="4">
        <v>2</v>
      </c>
      <c r="AU308" s="5">
        <v>0.63943287037037033</v>
      </c>
      <c r="AV308" s="4">
        <v>47.159016999999999</v>
      </c>
      <c r="AW308" s="4">
        <v>-88.488643999999994</v>
      </c>
      <c r="AX308" s="4">
        <v>318.8</v>
      </c>
      <c r="AY308" s="4">
        <v>0</v>
      </c>
      <c r="AZ308" s="4">
        <v>12</v>
      </c>
      <c r="BA308" s="4">
        <v>12</v>
      </c>
      <c r="BB308" s="4" t="s">
        <v>420</v>
      </c>
      <c r="BC308" s="4">
        <v>2.069</v>
      </c>
      <c r="BD308" s="4">
        <v>1.9952000000000001</v>
      </c>
      <c r="BE308" s="4">
        <v>2.9165999999999999</v>
      </c>
      <c r="BF308" s="4">
        <v>14.063000000000001</v>
      </c>
      <c r="BG308" s="4">
        <v>10.45</v>
      </c>
      <c r="BH308" s="4">
        <v>0.74</v>
      </c>
      <c r="BI308" s="4">
        <v>20.687000000000001</v>
      </c>
      <c r="BJ308" s="4">
        <v>1050.595</v>
      </c>
      <c r="BK308" s="4">
        <v>1112.2370000000001</v>
      </c>
      <c r="BL308" s="4">
        <v>2.2989999999999999</v>
      </c>
      <c r="BM308" s="4">
        <v>0.10199999999999999</v>
      </c>
      <c r="BN308" s="4">
        <v>2.4009999999999998</v>
      </c>
      <c r="BO308" s="4">
        <v>1.833</v>
      </c>
      <c r="BP308" s="4">
        <v>8.1000000000000003E-2</v>
      </c>
      <c r="BQ308" s="4">
        <v>1.9139999999999999</v>
      </c>
      <c r="BR308" s="4">
        <v>77.117599999999996</v>
      </c>
      <c r="BU308" s="4">
        <v>68.296999999999997</v>
      </c>
      <c r="BW308" s="4">
        <v>388.69900000000001</v>
      </c>
      <c r="BX308" s="4">
        <v>0.35671199999999997</v>
      </c>
      <c r="BY308" s="4">
        <v>-5</v>
      </c>
      <c r="BZ308" s="4">
        <v>1.0455080000000001</v>
      </c>
      <c r="CA308" s="4">
        <v>8.7171500000000002</v>
      </c>
      <c r="CB308" s="4">
        <v>21.119261999999999</v>
      </c>
    </row>
    <row r="309" spans="1:80">
      <c r="A309" s="2">
        <v>42440</v>
      </c>
      <c r="B309" s="29">
        <v>0.43129768518518513</v>
      </c>
      <c r="C309" s="4">
        <v>6.9740000000000002</v>
      </c>
      <c r="D309" s="4">
        <v>10.86</v>
      </c>
      <c r="E309" s="4" t="s">
        <v>155</v>
      </c>
      <c r="F309" s="4">
        <v>108599.678457</v>
      </c>
      <c r="G309" s="4">
        <v>111.1</v>
      </c>
      <c r="H309" s="4">
        <v>6</v>
      </c>
      <c r="I309" s="4">
        <v>11519.2</v>
      </c>
      <c r="K309" s="4">
        <v>3.23</v>
      </c>
      <c r="L309" s="4">
        <v>1882</v>
      </c>
      <c r="M309" s="4">
        <v>0.81869999999999998</v>
      </c>
      <c r="N309" s="4">
        <v>5.7093999999999996</v>
      </c>
      <c r="O309" s="4">
        <v>8.8909000000000002</v>
      </c>
      <c r="P309" s="4">
        <v>90.9208</v>
      </c>
      <c r="Q309" s="4">
        <v>4.9120999999999997</v>
      </c>
      <c r="R309" s="4">
        <v>95.8</v>
      </c>
      <c r="S309" s="4">
        <v>72.486800000000002</v>
      </c>
      <c r="T309" s="4">
        <v>3.9161999999999999</v>
      </c>
      <c r="U309" s="4">
        <v>76.400000000000006</v>
      </c>
      <c r="V309" s="4">
        <v>11519.2</v>
      </c>
      <c r="Y309" s="4">
        <v>1540.904</v>
      </c>
      <c r="Z309" s="4">
        <v>0</v>
      </c>
      <c r="AA309" s="4">
        <v>2.6408999999999998</v>
      </c>
      <c r="AB309" s="4" t="s">
        <v>382</v>
      </c>
      <c r="AC309" s="4">
        <v>0</v>
      </c>
      <c r="AD309" s="4">
        <v>12</v>
      </c>
      <c r="AE309" s="4">
        <v>852</v>
      </c>
      <c r="AF309" s="4">
        <v>867</v>
      </c>
      <c r="AG309" s="4">
        <v>882</v>
      </c>
      <c r="AH309" s="4">
        <v>67</v>
      </c>
      <c r="AI309" s="4">
        <v>20.89</v>
      </c>
      <c r="AJ309" s="4">
        <v>0.48</v>
      </c>
      <c r="AK309" s="4">
        <v>989</v>
      </c>
      <c r="AL309" s="4">
        <v>2</v>
      </c>
      <c r="AM309" s="4">
        <v>0</v>
      </c>
      <c r="AN309" s="4">
        <v>27</v>
      </c>
      <c r="AO309" s="4">
        <v>192</v>
      </c>
      <c r="AP309" s="4">
        <v>190</v>
      </c>
      <c r="AQ309" s="4">
        <v>2.2999999999999998</v>
      </c>
      <c r="AR309" s="4">
        <v>195</v>
      </c>
      <c r="AS309" s="4" t="s">
        <v>155</v>
      </c>
      <c r="AT309" s="4">
        <v>2</v>
      </c>
      <c r="AU309" s="5">
        <v>0.63945601851851852</v>
      </c>
      <c r="AV309" s="4">
        <v>47.159016999999999</v>
      </c>
      <c r="AW309" s="4">
        <v>-88.488641000000001</v>
      </c>
      <c r="AX309" s="4">
        <v>318.10000000000002</v>
      </c>
      <c r="AY309" s="4">
        <v>0</v>
      </c>
      <c r="AZ309" s="4">
        <v>12</v>
      </c>
      <c r="BA309" s="4">
        <v>11</v>
      </c>
      <c r="BB309" s="4" t="s">
        <v>420</v>
      </c>
      <c r="BC309" s="4">
        <v>2.2000000000000002</v>
      </c>
      <c r="BD309" s="4">
        <v>2.1</v>
      </c>
      <c r="BE309" s="4">
        <v>3.1</v>
      </c>
      <c r="BF309" s="4">
        <v>14.063000000000001</v>
      </c>
      <c r="BG309" s="4">
        <v>9.83</v>
      </c>
      <c r="BH309" s="4">
        <v>0.7</v>
      </c>
      <c r="BI309" s="4">
        <v>22.146000000000001</v>
      </c>
      <c r="BJ309" s="4">
        <v>1098.559</v>
      </c>
      <c r="BK309" s="4">
        <v>1088.8240000000001</v>
      </c>
      <c r="BL309" s="4">
        <v>1.8320000000000001</v>
      </c>
      <c r="BM309" s="4">
        <v>9.9000000000000005E-2</v>
      </c>
      <c r="BN309" s="4">
        <v>1.931</v>
      </c>
      <c r="BO309" s="4">
        <v>1.4610000000000001</v>
      </c>
      <c r="BP309" s="4">
        <v>7.9000000000000001E-2</v>
      </c>
      <c r="BQ309" s="4">
        <v>1.54</v>
      </c>
      <c r="BR309" s="4">
        <v>73.291200000000003</v>
      </c>
      <c r="BU309" s="4">
        <v>58.823999999999998</v>
      </c>
      <c r="BW309" s="4">
        <v>369.471</v>
      </c>
      <c r="BX309" s="4">
        <v>0.40260200000000002</v>
      </c>
      <c r="BY309" s="4">
        <v>-5</v>
      </c>
      <c r="BZ309" s="4">
        <v>1.0472379999999999</v>
      </c>
      <c r="CA309" s="4">
        <v>9.8385870000000004</v>
      </c>
      <c r="CB309" s="4">
        <v>21.154208000000001</v>
      </c>
    </row>
    <row r="310" spans="1:80">
      <c r="A310" s="2">
        <v>42440</v>
      </c>
      <c r="B310" s="29">
        <v>0.43130925925925928</v>
      </c>
      <c r="C310" s="4">
        <v>7.516</v>
      </c>
      <c r="D310" s="4">
        <v>10.009</v>
      </c>
      <c r="E310" s="4" t="s">
        <v>155</v>
      </c>
      <c r="F310" s="4">
        <v>100089.862779</v>
      </c>
      <c r="G310" s="4">
        <v>74.8</v>
      </c>
      <c r="H310" s="4">
        <v>6</v>
      </c>
      <c r="I310" s="4">
        <v>11519.2</v>
      </c>
      <c r="K310" s="4">
        <v>2.11</v>
      </c>
      <c r="L310" s="4">
        <v>1448</v>
      </c>
      <c r="M310" s="4">
        <v>0.8236</v>
      </c>
      <c r="N310" s="4">
        <v>6.1906999999999996</v>
      </c>
      <c r="O310" s="4">
        <v>8.2437000000000005</v>
      </c>
      <c r="P310" s="4">
        <v>61.644599999999997</v>
      </c>
      <c r="Q310" s="4">
        <v>4.9417999999999997</v>
      </c>
      <c r="R310" s="4">
        <v>66.599999999999994</v>
      </c>
      <c r="S310" s="4">
        <v>49.146299999999997</v>
      </c>
      <c r="T310" s="4">
        <v>3.9398</v>
      </c>
      <c r="U310" s="4">
        <v>53.1</v>
      </c>
      <c r="V310" s="4">
        <v>11519.2</v>
      </c>
      <c r="Y310" s="4">
        <v>1192.664</v>
      </c>
      <c r="Z310" s="4">
        <v>0</v>
      </c>
      <c r="AA310" s="4">
        <v>1.7401</v>
      </c>
      <c r="AB310" s="4" t="s">
        <v>382</v>
      </c>
      <c r="AC310" s="4">
        <v>0</v>
      </c>
      <c r="AD310" s="4">
        <v>12</v>
      </c>
      <c r="AE310" s="4">
        <v>853</v>
      </c>
      <c r="AF310" s="4">
        <v>867</v>
      </c>
      <c r="AG310" s="4">
        <v>883</v>
      </c>
      <c r="AH310" s="4">
        <v>67</v>
      </c>
      <c r="AI310" s="4">
        <v>20.89</v>
      </c>
      <c r="AJ310" s="4">
        <v>0.48</v>
      </c>
      <c r="AK310" s="4">
        <v>989</v>
      </c>
      <c r="AL310" s="4">
        <v>2</v>
      </c>
      <c r="AM310" s="4">
        <v>0</v>
      </c>
      <c r="AN310" s="4">
        <v>27</v>
      </c>
      <c r="AO310" s="4">
        <v>192</v>
      </c>
      <c r="AP310" s="4">
        <v>190</v>
      </c>
      <c r="AQ310" s="4">
        <v>2.4</v>
      </c>
      <c r="AR310" s="4">
        <v>195</v>
      </c>
      <c r="AS310" s="4" t="s">
        <v>155</v>
      </c>
      <c r="AT310" s="4">
        <v>2</v>
      </c>
      <c r="AU310" s="5">
        <v>0.63946759259259256</v>
      </c>
      <c r="AV310" s="4">
        <v>47.159016999999999</v>
      </c>
      <c r="AW310" s="4">
        <v>-88.488640000000004</v>
      </c>
      <c r="AX310" s="4">
        <v>317.89999999999998</v>
      </c>
      <c r="AY310" s="4">
        <v>2.6</v>
      </c>
      <c r="AZ310" s="4">
        <v>12</v>
      </c>
      <c r="BA310" s="4">
        <v>10</v>
      </c>
      <c r="BB310" s="4" t="s">
        <v>425</v>
      </c>
      <c r="BC310" s="4">
        <v>2.2000000000000002</v>
      </c>
      <c r="BD310" s="4">
        <v>2.1</v>
      </c>
      <c r="BE310" s="4">
        <v>3.1</v>
      </c>
      <c r="BF310" s="4">
        <v>14.063000000000001</v>
      </c>
      <c r="BG310" s="4">
        <v>10.130000000000001</v>
      </c>
      <c r="BH310" s="4">
        <v>0.72</v>
      </c>
      <c r="BI310" s="4">
        <v>21.414000000000001</v>
      </c>
      <c r="BJ310" s="4">
        <v>1203.8910000000001</v>
      </c>
      <c r="BK310" s="4">
        <v>1020.342</v>
      </c>
      <c r="BL310" s="4">
        <v>1.2549999999999999</v>
      </c>
      <c r="BM310" s="4">
        <v>0.10100000000000001</v>
      </c>
      <c r="BN310" s="4">
        <v>1.3560000000000001</v>
      </c>
      <c r="BO310" s="4">
        <v>1.0009999999999999</v>
      </c>
      <c r="BP310" s="4">
        <v>0.08</v>
      </c>
      <c r="BQ310" s="4">
        <v>1.081</v>
      </c>
      <c r="BR310" s="4">
        <v>74.074299999999994</v>
      </c>
      <c r="BU310" s="4">
        <v>46.017000000000003</v>
      </c>
      <c r="BW310" s="4">
        <v>246.04300000000001</v>
      </c>
      <c r="BX310" s="4">
        <v>0.42095199999999999</v>
      </c>
      <c r="BY310" s="4">
        <v>-5</v>
      </c>
      <c r="BZ310" s="4">
        <v>1.046508</v>
      </c>
      <c r="CA310" s="4">
        <v>10.287015</v>
      </c>
      <c r="CB310" s="4">
        <v>21.139462000000002</v>
      </c>
    </row>
    <row r="311" spans="1:80">
      <c r="A311" s="2">
        <v>42440</v>
      </c>
      <c r="B311" s="29">
        <v>0.43132083333333332</v>
      </c>
      <c r="C311" s="4">
        <v>7.7110000000000003</v>
      </c>
      <c r="D311" s="4">
        <v>9.8457000000000008</v>
      </c>
      <c r="E311" s="4" t="s">
        <v>155</v>
      </c>
      <c r="F311" s="4">
        <v>98456.944443999993</v>
      </c>
      <c r="G311" s="4">
        <v>33.1</v>
      </c>
      <c r="H311" s="4">
        <v>6.1</v>
      </c>
      <c r="I311" s="4">
        <v>11519.2</v>
      </c>
      <c r="K311" s="4">
        <v>1.31</v>
      </c>
      <c r="L311" s="4">
        <v>1218</v>
      </c>
      <c r="M311" s="4">
        <v>0.82389999999999997</v>
      </c>
      <c r="N311" s="4">
        <v>6.3528000000000002</v>
      </c>
      <c r="O311" s="4">
        <v>8.1115999999999993</v>
      </c>
      <c r="P311" s="4">
        <v>27.241499999999998</v>
      </c>
      <c r="Q311" s="4">
        <v>5.0522</v>
      </c>
      <c r="R311" s="4">
        <v>32.299999999999997</v>
      </c>
      <c r="S311" s="4">
        <v>21.718299999999999</v>
      </c>
      <c r="T311" s="4">
        <v>4.0278</v>
      </c>
      <c r="U311" s="4">
        <v>25.7</v>
      </c>
      <c r="V311" s="4">
        <v>11519.2</v>
      </c>
      <c r="Y311" s="4">
        <v>1003.213</v>
      </c>
      <c r="Z311" s="4">
        <v>0</v>
      </c>
      <c r="AA311" s="4">
        <v>1.0751999999999999</v>
      </c>
      <c r="AB311" s="4" t="s">
        <v>382</v>
      </c>
      <c r="AC311" s="4">
        <v>0</v>
      </c>
      <c r="AD311" s="4">
        <v>11.9</v>
      </c>
      <c r="AE311" s="4">
        <v>854</v>
      </c>
      <c r="AF311" s="4">
        <v>868</v>
      </c>
      <c r="AG311" s="4">
        <v>884</v>
      </c>
      <c r="AH311" s="4">
        <v>67</v>
      </c>
      <c r="AI311" s="4">
        <v>20.89</v>
      </c>
      <c r="AJ311" s="4">
        <v>0.48</v>
      </c>
      <c r="AK311" s="4">
        <v>989</v>
      </c>
      <c r="AL311" s="4">
        <v>2</v>
      </c>
      <c r="AM311" s="4">
        <v>0</v>
      </c>
      <c r="AN311" s="4">
        <v>27</v>
      </c>
      <c r="AO311" s="4">
        <v>192</v>
      </c>
      <c r="AP311" s="4">
        <v>190</v>
      </c>
      <c r="AQ311" s="4">
        <v>2.4</v>
      </c>
      <c r="AR311" s="4">
        <v>195</v>
      </c>
      <c r="AS311" s="4" t="s">
        <v>155</v>
      </c>
      <c r="AT311" s="4">
        <v>2</v>
      </c>
      <c r="AU311" s="5">
        <v>0.63946759259259256</v>
      </c>
      <c r="AV311" s="4">
        <v>47.158985999999999</v>
      </c>
      <c r="AW311" s="4">
        <v>-88.488572000000005</v>
      </c>
      <c r="AX311" s="4">
        <v>317.2</v>
      </c>
      <c r="AY311" s="4">
        <v>6.2</v>
      </c>
      <c r="AZ311" s="4">
        <v>12</v>
      </c>
      <c r="BA311" s="4">
        <v>10</v>
      </c>
      <c r="BB311" s="4" t="s">
        <v>424</v>
      </c>
      <c r="BC311" s="4">
        <v>2.569</v>
      </c>
      <c r="BD311" s="4">
        <v>2.3214000000000001</v>
      </c>
      <c r="BE311" s="4">
        <v>3.5428000000000002</v>
      </c>
      <c r="BF311" s="4">
        <v>14.063000000000001</v>
      </c>
      <c r="BG311" s="4">
        <v>10.15</v>
      </c>
      <c r="BH311" s="4">
        <v>0.72</v>
      </c>
      <c r="BI311" s="4">
        <v>21.378</v>
      </c>
      <c r="BJ311" s="4">
        <v>1233.0319999999999</v>
      </c>
      <c r="BK311" s="4">
        <v>1002.063</v>
      </c>
      <c r="BL311" s="4">
        <v>0.55400000000000005</v>
      </c>
      <c r="BM311" s="4">
        <v>0.10299999999999999</v>
      </c>
      <c r="BN311" s="4">
        <v>0.65600000000000003</v>
      </c>
      <c r="BO311" s="4">
        <v>0.441</v>
      </c>
      <c r="BP311" s="4">
        <v>8.2000000000000003E-2</v>
      </c>
      <c r="BQ311" s="4">
        <v>0.52300000000000002</v>
      </c>
      <c r="BR311" s="4">
        <v>73.931700000000006</v>
      </c>
      <c r="BU311" s="4">
        <v>38.633000000000003</v>
      </c>
      <c r="BW311" s="4">
        <v>151.74299999999999</v>
      </c>
      <c r="BX311" s="4">
        <v>0.458316</v>
      </c>
      <c r="BY311" s="4">
        <v>-5</v>
      </c>
      <c r="BZ311" s="4">
        <v>1.0437620000000001</v>
      </c>
      <c r="CA311" s="4">
        <v>11.200097</v>
      </c>
      <c r="CB311" s="4">
        <v>21.083991999999999</v>
      </c>
    </row>
    <row r="312" spans="1:80">
      <c r="A312" s="2">
        <v>42440</v>
      </c>
      <c r="B312" s="29">
        <v>0.43133240740740741</v>
      </c>
      <c r="C312" s="4">
        <v>7.6420000000000003</v>
      </c>
      <c r="D312" s="4">
        <v>9.8838000000000008</v>
      </c>
      <c r="E312" s="4" t="s">
        <v>155</v>
      </c>
      <c r="F312" s="4">
        <v>98837.927773000003</v>
      </c>
      <c r="G312" s="4">
        <v>31.4</v>
      </c>
      <c r="H312" s="4">
        <v>6.2</v>
      </c>
      <c r="I312" s="4">
        <v>11518.9</v>
      </c>
      <c r="K312" s="4">
        <v>1.06</v>
      </c>
      <c r="L312" s="4">
        <v>1078</v>
      </c>
      <c r="M312" s="4">
        <v>0.82399999999999995</v>
      </c>
      <c r="N312" s="4">
        <v>6.2969999999999997</v>
      </c>
      <c r="O312" s="4">
        <v>8.1440999999999999</v>
      </c>
      <c r="P312" s="4">
        <v>25.8537</v>
      </c>
      <c r="Q312" s="4">
        <v>5.0823</v>
      </c>
      <c r="R312" s="4">
        <v>30.9</v>
      </c>
      <c r="S312" s="4">
        <v>20.611899999999999</v>
      </c>
      <c r="T312" s="4">
        <v>4.0518999999999998</v>
      </c>
      <c r="U312" s="4">
        <v>24.7</v>
      </c>
      <c r="V312" s="4">
        <v>11518.8889</v>
      </c>
      <c r="Y312" s="4">
        <v>888.47199999999998</v>
      </c>
      <c r="Z312" s="4">
        <v>0</v>
      </c>
      <c r="AA312" s="4">
        <v>0.87070000000000003</v>
      </c>
      <c r="AB312" s="4" t="s">
        <v>382</v>
      </c>
      <c r="AC312" s="4">
        <v>0</v>
      </c>
      <c r="AD312" s="4">
        <v>12</v>
      </c>
      <c r="AE312" s="4">
        <v>853</v>
      </c>
      <c r="AF312" s="4">
        <v>868</v>
      </c>
      <c r="AG312" s="4">
        <v>885</v>
      </c>
      <c r="AH312" s="4">
        <v>67</v>
      </c>
      <c r="AI312" s="4">
        <v>20.89</v>
      </c>
      <c r="AJ312" s="4">
        <v>0.48</v>
      </c>
      <c r="AK312" s="4">
        <v>989</v>
      </c>
      <c r="AL312" s="4">
        <v>2</v>
      </c>
      <c r="AM312" s="4">
        <v>0</v>
      </c>
      <c r="AN312" s="4">
        <v>27</v>
      </c>
      <c r="AO312" s="4">
        <v>192</v>
      </c>
      <c r="AP312" s="4">
        <v>190</v>
      </c>
      <c r="AQ312" s="4">
        <v>2.4</v>
      </c>
      <c r="AR312" s="4">
        <v>195</v>
      </c>
      <c r="AS312" s="4" t="s">
        <v>155</v>
      </c>
      <c r="AT312" s="4">
        <v>2</v>
      </c>
      <c r="AU312" s="5">
        <v>0.63949074074074075</v>
      </c>
      <c r="AV312" s="4">
        <v>47.158969999999997</v>
      </c>
      <c r="AW312" s="4">
        <v>-88.488501999999997</v>
      </c>
      <c r="AX312" s="4">
        <v>316.89999999999998</v>
      </c>
      <c r="AY312" s="4">
        <v>9.8000000000000007</v>
      </c>
      <c r="AZ312" s="4">
        <v>12</v>
      </c>
      <c r="BA312" s="4">
        <v>10</v>
      </c>
      <c r="BB312" s="4" t="s">
        <v>425</v>
      </c>
      <c r="BC312" s="4">
        <v>2.7</v>
      </c>
      <c r="BD312" s="4">
        <v>1.3668</v>
      </c>
      <c r="BE312" s="4">
        <v>3.1833999999999998</v>
      </c>
      <c r="BF312" s="4">
        <v>14.063000000000001</v>
      </c>
      <c r="BG312" s="4">
        <v>10.15</v>
      </c>
      <c r="BH312" s="4">
        <v>0.72</v>
      </c>
      <c r="BI312" s="4">
        <v>21.361000000000001</v>
      </c>
      <c r="BJ312" s="4">
        <v>1224.0360000000001</v>
      </c>
      <c r="BK312" s="4">
        <v>1007.586</v>
      </c>
      <c r="BL312" s="4">
        <v>0.52600000000000002</v>
      </c>
      <c r="BM312" s="4">
        <v>0.10299999999999999</v>
      </c>
      <c r="BN312" s="4">
        <v>0.63</v>
      </c>
      <c r="BO312" s="4">
        <v>0.42</v>
      </c>
      <c r="BP312" s="4">
        <v>8.2000000000000003E-2</v>
      </c>
      <c r="BQ312" s="4">
        <v>0.502</v>
      </c>
      <c r="BR312" s="4">
        <v>74.040099999999995</v>
      </c>
      <c r="BU312" s="4">
        <v>34.265000000000001</v>
      </c>
      <c r="BW312" s="4">
        <v>123.059</v>
      </c>
      <c r="BX312" s="4">
        <v>0.47969800000000001</v>
      </c>
      <c r="BY312" s="4">
        <v>-5</v>
      </c>
      <c r="BZ312" s="4">
        <v>1.0429999999999999</v>
      </c>
      <c r="CA312" s="4">
        <v>11.722619999999999</v>
      </c>
      <c r="CB312" s="4">
        <v>21.0686</v>
      </c>
    </row>
    <row r="313" spans="1:80">
      <c r="A313" s="2">
        <v>42440</v>
      </c>
      <c r="B313" s="29">
        <v>0.43134398148148145</v>
      </c>
      <c r="C313" s="4">
        <v>7.7569999999999997</v>
      </c>
      <c r="D313" s="4">
        <v>9.8183000000000007</v>
      </c>
      <c r="E313" s="4" t="s">
        <v>155</v>
      </c>
      <c r="F313" s="4">
        <v>98182.718204000004</v>
      </c>
      <c r="G313" s="4">
        <v>32.1</v>
      </c>
      <c r="H313" s="4">
        <v>6.1</v>
      </c>
      <c r="I313" s="4">
        <v>10830.1</v>
      </c>
      <c r="K313" s="4">
        <v>0.9</v>
      </c>
      <c r="L313" s="4">
        <v>956</v>
      </c>
      <c r="M313" s="4">
        <v>0.82450000000000001</v>
      </c>
      <c r="N313" s="4">
        <v>6.3959000000000001</v>
      </c>
      <c r="O313" s="4">
        <v>8.0952000000000002</v>
      </c>
      <c r="P313" s="4">
        <v>26.4497</v>
      </c>
      <c r="Q313" s="4">
        <v>5.0026000000000002</v>
      </c>
      <c r="R313" s="4">
        <v>31.5</v>
      </c>
      <c r="S313" s="4">
        <v>21.0871</v>
      </c>
      <c r="T313" s="4">
        <v>3.9883999999999999</v>
      </c>
      <c r="U313" s="4">
        <v>25.1</v>
      </c>
      <c r="V313" s="4">
        <v>10830.1067</v>
      </c>
      <c r="Y313" s="4">
        <v>788.16700000000003</v>
      </c>
      <c r="Z313" s="4">
        <v>0</v>
      </c>
      <c r="AA313" s="4">
        <v>0.74209999999999998</v>
      </c>
      <c r="AB313" s="4" t="s">
        <v>382</v>
      </c>
      <c r="AC313" s="4">
        <v>0</v>
      </c>
      <c r="AD313" s="4">
        <v>11.9</v>
      </c>
      <c r="AE313" s="4">
        <v>854</v>
      </c>
      <c r="AF313" s="4">
        <v>868</v>
      </c>
      <c r="AG313" s="4">
        <v>884</v>
      </c>
      <c r="AH313" s="4">
        <v>67</v>
      </c>
      <c r="AI313" s="4">
        <v>20.89</v>
      </c>
      <c r="AJ313" s="4">
        <v>0.48</v>
      </c>
      <c r="AK313" s="4">
        <v>989</v>
      </c>
      <c r="AL313" s="4">
        <v>2</v>
      </c>
      <c r="AM313" s="4">
        <v>0</v>
      </c>
      <c r="AN313" s="4">
        <v>27</v>
      </c>
      <c r="AO313" s="4">
        <v>192</v>
      </c>
      <c r="AP313" s="4">
        <v>190</v>
      </c>
      <c r="AQ313" s="4">
        <v>2.2999999999999998</v>
      </c>
      <c r="AR313" s="4">
        <v>195</v>
      </c>
      <c r="AS313" s="4" t="s">
        <v>155</v>
      </c>
      <c r="AT313" s="4">
        <v>2</v>
      </c>
      <c r="AU313" s="5">
        <v>0.63950231481481479</v>
      </c>
      <c r="AV313" s="4">
        <v>47.15896</v>
      </c>
      <c r="AW313" s="4">
        <v>-88.488412999999994</v>
      </c>
      <c r="AX313" s="4">
        <v>316.2</v>
      </c>
      <c r="AY313" s="4">
        <v>13.1</v>
      </c>
      <c r="AZ313" s="4">
        <v>12</v>
      </c>
      <c r="BA313" s="4">
        <v>11</v>
      </c>
      <c r="BB313" s="4" t="s">
        <v>424</v>
      </c>
      <c r="BC313" s="4">
        <v>2.9952000000000001</v>
      </c>
      <c r="BD313" s="4">
        <v>1.2951999999999999</v>
      </c>
      <c r="BE313" s="4">
        <v>3.4428000000000001</v>
      </c>
      <c r="BF313" s="4">
        <v>14.063000000000001</v>
      </c>
      <c r="BG313" s="4">
        <v>10.19</v>
      </c>
      <c r="BH313" s="4">
        <v>0.72</v>
      </c>
      <c r="BI313" s="4">
        <v>21.285</v>
      </c>
      <c r="BJ313" s="4">
        <v>1244.771</v>
      </c>
      <c r="BK313" s="4">
        <v>1002.754</v>
      </c>
      <c r="BL313" s="4">
        <v>0.53900000000000003</v>
      </c>
      <c r="BM313" s="4">
        <v>0.10199999999999999</v>
      </c>
      <c r="BN313" s="4">
        <v>0.64100000000000001</v>
      </c>
      <c r="BO313" s="4">
        <v>0.43</v>
      </c>
      <c r="BP313" s="4">
        <v>8.1000000000000003E-2</v>
      </c>
      <c r="BQ313" s="4">
        <v>0.51100000000000001</v>
      </c>
      <c r="BR313" s="4">
        <v>69.697900000000004</v>
      </c>
      <c r="BU313" s="4">
        <v>30.434000000000001</v>
      </c>
      <c r="BW313" s="4">
        <v>105.008</v>
      </c>
      <c r="BX313" s="4">
        <v>0.48598400000000003</v>
      </c>
      <c r="BY313" s="4">
        <v>-5</v>
      </c>
      <c r="BZ313" s="4">
        <v>1.040762</v>
      </c>
      <c r="CA313" s="4">
        <v>11.876234</v>
      </c>
      <c r="CB313" s="4">
        <v>21.023392000000001</v>
      </c>
    </row>
    <row r="314" spans="1:80">
      <c r="A314" s="2">
        <v>42440</v>
      </c>
      <c r="B314" s="29">
        <v>0.43135555555555555</v>
      </c>
      <c r="C314" s="4">
        <v>7.8949999999999996</v>
      </c>
      <c r="D314" s="4">
        <v>9.6338000000000008</v>
      </c>
      <c r="E314" s="4" t="s">
        <v>155</v>
      </c>
      <c r="F314" s="4">
        <v>96337.911548000004</v>
      </c>
      <c r="G314" s="4">
        <v>39.6</v>
      </c>
      <c r="H314" s="4">
        <v>6</v>
      </c>
      <c r="I314" s="4">
        <v>9849.4</v>
      </c>
      <c r="K314" s="4">
        <v>0.8</v>
      </c>
      <c r="L314" s="4">
        <v>863</v>
      </c>
      <c r="M314" s="4">
        <v>0.82640000000000002</v>
      </c>
      <c r="N314" s="4">
        <v>6.5239000000000003</v>
      </c>
      <c r="O314" s="4">
        <v>7.9610000000000003</v>
      </c>
      <c r="P314" s="4">
        <v>32.762999999999998</v>
      </c>
      <c r="Q314" s="4">
        <v>4.9314</v>
      </c>
      <c r="R314" s="4">
        <v>37.700000000000003</v>
      </c>
      <c r="S314" s="4">
        <v>26.1204</v>
      </c>
      <c r="T314" s="4">
        <v>3.9316</v>
      </c>
      <c r="U314" s="4">
        <v>30.1</v>
      </c>
      <c r="V314" s="4">
        <v>9849.4397000000008</v>
      </c>
      <c r="Y314" s="4">
        <v>713.20699999999999</v>
      </c>
      <c r="Z314" s="4">
        <v>0</v>
      </c>
      <c r="AA314" s="4">
        <v>0.66110000000000002</v>
      </c>
      <c r="AB314" s="4" t="s">
        <v>382</v>
      </c>
      <c r="AC314" s="4">
        <v>0</v>
      </c>
      <c r="AD314" s="4">
        <v>12</v>
      </c>
      <c r="AE314" s="4">
        <v>854</v>
      </c>
      <c r="AF314" s="4">
        <v>868</v>
      </c>
      <c r="AG314" s="4">
        <v>884</v>
      </c>
      <c r="AH314" s="4">
        <v>67</v>
      </c>
      <c r="AI314" s="4">
        <v>20.89</v>
      </c>
      <c r="AJ314" s="4">
        <v>0.48</v>
      </c>
      <c r="AK314" s="4">
        <v>989</v>
      </c>
      <c r="AL314" s="4">
        <v>2</v>
      </c>
      <c r="AM314" s="4">
        <v>0</v>
      </c>
      <c r="AN314" s="4">
        <v>27</v>
      </c>
      <c r="AO314" s="4">
        <v>192</v>
      </c>
      <c r="AP314" s="4">
        <v>190</v>
      </c>
      <c r="AQ314" s="4">
        <v>2.2000000000000002</v>
      </c>
      <c r="AR314" s="4">
        <v>195</v>
      </c>
      <c r="AS314" s="4" t="s">
        <v>155</v>
      </c>
      <c r="AT314" s="4">
        <v>2</v>
      </c>
      <c r="AU314" s="5">
        <v>0.63951388888888883</v>
      </c>
      <c r="AV314" s="4">
        <v>47.158949999999997</v>
      </c>
      <c r="AW314" s="4">
        <v>-88.488307000000006</v>
      </c>
      <c r="AX314" s="4">
        <v>315.60000000000002</v>
      </c>
      <c r="AY314" s="4">
        <v>15.7</v>
      </c>
      <c r="AZ314" s="4">
        <v>12</v>
      </c>
      <c r="BA314" s="4">
        <v>10</v>
      </c>
      <c r="BB314" s="4" t="s">
        <v>425</v>
      </c>
      <c r="BC314" s="4">
        <v>3.6160839999999999</v>
      </c>
      <c r="BD314" s="4">
        <v>1.1050949999999999</v>
      </c>
      <c r="BE314" s="4">
        <v>4.0423580000000001</v>
      </c>
      <c r="BF314" s="4">
        <v>14.063000000000001</v>
      </c>
      <c r="BG314" s="4">
        <v>10.31</v>
      </c>
      <c r="BH314" s="4">
        <v>0.73</v>
      </c>
      <c r="BI314" s="4">
        <v>21.013000000000002</v>
      </c>
      <c r="BJ314" s="4">
        <v>1278.2719999999999</v>
      </c>
      <c r="BK314" s="4">
        <v>992.79</v>
      </c>
      <c r="BL314" s="4">
        <v>0.67200000000000004</v>
      </c>
      <c r="BM314" s="4">
        <v>0.10100000000000001</v>
      </c>
      <c r="BN314" s="4">
        <v>0.77300000000000002</v>
      </c>
      <c r="BO314" s="4">
        <v>0.53600000000000003</v>
      </c>
      <c r="BP314" s="4">
        <v>8.1000000000000003E-2</v>
      </c>
      <c r="BQ314" s="4">
        <v>0.61699999999999999</v>
      </c>
      <c r="BR314" s="4">
        <v>63.814999999999998</v>
      </c>
      <c r="BU314" s="4">
        <v>27.725000000000001</v>
      </c>
      <c r="BW314" s="4">
        <v>94.183000000000007</v>
      </c>
      <c r="BX314" s="4">
        <v>0.541404</v>
      </c>
      <c r="BY314" s="4">
        <v>-5</v>
      </c>
      <c r="BZ314" s="4">
        <v>1.0377639999999999</v>
      </c>
      <c r="CA314" s="4">
        <v>13.230551</v>
      </c>
      <c r="CB314" s="4">
        <v>20.962838000000001</v>
      </c>
    </row>
    <row r="315" spans="1:80">
      <c r="A315" s="2">
        <v>42440</v>
      </c>
      <c r="B315" s="29">
        <v>0.43136712962962959</v>
      </c>
      <c r="C315" s="4">
        <v>7.9240000000000004</v>
      </c>
      <c r="D315" s="4">
        <v>9.5649999999999995</v>
      </c>
      <c r="E315" s="4" t="s">
        <v>155</v>
      </c>
      <c r="F315" s="4">
        <v>95649.950859999997</v>
      </c>
      <c r="G315" s="4">
        <v>43.1</v>
      </c>
      <c r="H315" s="4">
        <v>5.9</v>
      </c>
      <c r="I315" s="4">
        <v>9175.7000000000007</v>
      </c>
      <c r="K315" s="4">
        <v>0.8</v>
      </c>
      <c r="L315" s="4">
        <v>792</v>
      </c>
      <c r="M315" s="4">
        <v>0.82750000000000001</v>
      </c>
      <c r="N315" s="4">
        <v>6.5570000000000004</v>
      </c>
      <c r="O315" s="4">
        <v>7.9154</v>
      </c>
      <c r="P315" s="4">
        <v>35.675899999999999</v>
      </c>
      <c r="Q315" s="4">
        <v>4.8825000000000003</v>
      </c>
      <c r="R315" s="4">
        <v>40.6</v>
      </c>
      <c r="S315" s="4">
        <v>28.442699999999999</v>
      </c>
      <c r="T315" s="4">
        <v>3.8925999999999998</v>
      </c>
      <c r="U315" s="4">
        <v>32.299999999999997</v>
      </c>
      <c r="V315" s="4">
        <v>9175.6864000000005</v>
      </c>
      <c r="Y315" s="4">
        <v>655.27599999999995</v>
      </c>
      <c r="Z315" s="4">
        <v>0</v>
      </c>
      <c r="AA315" s="4">
        <v>0.66200000000000003</v>
      </c>
      <c r="AB315" s="4" t="s">
        <v>382</v>
      </c>
      <c r="AC315" s="4">
        <v>0</v>
      </c>
      <c r="AD315" s="4">
        <v>12</v>
      </c>
      <c r="AE315" s="4">
        <v>854</v>
      </c>
      <c r="AF315" s="4">
        <v>868</v>
      </c>
      <c r="AG315" s="4">
        <v>883</v>
      </c>
      <c r="AH315" s="4">
        <v>67</v>
      </c>
      <c r="AI315" s="4">
        <v>20.89</v>
      </c>
      <c r="AJ315" s="4">
        <v>0.48</v>
      </c>
      <c r="AK315" s="4">
        <v>989</v>
      </c>
      <c r="AL315" s="4">
        <v>2</v>
      </c>
      <c r="AM315" s="4">
        <v>0</v>
      </c>
      <c r="AN315" s="4">
        <v>27</v>
      </c>
      <c r="AO315" s="4">
        <v>192</v>
      </c>
      <c r="AP315" s="4">
        <v>190</v>
      </c>
      <c r="AQ315" s="4">
        <v>2.2000000000000002</v>
      </c>
      <c r="AR315" s="4">
        <v>195</v>
      </c>
      <c r="AS315" s="4" t="s">
        <v>155</v>
      </c>
      <c r="AT315" s="4">
        <v>2</v>
      </c>
      <c r="AU315" s="5">
        <v>0.63952546296296298</v>
      </c>
      <c r="AV315" s="4">
        <v>47.158943000000001</v>
      </c>
      <c r="AW315" s="4">
        <v>-88.488191999999998</v>
      </c>
      <c r="AX315" s="4">
        <v>315.3</v>
      </c>
      <c r="AY315" s="4">
        <v>17.600000000000001</v>
      </c>
      <c r="AZ315" s="4">
        <v>12</v>
      </c>
      <c r="BA315" s="4">
        <v>6</v>
      </c>
      <c r="BB315" s="4" t="s">
        <v>424</v>
      </c>
      <c r="BC315" s="4">
        <v>3.2835839999999998</v>
      </c>
      <c r="BD315" s="4">
        <v>1</v>
      </c>
      <c r="BE315" s="4">
        <v>3.462262</v>
      </c>
      <c r="BF315" s="4">
        <v>14.063000000000001</v>
      </c>
      <c r="BG315" s="4">
        <v>10.38</v>
      </c>
      <c r="BH315" s="4">
        <v>0.74</v>
      </c>
      <c r="BI315" s="4">
        <v>20.841000000000001</v>
      </c>
      <c r="BJ315" s="4">
        <v>1291.443</v>
      </c>
      <c r="BK315" s="4">
        <v>992.24</v>
      </c>
      <c r="BL315" s="4">
        <v>0.73599999999999999</v>
      </c>
      <c r="BM315" s="4">
        <v>0.10100000000000001</v>
      </c>
      <c r="BN315" s="4">
        <v>0.83699999999999997</v>
      </c>
      <c r="BO315" s="4">
        <v>0.58699999999999997</v>
      </c>
      <c r="BP315" s="4">
        <v>0.08</v>
      </c>
      <c r="BQ315" s="4">
        <v>0.66700000000000004</v>
      </c>
      <c r="BR315" s="4">
        <v>59.758899999999997</v>
      </c>
      <c r="BU315" s="4">
        <v>25.606000000000002</v>
      </c>
      <c r="BW315" s="4">
        <v>94.808000000000007</v>
      </c>
      <c r="BX315" s="4">
        <v>0.53539000000000003</v>
      </c>
      <c r="BY315" s="4">
        <v>-5</v>
      </c>
      <c r="BZ315" s="4">
        <v>1.034017</v>
      </c>
      <c r="CA315" s="4">
        <v>13.083603</v>
      </c>
      <c r="CB315" s="4">
        <v>20.887143999999999</v>
      </c>
    </row>
    <row r="316" spans="1:80">
      <c r="A316" s="2">
        <v>42440</v>
      </c>
      <c r="B316" s="29">
        <v>0.43137870370370374</v>
      </c>
      <c r="C316" s="4">
        <v>8.266</v>
      </c>
      <c r="D316" s="4">
        <v>9.2289999999999992</v>
      </c>
      <c r="E316" s="4" t="s">
        <v>155</v>
      </c>
      <c r="F316" s="4">
        <v>92290.456397999995</v>
      </c>
      <c r="G316" s="4">
        <v>41.8</v>
      </c>
      <c r="H316" s="4">
        <v>6</v>
      </c>
      <c r="I316" s="4">
        <v>8580.7999999999993</v>
      </c>
      <c r="K316" s="4">
        <v>0.7</v>
      </c>
      <c r="L316" s="4">
        <v>729</v>
      </c>
      <c r="M316" s="4">
        <v>0.82899999999999996</v>
      </c>
      <c r="N316" s="4">
        <v>6.8521000000000001</v>
      </c>
      <c r="O316" s="4">
        <v>7.6506999999999996</v>
      </c>
      <c r="P316" s="4">
        <v>34.632100000000001</v>
      </c>
      <c r="Q316" s="4">
        <v>4.9739000000000004</v>
      </c>
      <c r="R316" s="4">
        <v>39.6</v>
      </c>
      <c r="S316" s="4">
        <v>27.610499999999998</v>
      </c>
      <c r="T316" s="4">
        <v>3.9655</v>
      </c>
      <c r="U316" s="4">
        <v>31.6</v>
      </c>
      <c r="V316" s="4">
        <v>8580.8022000000001</v>
      </c>
      <c r="Y316" s="4">
        <v>604.11199999999997</v>
      </c>
      <c r="Z316" s="4">
        <v>0</v>
      </c>
      <c r="AA316" s="4">
        <v>0.58030000000000004</v>
      </c>
      <c r="AB316" s="4" t="s">
        <v>382</v>
      </c>
      <c r="AC316" s="4">
        <v>0</v>
      </c>
      <c r="AD316" s="4">
        <v>11.9</v>
      </c>
      <c r="AE316" s="4">
        <v>854</v>
      </c>
      <c r="AF316" s="4">
        <v>868</v>
      </c>
      <c r="AG316" s="4">
        <v>884</v>
      </c>
      <c r="AH316" s="4">
        <v>67</v>
      </c>
      <c r="AI316" s="4">
        <v>20.89</v>
      </c>
      <c r="AJ316" s="4">
        <v>0.48</v>
      </c>
      <c r="AK316" s="4">
        <v>989</v>
      </c>
      <c r="AL316" s="4">
        <v>2</v>
      </c>
      <c r="AM316" s="4">
        <v>0</v>
      </c>
      <c r="AN316" s="4">
        <v>27</v>
      </c>
      <c r="AO316" s="4">
        <v>192</v>
      </c>
      <c r="AP316" s="4">
        <v>189.3</v>
      </c>
      <c r="AQ316" s="4">
        <v>2.1</v>
      </c>
      <c r="AR316" s="4">
        <v>195</v>
      </c>
      <c r="AS316" s="4" t="s">
        <v>155</v>
      </c>
      <c r="AT316" s="4">
        <v>2</v>
      </c>
      <c r="AU316" s="5">
        <v>0.63953703703703701</v>
      </c>
      <c r="AV316" s="4">
        <v>47.158938999999997</v>
      </c>
      <c r="AW316" s="4">
        <v>-88.488072000000003</v>
      </c>
      <c r="AX316" s="4">
        <v>315</v>
      </c>
      <c r="AY316" s="4">
        <v>19.100000000000001</v>
      </c>
      <c r="AZ316" s="4">
        <v>12</v>
      </c>
      <c r="BA316" s="4">
        <v>4</v>
      </c>
      <c r="BB316" s="4" t="s">
        <v>426</v>
      </c>
      <c r="BC316" s="4">
        <v>3.1</v>
      </c>
      <c r="BD316" s="4">
        <v>1</v>
      </c>
      <c r="BE316" s="4">
        <v>3.2</v>
      </c>
      <c r="BF316" s="4">
        <v>14.063000000000001</v>
      </c>
      <c r="BG316" s="4">
        <v>10.48</v>
      </c>
      <c r="BH316" s="4">
        <v>0.75</v>
      </c>
      <c r="BI316" s="4">
        <v>20.63</v>
      </c>
      <c r="BJ316" s="4">
        <v>1352.1179999999999</v>
      </c>
      <c r="BK316" s="4">
        <v>960.89099999999996</v>
      </c>
      <c r="BL316" s="4">
        <v>0.71599999999999997</v>
      </c>
      <c r="BM316" s="4">
        <v>0.10299999999999999</v>
      </c>
      <c r="BN316" s="4">
        <v>0.81799999999999995</v>
      </c>
      <c r="BO316" s="4">
        <v>0.57099999999999995</v>
      </c>
      <c r="BP316" s="4">
        <v>8.2000000000000003E-2</v>
      </c>
      <c r="BQ316" s="4">
        <v>0.65300000000000002</v>
      </c>
      <c r="BR316" s="4">
        <v>55.991</v>
      </c>
      <c r="BU316" s="4">
        <v>23.652000000000001</v>
      </c>
      <c r="BW316" s="4">
        <v>83.26</v>
      </c>
      <c r="BX316" s="4">
        <v>0.47254200000000002</v>
      </c>
      <c r="BY316" s="4">
        <v>-5</v>
      </c>
      <c r="BZ316" s="4">
        <v>1.030762</v>
      </c>
      <c r="CA316" s="4">
        <v>11.547745000000001</v>
      </c>
      <c r="CB316" s="4">
        <v>20.821391999999999</v>
      </c>
    </row>
    <row r="317" spans="1:80">
      <c r="A317" s="2">
        <v>42440</v>
      </c>
      <c r="B317" s="29">
        <v>0.43139027777777778</v>
      </c>
      <c r="C317" s="4">
        <v>9.0370000000000008</v>
      </c>
      <c r="D317" s="4">
        <v>8.0472999999999999</v>
      </c>
      <c r="E317" s="4" t="s">
        <v>155</v>
      </c>
      <c r="F317" s="4">
        <v>80472.828619000007</v>
      </c>
      <c r="G317" s="4">
        <v>40.1</v>
      </c>
      <c r="H317" s="4">
        <v>5.9</v>
      </c>
      <c r="I317" s="4">
        <v>7862.4</v>
      </c>
      <c r="K317" s="4">
        <v>0.7</v>
      </c>
      <c r="L317" s="4">
        <v>665</v>
      </c>
      <c r="M317" s="4">
        <v>0.8357</v>
      </c>
      <c r="N317" s="4">
        <v>7.5522999999999998</v>
      </c>
      <c r="O317" s="4">
        <v>6.7252999999999998</v>
      </c>
      <c r="P317" s="4">
        <v>33.543199999999999</v>
      </c>
      <c r="Q317" s="4">
        <v>4.9307999999999996</v>
      </c>
      <c r="R317" s="4">
        <v>38.5</v>
      </c>
      <c r="S317" s="4">
        <v>26.7424</v>
      </c>
      <c r="T317" s="4">
        <v>3.9310999999999998</v>
      </c>
      <c r="U317" s="4">
        <v>30.7</v>
      </c>
      <c r="V317" s="4">
        <v>7862.4327999999996</v>
      </c>
      <c r="Y317" s="4">
        <v>555.89400000000001</v>
      </c>
      <c r="Z317" s="4">
        <v>0</v>
      </c>
      <c r="AA317" s="4">
        <v>0.58499999999999996</v>
      </c>
      <c r="AB317" s="4" t="s">
        <v>382</v>
      </c>
      <c r="AC317" s="4">
        <v>0</v>
      </c>
      <c r="AD317" s="4">
        <v>12</v>
      </c>
      <c r="AE317" s="4">
        <v>853</v>
      </c>
      <c r="AF317" s="4">
        <v>868</v>
      </c>
      <c r="AG317" s="4">
        <v>883</v>
      </c>
      <c r="AH317" s="4">
        <v>67</v>
      </c>
      <c r="AI317" s="4">
        <v>20.89</v>
      </c>
      <c r="AJ317" s="4">
        <v>0.48</v>
      </c>
      <c r="AK317" s="4">
        <v>989</v>
      </c>
      <c r="AL317" s="4">
        <v>2</v>
      </c>
      <c r="AM317" s="4">
        <v>0</v>
      </c>
      <c r="AN317" s="4">
        <v>27</v>
      </c>
      <c r="AO317" s="4">
        <v>192</v>
      </c>
      <c r="AP317" s="4">
        <v>189.7</v>
      </c>
      <c r="AQ317" s="4">
        <v>2.2000000000000002</v>
      </c>
      <c r="AR317" s="4">
        <v>195</v>
      </c>
      <c r="AS317" s="4" t="s">
        <v>155</v>
      </c>
      <c r="AT317" s="4">
        <v>2</v>
      </c>
      <c r="AU317" s="5">
        <v>0.63954861111111116</v>
      </c>
      <c r="AV317" s="4">
        <v>47.158934000000002</v>
      </c>
      <c r="AW317" s="4">
        <v>-88.487948000000003</v>
      </c>
      <c r="AX317" s="4">
        <v>314.8</v>
      </c>
      <c r="AY317" s="4">
        <v>20.100000000000001</v>
      </c>
      <c r="AZ317" s="4">
        <v>12</v>
      </c>
      <c r="BA317" s="4">
        <v>4</v>
      </c>
      <c r="BB317" s="4" t="s">
        <v>426</v>
      </c>
      <c r="BC317" s="4">
        <v>3.5428000000000002</v>
      </c>
      <c r="BD317" s="4">
        <v>1</v>
      </c>
      <c r="BE317" s="4">
        <v>3.7166000000000001</v>
      </c>
      <c r="BF317" s="4">
        <v>14.063000000000001</v>
      </c>
      <c r="BG317" s="4">
        <v>10.94</v>
      </c>
      <c r="BH317" s="4">
        <v>0.78</v>
      </c>
      <c r="BI317" s="4">
        <v>19.655999999999999</v>
      </c>
      <c r="BJ317" s="4">
        <v>1519.771</v>
      </c>
      <c r="BK317" s="4">
        <v>861.37300000000005</v>
      </c>
      <c r="BL317" s="4">
        <v>0.70699999999999996</v>
      </c>
      <c r="BM317" s="4">
        <v>0.104</v>
      </c>
      <c r="BN317" s="4">
        <v>0.81100000000000005</v>
      </c>
      <c r="BO317" s="4">
        <v>0.56399999999999995</v>
      </c>
      <c r="BP317" s="4">
        <v>8.3000000000000004E-2</v>
      </c>
      <c r="BQ317" s="4">
        <v>0.64600000000000002</v>
      </c>
      <c r="BR317" s="4">
        <v>52.318300000000001</v>
      </c>
      <c r="BU317" s="4">
        <v>22.193999999999999</v>
      </c>
      <c r="BW317" s="4">
        <v>85.597999999999999</v>
      </c>
      <c r="BX317" s="4">
        <v>0.46966599999999997</v>
      </c>
      <c r="BY317" s="4">
        <v>-5</v>
      </c>
      <c r="BZ317" s="4">
        <v>1.0307459999999999</v>
      </c>
      <c r="CA317" s="4">
        <v>11.477463</v>
      </c>
      <c r="CB317" s="4">
        <v>20.821069000000001</v>
      </c>
    </row>
    <row r="318" spans="1:80">
      <c r="A318" s="2">
        <v>42440</v>
      </c>
      <c r="B318" s="29">
        <v>0.43140185185185187</v>
      </c>
      <c r="C318" s="4">
        <v>10.205</v>
      </c>
      <c r="D318" s="4">
        <v>6.3057999999999996</v>
      </c>
      <c r="E318" s="4" t="s">
        <v>155</v>
      </c>
      <c r="F318" s="4">
        <v>63058.479531999998</v>
      </c>
      <c r="G318" s="4">
        <v>48.1</v>
      </c>
      <c r="H318" s="4">
        <v>5.9</v>
      </c>
      <c r="I318" s="4">
        <v>6979.1</v>
      </c>
      <c r="K318" s="4">
        <v>0.7</v>
      </c>
      <c r="L318" s="4">
        <v>604</v>
      </c>
      <c r="M318" s="4">
        <v>0.84460000000000002</v>
      </c>
      <c r="N318" s="4">
        <v>8.6194000000000006</v>
      </c>
      <c r="O318" s="4">
        <v>5.3258000000000001</v>
      </c>
      <c r="P318" s="4">
        <v>40.624499999999998</v>
      </c>
      <c r="Q318" s="4">
        <v>4.9829999999999997</v>
      </c>
      <c r="R318" s="4">
        <v>45.6</v>
      </c>
      <c r="S318" s="4">
        <v>32.387999999999998</v>
      </c>
      <c r="T318" s="4">
        <v>3.9727000000000001</v>
      </c>
      <c r="U318" s="4">
        <v>36.4</v>
      </c>
      <c r="V318" s="4">
        <v>6979.1075000000001</v>
      </c>
      <c r="Y318" s="4">
        <v>509.79199999999997</v>
      </c>
      <c r="Z318" s="4">
        <v>0</v>
      </c>
      <c r="AA318" s="4">
        <v>0.59119999999999995</v>
      </c>
      <c r="AB318" s="4" t="s">
        <v>382</v>
      </c>
      <c r="AC318" s="4">
        <v>0</v>
      </c>
      <c r="AD318" s="4">
        <v>11.9</v>
      </c>
      <c r="AE318" s="4">
        <v>853</v>
      </c>
      <c r="AF318" s="4">
        <v>868</v>
      </c>
      <c r="AG318" s="4">
        <v>883</v>
      </c>
      <c r="AH318" s="4">
        <v>67</v>
      </c>
      <c r="AI318" s="4">
        <v>20.89</v>
      </c>
      <c r="AJ318" s="4">
        <v>0.48</v>
      </c>
      <c r="AK318" s="4">
        <v>989</v>
      </c>
      <c r="AL318" s="4">
        <v>2</v>
      </c>
      <c r="AM318" s="4">
        <v>0</v>
      </c>
      <c r="AN318" s="4">
        <v>27</v>
      </c>
      <c r="AO318" s="4">
        <v>192</v>
      </c>
      <c r="AP318" s="4">
        <v>190</v>
      </c>
      <c r="AQ318" s="4">
        <v>2.1</v>
      </c>
      <c r="AR318" s="4">
        <v>195</v>
      </c>
      <c r="AS318" s="4" t="s">
        <v>155</v>
      </c>
      <c r="AT318" s="4">
        <v>2</v>
      </c>
      <c r="AU318" s="5">
        <v>0.6395601851851852</v>
      </c>
      <c r="AV318" s="4">
        <v>47.158932</v>
      </c>
      <c r="AW318" s="4">
        <v>-88.487819000000002</v>
      </c>
      <c r="AX318" s="4">
        <v>314.8</v>
      </c>
      <c r="AY318" s="4">
        <v>20.9</v>
      </c>
      <c r="AZ318" s="4">
        <v>12</v>
      </c>
      <c r="BA318" s="4">
        <v>10</v>
      </c>
      <c r="BB318" s="4" t="s">
        <v>426</v>
      </c>
      <c r="BC318" s="4">
        <v>2.5192000000000001</v>
      </c>
      <c r="BD318" s="4">
        <v>1.0738000000000001</v>
      </c>
      <c r="BE318" s="4">
        <v>3.0882000000000001</v>
      </c>
      <c r="BF318" s="4">
        <v>14.063000000000001</v>
      </c>
      <c r="BG318" s="4">
        <v>11.61</v>
      </c>
      <c r="BH318" s="4">
        <v>0.83</v>
      </c>
      <c r="BI318" s="4">
        <v>18.401</v>
      </c>
      <c r="BJ318" s="4">
        <v>1784.51</v>
      </c>
      <c r="BK318" s="4">
        <v>701.79</v>
      </c>
      <c r="BL318" s="4">
        <v>0.88100000000000001</v>
      </c>
      <c r="BM318" s="4">
        <v>0.108</v>
      </c>
      <c r="BN318" s="4">
        <v>0.98899999999999999</v>
      </c>
      <c r="BO318" s="4">
        <v>0.70199999999999996</v>
      </c>
      <c r="BP318" s="4">
        <v>8.5999999999999993E-2</v>
      </c>
      <c r="BQ318" s="4">
        <v>0.78800000000000003</v>
      </c>
      <c r="BR318" s="4">
        <v>47.779299999999999</v>
      </c>
      <c r="BU318" s="4">
        <v>20.94</v>
      </c>
      <c r="BW318" s="4">
        <v>88.998999999999995</v>
      </c>
      <c r="BX318" s="4">
        <v>0.43620799999999998</v>
      </c>
      <c r="BY318" s="4">
        <v>-5</v>
      </c>
      <c r="BZ318" s="4">
        <v>1.026524</v>
      </c>
      <c r="CA318" s="4">
        <v>10.659834</v>
      </c>
      <c r="CB318" s="4">
        <v>20.735785</v>
      </c>
    </row>
    <row r="319" spans="1:80">
      <c r="A319" s="2">
        <v>42440</v>
      </c>
      <c r="B319" s="29">
        <v>0.43141342592592591</v>
      </c>
      <c r="C319" s="4">
        <v>11.587999999999999</v>
      </c>
      <c r="D319" s="4">
        <v>4.2611999999999997</v>
      </c>
      <c r="E319" s="4" t="s">
        <v>155</v>
      </c>
      <c r="F319" s="4">
        <v>42611.660928999998</v>
      </c>
      <c r="G319" s="4">
        <v>60.2</v>
      </c>
      <c r="H319" s="4">
        <v>5.9</v>
      </c>
      <c r="I319" s="4">
        <v>5940.8</v>
      </c>
      <c r="K319" s="4">
        <v>0.7</v>
      </c>
      <c r="L319" s="4">
        <v>539</v>
      </c>
      <c r="M319" s="4">
        <v>0.85419999999999996</v>
      </c>
      <c r="N319" s="4">
        <v>9.8984000000000005</v>
      </c>
      <c r="O319" s="4">
        <v>3.6398000000000001</v>
      </c>
      <c r="P319" s="4">
        <v>51.412799999999997</v>
      </c>
      <c r="Q319" s="4">
        <v>5.0396999999999998</v>
      </c>
      <c r="R319" s="4">
        <v>56.5</v>
      </c>
      <c r="S319" s="4">
        <v>40.988999999999997</v>
      </c>
      <c r="T319" s="4">
        <v>4.0179</v>
      </c>
      <c r="U319" s="4">
        <v>45</v>
      </c>
      <c r="V319" s="4">
        <v>5940.7978999999996</v>
      </c>
      <c r="Y319" s="4">
        <v>460.65699999999998</v>
      </c>
      <c r="Z319" s="4">
        <v>0</v>
      </c>
      <c r="AA319" s="4">
        <v>0.59789999999999999</v>
      </c>
      <c r="AB319" s="4" t="s">
        <v>382</v>
      </c>
      <c r="AC319" s="4">
        <v>0</v>
      </c>
      <c r="AD319" s="4">
        <v>12</v>
      </c>
      <c r="AE319" s="4">
        <v>852</v>
      </c>
      <c r="AF319" s="4">
        <v>868</v>
      </c>
      <c r="AG319" s="4">
        <v>884</v>
      </c>
      <c r="AH319" s="4">
        <v>67</v>
      </c>
      <c r="AI319" s="4">
        <v>20.89</v>
      </c>
      <c r="AJ319" s="4">
        <v>0.48</v>
      </c>
      <c r="AK319" s="4">
        <v>989</v>
      </c>
      <c r="AL319" s="4">
        <v>2</v>
      </c>
      <c r="AM319" s="4">
        <v>0</v>
      </c>
      <c r="AN319" s="4">
        <v>27</v>
      </c>
      <c r="AO319" s="4">
        <v>192</v>
      </c>
      <c r="AP319" s="4">
        <v>190</v>
      </c>
      <c r="AQ319" s="4">
        <v>2.2000000000000002</v>
      </c>
      <c r="AR319" s="4">
        <v>195</v>
      </c>
      <c r="AS319" s="4" t="s">
        <v>155</v>
      </c>
      <c r="AT319" s="4">
        <v>2</v>
      </c>
      <c r="AU319" s="5">
        <v>0.63957175925925924</v>
      </c>
      <c r="AV319" s="4">
        <v>47.158935999999997</v>
      </c>
      <c r="AW319" s="4">
        <v>-88.487683000000004</v>
      </c>
      <c r="AX319" s="4">
        <v>314.89999999999998</v>
      </c>
      <c r="AY319" s="4">
        <v>21.9</v>
      </c>
      <c r="AZ319" s="4">
        <v>12</v>
      </c>
      <c r="BA319" s="4">
        <v>10</v>
      </c>
      <c r="BB319" s="4" t="s">
        <v>424</v>
      </c>
      <c r="BC319" s="4">
        <v>2.2475999999999998</v>
      </c>
      <c r="BD319" s="4">
        <v>1.1738</v>
      </c>
      <c r="BE319" s="4">
        <v>2.9476</v>
      </c>
      <c r="BF319" s="4">
        <v>14.063000000000001</v>
      </c>
      <c r="BG319" s="4">
        <v>12.43</v>
      </c>
      <c r="BH319" s="4">
        <v>0.88</v>
      </c>
      <c r="BI319" s="4">
        <v>17.07</v>
      </c>
      <c r="BJ319" s="4">
        <v>2123.6370000000002</v>
      </c>
      <c r="BK319" s="4">
        <v>497.02</v>
      </c>
      <c r="BL319" s="4">
        <v>1.155</v>
      </c>
      <c r="BM319" s="4">
        <v>0.113</v>
      </c>
      <c r="BN319" s="4">
        <v>1.268</v>
      </c>
      <c r="BO319" s="4">
        <v>0.92100000000000004</v>
      </c>
      <c r="BP319" s="4">
        <v>0.09</v>
      </c>
      <c r="BQ319" s="4">
        <v>1.0109999999999999</v>
      </c>
      <c r="BR319" s="4">
        <v>42.145899999999997</v>
      </c>
      <c r="BU319" s="4">
        <v>19.608000000000001</v>
      </c>
      <c r="BW319" s="4">
        <v>93.275000000000006</v>
      </c>
      <c r="BX319" s="4">
        <v>0.40733399999999997</v>
      </c>
      <c r="BY319" s="4">
        <v>-5</v>
      </c>
      <c r="BZ319" s="4">
        <v>1.024254</v>
      </c>
      <c r="CA319" s="4">
        <v>9.9542249999999992</v>
      </c>
      <c r="CB319" s="4">
        <v>20.689931000000001</v>
      </c>
    </row>
    <row r="320" spans="1:80">
      <c r="A320" s="2">
        <v>42440</v>
      </c>
      <c r="B320" s="29">
        <v>0.431425</v>
      </c>
      <c r="C320" s="4">
        <v>12.771000000000001</v>
      </c>
      <c r="D320" s="4">
        <v>2.2332000000000001</v>
      </c>
      <c r="E320" s="4" t="s">
        <v>155</v>
      </c>
      <c r="F320" s="4">
        <v>22332.019703999998</v>
      </c>
      <c r="G320" s="4">
        <v>95.7</v>
      </c>
      <c r="H320" s="4">
        <v>5.9</v>
      </c>
      <c r="I320" s="4">
        <v>4877.7</v>
      </c>
      <c r="K320" s="4">
        <v>0.7</v>
      </c>
      <c r="L320" s="4">
        <v>481</v>
      </c>
      <c r="M320" s="4">
        <v>0.86450000000000005</v>
      </c>
      <c r="N320" s="4">
        <v>11.041</v>
      </c>
      <c r="O320" s="4">
        <v>1.9307000000000001</v>
      </c>
      <c r="P320" s="4">
        <v>82.752700000000004</v>
      </c>
      <c r="Q320" s="4">
        <v>5.1006999999999998</v>
      </c>
      <c r="R320" s="4">
        <v>87.9</v>
      </c>
      <c r="S320" s="4">
        <v>65.974800000000002</v>
      </c>
      <c r="T320" s="4">
        <v>4.0666000000000002</v>
      </c>
      <c r="U320" s="4">
        <v>70</v>
      </c>
      <c r="V320" s="4">
        <v>4877.7123000000001</v>
      </c>
      <c r="Y320" s="4">
        <v>415.97800000000001</v>
      </c>
      <c r="Z320" s="4">
        <v>0</v>
      </c>
      <c r="AA320" s="4">
        <v>0.60519999999999996</v>
      </c>
      <c r="AB320" s="4" t="s">
        <v>382</v>
      </c>
      <c r="AC320" s="4">
        <v>0</v>
      </c>
      <c r="AD320" s="4">
        <v>12</v>
      </c>
      <c r="AE320" s="4">
        <v>852</v>
      </c>
      <c r="AF320" s="4">
        <v>867</v>
      </c>
      <c r="AG320" s="4">
        <v>884</v>
      </c>
      <c r="AH320" s="4">
        <v>67</v>
      </c>
      <c r="AI320" s="4">
        <v>20.89</v>
      </c>
      <c r="AJ320" s="4">
        <v>0.48</v>
      </c>
      <c r="AK320" s="4">
        <v>989</v>
      </c>
      <c r="AL320" s="4">
        <v>2</v>
      </c>
      <c r="AM320" s="4">
        <v>0</v>
      </c>
      <c r="AN320" s="4">
        <v>27</v>
      </c>
      <c r="AO320" s="4">
        <v>192</v>
      </c>
      <c r="AP320" s="4">
        <v>190</v>
      </c>
      <c r="AQ320" s="4">
        <v>2.1</v>
      </c>
      <c r="AR320" s="4">
        <v>195</v>
      </c>
      <c r="AS320" s="4" t="s">
        <v>155</v>
      </c>
      <c r="AT320" s="4">
        <v>2</v>
      </c>
      <c r="AU320" s="5">
        <v>0.63958333333333328</v>
      </c>
      <c r="AV320" s="4">
        <v>47.158938999999997</v>
      </c>
      <c r="AW320" s="4">
        <v>-88.487539999999996</v>
      </c>
      <c r="AX320" s="4">
        <v>314.8</v>
      </c>
      <c r="AY320" s="4">
        <v>23.1</v>
      </c>
      <c r="AZ320" s="4">
        <v>12</v>
      </c>
      <c r="BA320" s="4">
        <v>10</v>
      </c>
      <c r="BB320" s="4" t="s">
        <v>424</v>
      </c>
      <c r="BC320" s="4">
        <v>1.7834000000000001</v>
      </c>
      <c r="BD320" s="4">
        <v>1.2738</v>
      </c>
      <c r="BE320" s="4">
        <v>2.6309999999999998</v>
      </c>
      <c r="BF320" s="4">
        <v>14.063000000000001</v>
      </c>
      <c r="BG320" s="4">
        <v>13.44</v>
      </c>
      <c r="BH320" s="4">
        <v>0.96</v>
      </c>
      <c r="BI320" s="4">
        <v>15.67</v>
      </c>
      <c r="BJ320" s="4">
        <v>2487.6030000000001</v>
      </c>
      <c r="BK320" s="4">
        <v>276.858</v>
      </c>
      <c r="BL320" s="4">
        <v>1.9530000000000001</v>
      </c>
      <c r="BM320" s="4">
        <v>0.12</v>
      </c>
      <c r="BN320" s="4">
        <v>2.073</v>
      </c>
      <c r="BO320" s="4">
        <v>1.5569999999999999</v>
      </c>
      <c r="BP320" s="4">
        <v>9.6000000000000002E-2</v>
      </c>
      <c r="BQ320" s="4">
        <v>1.653</v>
      </c>
      <c r="BR320" s="4">
        <v>36.340000000000003</v>
      </c>
      <c r="BU320" s="4">
        <v>18.594999999999999</v>
      </c>
      <c r="BW320" s="4">
        <v>99.14</v>
      </c>
      <c r="BX320" s="4">
        <v>0.37812800000000002</v>
      </c>
      <c r="BY320" s="4">
        <v>-5</v>
      </c>
      <c r="BZ320" s="4">
        <v>1.0210159999999999</v>
      </c>
      <c r="CA320" s="4">
        <v>9.2405030000000004</v>
      </c>
      <c r="CB320" s="4">
        <v>20.624523</v>
      </c>
    </row>
    <row r="321" spans="1:80">
      <c r="A321" s="2">
        <v>42440</v>
      </c>
      <c r="B321" s="29">
        <v>0.43143657407407404</v>
      </c>
      <c r="C321" s="4">
        <v>13.378</v>
      </c>
      <c r="D321" s="4">
        <v>0.90639999999999998</v>
      </c>
      <c r="E321" s="4" t="s">
        <v>155</v>
      </c>
      <c r="F321" s="4">
        <v>9064.3678159999999</v>
      </c>
      <c r="G321" s="4">
        <v>191.2</v>
      </c>
      <c r="H321" s="4">
        <v>5.9</v>
      </c>
      <c r="I321" s="4">
        <v>3912.2</v>
      </c>
      <c r="K321" s="4">
        <v>0.7</v>
      </c>
      <c r="L321" s="4">
        <v>433</v>
      </c>
      <c r="M321" s="4">
        <v>0.87250000000000005</v>
      </c>
      <c r="N321" s="4">
        <v>11.671900000000001</v>
      </c>
      <c r="O321" s="4">
        <v>0.79090000000000005</v>
      </c>
      <c r="P321" s="4">
        <v>166.78100000000001</v>
      </c>
      <c r="Q321" s="4">
        <v>5.1478000000000002</v>
      </c>
      <c r="R321" s="4">
        <v>171.9</v>
      </c>
      <c r="S321" s="4">
        <v>133.0831</v>
      </c>
      <c r="T321" s="4">
        <v>4.1077000000000004</v>
      </c>
      <c r="U321" s="4">
        <v>137.19999999999999</v>
      </c>
      <c r="V321" s="4">
        <v>3912.1511999999998</v>
      </c>
      <c r="Y321" s="4">
        <v>377.80599999999998</v>
      </c>
      <c r="Z321" s="4">
        <v>0</v>
      </c>
      <c r="AA321" s="4">
        <v>0.61080000000000001</v>
      </c>
      <c r="AB321" s="4" t="s">
        <v>382</v>
      </c>
      <c r="AC321" s="4">
        <v>0</v>
      </c>
      <c r="AD321" s="4">
        <v>11.9</v>
      </c>
      <c r="AE321" s="4">
        <v>851</v>
      </c>
      <c r="AF321" s="4">
        <v>867</v>
      </c>
      <c r="AG321" s="4">
        <v>883</v>
      </c>
      <c r="AH321" s="4">
        <v>67.7</v>
      </c>
      <c r="AI321" s="4">
        <v>21.13</v>
      </c>
      <c r="AJ321" s="4">
        <v>0.49</v>
      </c>
      <c r="AK321" s="4">
        <v>989</v>
      </c>
      <c r="AL321" s="4">
        <v>2</v>
      </c>
      <c r="AM321" s="4">
        <v>0</v>
      </c>
      <c r="AN321" s="4">
        <v>27</v>
      </c>
      <c r="AO321" s="4">
        <v>191.3</v>
      </c>
      <c r="AP321" s="4">
        <v>190</v>
      </c>
      <c r="AQ321" s="4">
        <v>2</v>
      </c>
      <c r="AR321" s="4">
        <v>195</v>
      </c>
      <c r="AS321" s="4" t="s">
        <v>155</v>
      </c>
      <c r="AT321" s="4">
        <v>2</v>
      </c>
      <c r="AU321" s="5">
        <v>0.63959490740740743</v>
      </c>
      <c r="AV321" s="4">
        <v>47.158940999999999</v>
      </c>
      <c r="AW321" s="4">
        <v>-88.487390000000005</v>
      </c>
      <c r="AX321" s="4">
        <v>314.60000000000002</v>
      </c>
      <c r="AY321" s="4">
        <v>24.2</v>
      </c>
      <c r="AZ321" s="4">
        <v>12</v>
      </c>
      <c r="BA321" s="4">
        <v>10</v>
      </c>
      <c r="BB321" s="4" t="s">
        <v>424</v>
      </c>
      <c r="BC321" s="4">
        <v>1.6</v>
      </c>
      <c r="BD321" s="4">
        <v>1.3737999999999999</v>
      </c>
      <c r="BE321" s="4">
        <v>2.5</v>
      </c>
      <c r="BF321" s="4">
        <v>14.063000000000001</v>
      </c>
      <c r="BG321" s="4">
        <v>14.33</v>
      </c>
      <c r="BH321" s="4">
        <v>1.02</v>
      </c>
      <c r="BI321" s="4">
        <v>14.613</v>
      </c>
      <c r="BJ321" s="4">
        <v>2754.047</v>
      </c>
      <c r="BK321" s="4">
        <v>118.771</v>
      </c>
      <c r="BL321" s="4">
        <v>4.1210000000000004</v>
      </c>
      <c r="BM321" s="4">
        <v>0.127</v>
      </c>
      <c r="BN321" s="4">
        <v>4.2480000000000002</v>
      </c>
      <c r="BO321" s="4">
        <v>3.2879999999999998</v>
      </c>
      <c r="BP321" s="4">
        <v>0.10100000000000001</v>
      </c>
      <c r="BQ321" s="4">
        <v>3.39</v>
      </c>
      <c r="BR321" s="4">
        <v>30.524000000000001</v>
      </c>
      <c r="BU321" s="4">
        <v>17.687000000000001</v>
      </c>
      <c r="BW321" s="4">
        <v>104.783</v>
      </c>
      <c r="BX321" s="4">
        <v>0.39760200000000001</v>
      </c>
      <c r="BY321" s="4">
        <v>-5</v>
      </c>
      <c r="BZ321" s="4">
        <v>1.01627</v>
      </c>
      <c r="CA321" s="4">
        <v>9.7163989999999991</v>
      </c>
      <c r="CB321" s="4">
        <v>20.528654</v>
      </c>
    </row>
    <row r="322" spans="1:80">
      <c r="A322" s="2">
        <v>42440</v>
      </c>
      <c r="B322" s="29">
        <v>0.43144814814814819</v>
      </c>
      <c r="C322" s="4">
        <v>13.569000000000001</v>
      </c>
      <c r="D322" s="4">
        <v>0.51300000000000001</v>
      </c>
      <c r="E322" s="4" t="s">
        <v>155</v>
      </c>
      <c r="F322" s="4">
        <v>5129.8029560000004</v>
      </c>
      <c r="G322" s="4">
        <v>327</v>
      </c>
      <c r="H322" s="4">
        <v>6</v>
      </c>
      <c r="I322" s="4">
        <v>3296.7</v>
      </c>
      <c r="K322" s="4">
        <v>0.7</v>
      </c>
      <c r="L322" s="4">
        <v>395</v>
      </c>
      <c r="M322" s="4">
        <v>0.87509999999999999</v>
      </c>
      <c r="N322" s="4">
        <v>11.874000000000001</v>
      </c>
      <c r="O322" s="4">
        <v>0.44890000000000002</v>
      </c>
      <c r="P322" s="4">
        <v>286.18880000000001</v>
      </c>
      <c r="Q322" s="4">
        <v>5.2504</v>
      </c>
      <c r="R322" s="4">
        <v>291.39999999999998</v>
      </c>
      <c r="S322" s="4">
        <v>228.43299999999999</v>
      </c>
      <c r="T322" s="4">
        <v>4.1908000000000003</v>
      </c>
      <c r="U322" s="4">
        <v>232.6</v>
      </c>
      <c r="V322" s="4">
        <v>3296.6948000000002</v>
      </c>
      <c r="Y322" s="4">
        <v>345.98599999999999</v>
      </c>
      <c r="Z322" s="4">
        <v>0</v>
      </c>
      <c r="AA322" s="4">
        <v>0.61250000000000004</v>
      </c>
      <c r="AB322" s="4" t="s">
        <v>382</v>
      </c>
      <c r="AC322" s="4">
        <v>0</v>
      </c>
      <c r="AD322" s="4">
        <v>12</v>
      </c>
      <c r="AE322" s="4">
        <v>851</v>
      </c>
      <c r="AF322" s="4">
        <v>866</v>
      </c>
      <c r="AG322" s="4">
        <v>883</v>
      </c>
      <c r="AH322" s="4">
        <v>68</v>
      </c>
      <c r="AI322" s="4">
        <v>21.21</v>
      </c>
      <c r="AJ322" s="4">
        <v>0.49</v>
      </c>
      <c r="AK322" s="4">
        <v>989</v>
      </c>
      <c r="AL322" s="4">
        <v>2</v>
      </c>
      <c r="AM322" s="4">
        <v>0</v>
      </c>
      <c r="AN322" s="4">
        <v>27</v>
      </c>
      <c r="AO322" s="4">
        <v>191</v>
      </c>
      <c r="AP322" s="4">
        <v>190</v>
      </c>
      <c r="AQ322" s="4">
        <v>2.1</v>
      </c>
      <c r="AR322" s="4">
        <v>195</v>
      </c>
      <c r="AS322" s="4" t="s">
        <v>155</v>
      </c>
      <c r="AT322" s="4">
        <v>2</v>
      </c>
      <c r="AU322" s="5">
        <v>0.63960648148148147</v>
      </c>
      <c r="AV322" s="4">
        <v>47.158938999999997</v>
      </c>
      <c r="AW322" s="4">
        <v>-88.487236999999993</v>
      </c>
      <c r="AX322" s="4">
        <v>314.5</v>
      </c>
      <c r="AY322" s="4">
        <v>25</v>
      </c>
      <c r="AZ322" s="4">
        <v>12</v>
      </c>
      <c r="BA322" s="4">
        <v>11</v>
      </c>
      <c r="BB322" s="4" t="s">
        <v>424</v>
      </c>
      <c r="BC322" s="4">
        <v>1.6738</v>
      </c>
      <c r="BD322" s="4">
        <v>1.1048</v>
      </c>
      <c r="BE322" s="4">
        <v>2.2786</v>
      </c>
      <c r="BF322" s="4">
        <v>14.063000000000001</v>
      </c>
      <c r="BG322" s="4">
        <v>14.64</v>
      </c>
      <c r="BH322" s="4">
        <v>1.04</v>
      </c>
      <c r="BI322" s="4">
        <v>14.276999999999999</v>
      </c>
      <c r="BJ322" s="4">
        <v>2846.49</v>
      </c>
      <c r="BK322" s="4">
        <v>68.491</v>
      </c>
      <c r="BL322" s="4">
        <v>7.1849999999999996</v>
      </c>
      <c r="BM322" s="4">
        <v>0.13200000000000001</v>
      </c>
      <c r="BN322" s="4">
        <v>7.3159999999999998</v>
      </c>
      <c r="BO322" s="4">
        <v>5.7350000000000003</v>
      </c>
      <c r="BP322" s="4">
        <v>0.105</v>
      </c>
      <c r="BQ322" s="4">
        <v>5.84</v>
      </c>
      <c r="BR322" s="4">
        <v>26.132899999999999</v>
      </c>
      <c r="BU322" s="4">
        <v>16.456</v>
      </c>
      <c r="BW322" s="4">
        <v>106.771</v>
      </c>
      <c r="BX322" s="4">
        <v>0.41371400000000003</v>
      </c>
      <c r="BY322" s="4">
        <v>-5</v>
      </c>
      <c r="BZ322" s="4">
        <v>1.0149999999999999</v>
      </c>
      <c r="CA322" s="4">
        <v>10.110136000000001</v>
      </c>
      <c r="CB322" s="4">
        <v>20.503</v>
      </c>
    </row>
    <row r="323" spans="1:80">
      <c r="A323" s="2">
        <v>42440</v>
      </c>
      <c r="B323" s="29">
        <v>0.43145972222222223</v>
      </c>
      <c r="C323" s="4">
        <v>13.586</v>
      </c>
      <c r="D323" s="4">
        <v>0.3201</v>
      </c>
      <c r="E323" s="4" t="s">
        <v>155</v>
      </c>
      <c r="F323" s="4">
        <v>3201.363636</v>
      </c>
      <c r="G323" s="4">
        <v>480.9</v>
      </c>
      <c r="H323" s="4">
        <v>5.3</v>
      </c>
      <c r="I323" s="4">
        <v>2844.4</v>
      </c>
      <c r="K323" s="4">
        <v>0.8</v>
      </c>
      <c r="L323" s="4">
        <v>366</v>
      </c>
      <c r="M323" s="4">
        <v>0.877</v>
      </c>
      <c r="N323" s="4">
        <v>11.9152</v>
      </c>
      <c r="O323" s="4">
        <v>0.28079999999999999</v>
      </c>
      <c r="P323" s="4">
        <v>421.78199999999998</v>
      </c>
      <c r="Q323" s="4">
        <v>4.6059999999999999</v>
      </c>
      <c r="R323" s="4">
        <v>426.4</v>
      </c>
      <c r="S323" s="4">
        <v>336.66210000000001</v>
      </c>
      <c r="T323" s="4">
        <v>3.6764999999999999</v>
      </c>
      <c r="U323" s="4">
        <v>340.3</v>
      </c>
      <c r="V323" s="4">
        <v>2844.4092999999998</v>
      </c>
      <c r="Y323" s="4">
        <v>320.63299999999998</v>
      </c>
      <c r="Z323" s="4">
        <v>0</v>
      </c>
      <c r="AA323" s="4">
        <v>0.7016</v>
      </c>
      <c r="AB323" s="4" t="s">
        <v>382</v>
      </c>
      <c r="AC323" s="4">
        <v>0</v>
      </c>
      <c r="AD323" s="4">
        <v>11.9</v>
      </c>
      <c r="AE323" s="4">
        <v>851</v>
      </c>
      <c r="AF323" s="4">
        <v>866</v>
      </c>
      <c r="AG323" s="4">
        <v>883</v>
      </c>
      <c r="AH323" s="4">
        <v>68</v>
      </c>
      <c r="AI323" s="4">
        <v>21.21</v>
      </c>
      <c r="AJ323" s="4">
        <v>0.49</v>
      </c>
      <c r="AK323" s="4">
        <v>989</v>
      </c>
      <c r="AL323" s="4">
        <v>2</v>
      </c>
      <c r="AM323" s="4">
        <v>0</v>
      </c>
      <c r="AN323" s="4">
        <v>27</v>
      </c>
      <c r="AO323" s="4">
        <v>191</v>
      </c>
      <c r="AP323" s="4">
        <v>189.3</v>
      </c>
      <c r="AQ323" s="4">
        <v>2</v>
      </c>
      <c r="AR323" s="4">
        <v>195</v>
      </c>
      <c r="AS323" s="4" t="s">
        <v>155</v>
      </c>
      <c r="AT323" s="4">
        <v>2</v>
      </c>
      <c r="AU323" s="5">
        <v>0.63961805555555562</v>
      </c>
      <c r="AV323" s="4">
        <v>47.158937999999999</v>
      </c>
      <c r="AW323" s="4">
        <v>-88.487086000000005</v>
      </c>
      <c r="AX323" s="4">
        <v>314.3</v>
      </c>
      <c r="AY323" s="4">
        <v>25.3</v>
      </c>
      <c r="AZ323" s="4">
        <v>12</v>
      </c>
      <c r="BA323" s="4">
        <v>11</v>
      </c>
      <c r="BB323" s="4" t="s">
        <v>422</v>
      </c>
      <c r="BC323" s="4">
        <v>1.9952000000000001</v>
      </c>
      <c r="BD323" s="4">
        <v>1.2951999999999999</v>
      </c>
      <c r="BE323" s="4">
        <v>2.569</v>
      </c>
      <c r="BF323" s="4">
        <v>14.063000000000001</v>
      </c>
      <c r="BG323" s="4">
        <v>14.89</v>
      </c>
      <c r="BH323" s="4">
        <v>1.06</v>
      </c>
      <c r="BI323" s="4">
        <v>14.023</v>
      </c>
      <c r="BJ323" s="4">
        <v>2895.9009999999998</v>
      </c>
      <c r="BK323" s="4">
        <v>43.432000000000002</v>
      </c>
      <c r="BL323" s="4">
        <v>10.734999999999999</v>
      </c>
      <c r="BM323" s="4">
        <v>0.11700000000000001</v>
      </c>
      <c r="BN323" s="4">
        <v>10.852</v>
      </c>
      <c r="BO323" s="4">
        <v>8.5690000000000008</v>
      </c>
      <c r="BP323" s="4">
        <v>9.4E-2</v>
      </c>
      <c r="BQ323" s="4">
        <v>8.6620000000000008</v>
      </c>
      <c r="BR323" s="4">
        <v>22.8598</v>
      </c>
      <c r="BU323" s="4">
        <v>15.461</v>
      </c>
      <c r="BW323" s="4">
        <v>123.989</v>
      </c>
      <c r="BX323" s="4">
        <v>0.37720799999999999</v>
      </c>
      <c r="BY323" s="4">
        <v>-5</v>
      </c>
      <c r="BZ323" s="4">
        <v>1.010524</v>
      </c>
      <c r="CA323" s="4">
        <v>9.2180199999999992</v>
      </c>
      <c r="CB323" s="4">
        <v>20.412585</v>
      </c>
    </row>
    <row r="324" spans="1:80">
      <c r="A324" s="2">
        <v>42440</v>
      </c>
      <c r="B324" s="29">
        <v>0.43147129629629632</v>
      </c>
      <c r="C324" s="4">
        <v>13.602</v>
      </c>
      <c r="D324" s="4">
        <v>0.2301</v>
      </c>
      <c r="E324" s="4" t="s">
        <v>155</v>
      </c>
      <c r="F324" s="4">
        <v>2300.9546930000001</v>
      </c>
      <c r="G324" s="4">
        <v>568.70000000000005</v>
      </c>
      <c r="H324" s="4">
        <v>3.7</v>
      </c>
      <c r="I324" s="4">
        <v>2526.1</v>
      </c>
      <c r="K324" s="4">
        <v>1</v>
      </c>
      <c r="L324" s="4">
        <v>347</v>
      </c>
      <c r="M324" s="4">
        <v>0.878</v>
      </c>
      <c r="N324" s="4">
        <v>11.941800000000001</v>
      </c>
      <c r="O324" s="4">
        <v>0.20200000000000001</v>
      </c>
      <c r="P324" s="4">
        <v>499.26729999999998</v>
      </c>
      <c r="Q324" s="4">
        <v>3.2484999999999999</v>
      </c>
      <c r="R324" s="4">
        <v>502.5</v>
      </c>
      <c r="S324" s="4">
        <v>398.51010000000002</v>
      </c>
      <c r="T324" s="4">
        <v>2.5929000000000002</v>
      </c>
      <c r="U324" s="4">
        <v>401.1</v>
      </c>
      <c r="V324" s="4">
        <v>2526.1104999999998</v>
      </c>
      <c r="Y324" s="4">
        <v>304.44600000000003</v>
      </c>
      <c r="Z324" s="4">
        <v>0</v>
      </c>
      <c r="AA324" s="4">
        <v>0.878</v>
      </c>
      <c r="AB324" s="4" t="s">
        <v>382</v>
      </c>
      <c r="AC324" s="4">
        <v>0</v>
      </c>
      <c r="AD324" s="4">
        <v>11.9</v>
      </c>
      <c r="AE324" s="4">
        <v>851</v>
      </c>
      <c r="AF324" s="4">
        <v>866</v>
      </c>
      <c r="AG324" s="4">
        <v>884</v>
      </c>
      <c r="AH324" s="4">
        <v>68</v>
      </c>
      <c r="AI324" s="4">
        <v>21.21</v>
      </c>
      <c r="AJ324" s="4">
        <v>0.49</v>
      </c>
      <c r="AK324" s="4">
        <v>989</v>
      </c>
      <c r="AL324" s="4">
        <v>2</v>
      </c>
      <c r="AM324" s="4">
        <v>0</v>
      </c>
      <c r="AN324" s="4">
        <v>27</v>
      </c>
      <c r="AO324" s="4">
        <v>191</v>
      </c>
      <c r="AP324" s="4">
        <v>189</v>
      </c>
      <c r="AQ324" s="4">
        <v>1.9</v>
      </c>
      <c r="AR324" s="4">
        <v>195</v>
      </c>
      <c r="AS324" s="4" t="s">
        <v>155</v>
      </c>
      <c r="AT324" s="4">
        <v>2</v>
      </c>
      <c r="AU324" s="5">
        <v>0.63962962962962966</v>
      </c>
      <c r="AV324" s="4">
        <v>47.158938999999997</v>
      </c>
      <c r="AW324" s="4">
        <v>-88.486929000000003</v>
      </c>
      <c r="AX324" s="4">
        <v>314.2</v>
      </c>
      <c r="AY324" s="4">
        <v>25.9</v>
      </c>
      <c r="AZ324" s="4">
        <v>12</v>
      </c>
      <c r="BA324" s="4">
        <v>11</v>
      </c>
      <c r="BB324" s="4" t="s">
        <v>422</v>
      </c>
      <c r="BC324" s="4">
        <v>1.7310000000000001</v>
      </c>
      <c r="BD324" s="4">
        <v>1.4</v>
      </c>
      <c r="BE324" s="4">
        <v>2.4786000000000001</v>
      </c>
      <c r="BF324" s="4">
        <v>14.063000000000001</v>
      </c>
      <c r="BG324" s="4">
        <v>15.01</v>
      </c>
      <c r="BH324" s="4">
        <v>1.07</v>
      </c>
      <c r="BI324" s="4">
        <v>13.898999999999999</v>
      </c>
      <c r="BJ324" s="4">
        <v>2922.0949999999998</v>
      </c>
      <c r="BK324" s="4">
        <v>31.462</v>
      </c>
      <c r="BL324" s="4">
        <v>12.794</v>
      </c>
      <c r="BM324" s="4">
        <v>8.3000000000000004E-2</v>
      </c>
      <c r="BN324" s="4">
        <v>12.877000000000001</v>
      </c>
      <c r="BO324" s="4">
        <v>10.212</v>
      </c>
      <c r="BP324" s="4">
        <v>6.6000000000000003E-2</v>
      </c>
      <c r="BQ324" s="4">
        <v>10.278</v>
      </c>
      <c r="BR324" s="4">
        <v>20.439699999999998</v>
      </c>
      <c r="BU324" s="4">
        <v>14.78</v>
      </c>
      <c r="BW324" s="4">
        <v>156.208</v>
      </c>
      <c r="BX324" s="4">
        <v>0.36922199999999999</v>
      </c>
      <c r="BY324" s="4">
        <v>-5</v>
      </c>
      <c r="BZ324" s="4">
        <v>1.0067619999999999</v>
      </c>
      <c r="CA324" s="4">
        <v>9.0228629999999992</v>
      </c>
      <c r="CB324" s="4">
        <v>20.336592</v>
      </c>
    </row>
    <row r="325" spans="1:80">
      <c r="A325" s="2">
        <v>42440</v>
      </c>
      <c r="B325" s="29">
        <v>0.43148287037037036</v>
      </c>
      <c r="C325" s="4">
        <v>13.61</v>
      </c>
      <c r="D325" s="4">
        <v>0.18290000000000001</v>
      </c>
      <c r="E325" s="4" t="s">
        <v>155</v>
      </c>
      <c r="F325" s="4">
        <v>1829.0533559999999</v>
      </c>
      <c r="G325" s="4">
        <v>594.5</v>
      </c>
      <c r="H325" s="4">
        <v>3.7</v>
      </c>
      <c r="I325" s="4">
        <v>2322.6999999999998</v>
      </c>
      <c r="K325" s="4">
        <v>1.1000000000000001</v>
      </c>
      <c r="L325" s="4">
        <v>326</v>
      </c>
      <c r="M325" s="4">
        <v>0.87849999999999995</v>
      </c>
      <c r="N325" s="4">
        <v>11.9557</v>
      </c>
      <c r="O325" s="4">
        <v>0.16070000000000001</v>
      </c>
      <c r="P325" s="4">
        <v>522.21090000000004</v>
      </c>
      <c r="Q325" s="4">
        <v>3.2221000000000002</v>
      </c>
      <c r="R325" s="4">
        <v>525.4</v>
      </c>
      <c r="S325" s="4">
        <v>416.82339999999999</v>
      </c>
      <c r="T325" s="4">
        <v>2.5718000000000001</v>
      </c>
      <c r="U325" s="4">
        <v>419.4</v>
      </c>
      <c r="V325" s="4">
        <v>2322.694</v>
      </c>
      <c r="Y325" s="4">
        <v>286.44900000000001</v>
      </c>
      <c r="Z325" s="4">
        <v>0</v>
      </c>
      <c r="AA325" s="4">
        <v>0.96630000000000005</v>
      </c>
      <c r="AB325" s="4" t="s">
        <v>382</v>
      </c>
      <c r="AC325" s="4">
        <v>0</v>
      </c>
      <c r="AD325" s="4">
        <v>11.9</v>
      </c>
      <c r="AE325" s="4">
        <v>851</v>
      </c>
      <c r="AF325" s="4">
        <v>867</v>
      </c>
      <c r="AG325" s="4">
        <v>883</v>
      </c>
      <c r="AH325" s="4">
        <v>68</v>
      </c>
      <c r="AI325" s="4">
        <v>21.21</v>
      </c>
      <c r="AJ325" s="4">
        <v>0.49</v>
      </c>
      <c r="AK325" s="4">
        <v>989</v>
      </c>
      <c r="AL325" s="4">
        <v>2</v>
      </c>
      <c r="AM325" s="4">
        <v>0</v>
      </c>
      <c r="AN325" s="4">
        <v>27</v>
      </c>
      <c r="AO325" s="4">
        <v>191</v>
      </c>
      <c r="AP325" s="4">
        <v>189</v>
      </c>
      <c r="AQ325" s="4">
        <v>1.8</v>
      </c>
      <c r="AR325" s="4">
        <v>195</v>
      </c>
      <c r="AS325" s="4" t="s">
        <v>155</v>
      </c>
      <c r="AT325" s="4">
        <v>2</v>
      </c>
      <c r="AU325" s="5">
        <v>0.6396412037037037</v>
      </c>
      <c r="AV325" s="4">
        <v>47.158932999999998</v>
      </c>
      <c r="AW325" s="4">
        <v>-88.486771000000005</v>
      </c>
      <c r="AX325" s="4">
        <v>314.10000000000002</v>
      </c>
      <c r="AY325" s="4">
        <v>26.3</v>
      </c>
      <c r="AZ325" s="4">
        <v>12</v>
      </c>
      <c r="BA325" s="4">
        <v>11</v>
      </c>
      <c r="BB325" s="4" t="s">
        <v>422</v>
      </c>
      <c r="BC325" s="4">
        <v>1.7476</v>
      </c>
      <c r="BD325" s="4">
        <v>1.4738</v>
      </c>
      <c r="BE325" s="4">
        <v>2.5476000000000001</v>
      </c>
      <c r="BF325" s="4">
        <v>14.063000000000001</v>
      </c>
      <c r="BG325" s="4">
        <v>15.08</v>
      </c>
      <c r="BH325" s="4">
        <v>1.07</v>
      </c>
      <c r="BI325" s="4">
        <v>13.835000000000001</v>
      </c>
      <c r="BJ325" s="4">
        <v>2936.855</v>
      </c>
      <c r="BK325" s="4">
        <v>25.120999999999999</v>
      </c>
      <c r="BL325" s="4">
        <v>13.433</v>
      </c>
      <c r="BM325" s="4">
        <v>8.3000000000000004E-2</v>
      </c>
      <c r="BN325" s="4">
        <v>13.516</v>
      </c>
      <c r="BO325" s="4">
        <v>10.722</v>
      </c>
      <c r="BP325" s="4">
        <v>6.6000000000000003E-2</v>
      </c>
      <c r="BQ325" s="4">
        <v>10.789</v>
      </c>
      <c r="BR325" s="4">
        <v>18.866700000000002</v>
      </c>
      <c r="BU325" s="4">
        <v>13.961</v>
      </c>
      <c r="BW325" s="4">
        <v>172.59200000000001</v>
      </c>
      <c r="BX325" s="4">
        <v>0.39636399999999999</v>
      </c>
      <c r="BY325" s="4">
        <v>-5</v>
      </c>
      <c r="BZ325" s="4">
        <v>1.003762</v>
      </c>
      <c r="CA325" s="4">
        <v>9.6861460000000008</v>
      </c>
      <c r="CB325" s="4">
        <v>20.275991999999999</v>
      </c>
    </row>
    <row r="326" spans="1:80">
      <c r="A326" s="2">
        <v>42440</v>
      </c>
      <c r="B326" s="29">
        <v>0.43149444444444446</v>
      </c>
      <c r="C326" s="4">
        <v>13.61</v>
      </c>
      <c r="D326" s="4">
        <v>0.15629999999999999</v>
      </c>
      <c r="E326" s="4" t="s">
        <v>155</v>
      </c>
      <c r="F326" s="4">
        <v>1563.4568899999999</v>
      </c>
      <c r="G326" s="4">
        <v>641</v>
      </c>
      <c r="H326" s="4">
        <v>3.7</v>
      </c>
      <c r="I326" s="4">
        <v>2105.6999999999998</v>
      </c>
      <c r="K326" s="4">
        <v>1.2</v>
      </c>
      <c r="L326" s="4">
        <v>308</v>
      </c>
      <c r="M326" s="4">
        <v>0.87890000000000001</v>
      </c>
      <c r="N326" s="4">
        <v>11.9612</v>
      </c>
      <c r="O326" s="4">
        <v>0.13739999999999999</v>
      </c>
      <c r="P326" s="4">
        <v>563.31949999999995</v>
      </c>
      <c r="Q326" s="4">
        <v>3.2517999999999998</v>
      </c>
      <c r="R326" s="4">
        <v>566.6</v>
      </c>
      <c r="S326" s="4">
        <v>449.63580000000002</v>
      </c>
      <c r="T326" s="4">
        <v>2.5954999999999999</v>
      </c>
      <c r="U326" s="4">
        <v>452.2</v>
      </c>
      <c r="V326" s="4">
        <v>2105.6853000000001</v>
      </c>
      <c r="Y326" s="4">
        <v>270.95100000000002</v>
      </c>
      <c r="Z326" s="4">
        <v>0</v>
      </c>
      <c r="AA326" s="4">
        <v>1.0546</v>
      </c>
      <c r="AB326" s="4" t="s">
        <v>382</v>
      </c>
      <c r="AC326" s="4">
        <v>0</v>
      </c>
      <c r="AD326" s="4">
        <v>11.8</v>
      </c>
      <c r="AE326" s="4">
        <v>851</v>
      </c>
      <c r="AF326" s="4">
        <v>867</v>
      </c>
      <c r="AG326" s="4">
        <v>883</v>
      </c>
      <c r="AH326" s="4">
        <v>68</v>
      </c>
      <c r="AI326" s="4">
        <v>21.21</v>
      </c>
      <c r="AJ326" s="4">
        <v>0.49</v>
      </c>
      <c r="AK326" s="4">
        <v>989</v>
      </c>
      <c r="AL326" s="4">
        <v>2</v>
      </c>
      <c r="AM326" s="4">
        <v>0</v>
      </c>
      <c r="AN326" s="4">
        <v>27</v>
      </c>
      <c r="AO326" s="4">
        <v>191</v>
      </c>
      <c r="AP326" s="4">
        <v>189</v>
      </c>
      <c r="AQ326" s="4">
        <v>1.6</v>
      </c>
      <c r="AR326" s="4">
        <v>195</v>
      </c>
      <c r="AS326" s="4" t="s">
        <v>155</v>
      </c>
      <c r="AT326" s="4">
        <v>2</v>
      </c>
      <c r="AU326" s="5">
        <v>0.63965277777777774</v>
      </c>
      <c r="AV326" s="4">
        <v>47.158917000000002</v>
      </c>
      <c r="AW326" s="4">
        <v>-88.486611999999994</v>
      </c>
      <c r="AX326" s="4">
        <v>313.7</v>
      </c>
      <c r="AY326" s="4">
        <v>26.7</v>
      </c>
      <c r="AZ326" s="4">
        <v>12</v>
      </c>
      <c r="BA326" s="4">
        <v>11</v>
      </c>
      <c r="BB326" s="4" t="s">
        <v>422</v>
      </c>
      <c r="BC326" s="4">
        <v>1.8737999999999999</v>
      </c>
      <c r="BD326" s="4">
        <v>1.6476</v>
      </c>
      <c r="BE326" s="4">
        <v>2.6738</v>
      </c>
      <c r="BF326" s="4">
        <v>14.063000000000001</v>
      </c>
      <c r="BG326" s="4">
        <v>15.14</v>
      </c>
      <c r="BH326" s="4">
        <v>1.08</v>
      </c>
      <c r="BI326" s="4">
        <v>13.784000000000001</v>
      </c>
      <c r="BJ326" s="4">
        <v>2947.6590000000001</v>
      </c>
      <c r="BK326" s="4">
        <v>21.552</v>
      </c>
      <c r="BL326" s="4">
        <v>14.538</v>
      </c>
      <c r="BM326" s="4">
        <v>8.4000000000000005E-2</v>
      </c>
      <c r="BN326" s="4">
        <v>14.622</v>
      </c>
      <c r="BO326" s="4">
        <v>11.603999999999999</v>
      </c>
      <c r="BP326" s="4">
        <v>6.7000000000000004E-2</v>
      </c>
      <c r="BQ326" s="4">
        <v>11.670999999999999</v>
      </c>
      <c r="BR326" s="4">
        <v>17.158999999999999</v>
      </c>
      <c r="BU326" s="4">
        <v>13.247999999999999</v>
      </c>
      <c r="BW326" s="4">
        <v>188.97300000000001</v>
      </c>
      <c r="BX326" s="4">
        <v>0.36322399999999999</v>
      </c>
      <c r="BY326" s="4">
        <v>-5</v>
      </c>
      <c r="BZ326" s="4">
        <v>0.99926999999999999</v>
      </c>
      <c r="CA326" s="4">
        <v>8.8762869999999996</v>
      </c>
      <c r="CB326" s="4">
        <v>20.185254</v>
      </c>
    </row>
    <row r="327" spans="1:80">
      <c r="A327" s="2">
        <v>42440</v>
      </c>
      <c r="B327" s="29">
        <v>0.4315060185185185</v>
      </c>
      <c r="C327" s="4">
        <v>13.603999999999999</v>
      </c>
      <c r="D327" s="4">
        <v>0.14180000000000001</v>
      </c>
      <c r="E327" s="4" t="s">
        <v>155</v>
      </c>
      <c r="F327" s="4">
        <v>1418.4125710000001</v>
      </c>
      <c r="G327" s="4">
        <v>662</v>
      </c>
      <c r="H327" s="4">
        <v>3.8</v>
      </c>
      <c r="I327" s="4">
        <v>1960.3</v>
      </c>
      <c r="K327" s="4">
        <v>1.3</v>
      </c>
      <c r="L327" s="4">
        <v>293</v>
      </c>
      <c r="M327" s="4">
        <v>0.87909999999999999</v>
      </c>
      <c r="N327" s="4">
        <v>11.959099999999999</v>
      </c>
      <c r="O327" s="4">
        <v>0.12470000000000001</v>
      </c>
      <c r="P327" s="4">
        <v>581.97609999999997</v>
      </c>
      <c r="Q327" s="4">
        <v>3.3405999999999998</v>
      </c>
      <c r="R327" s="4">
        <v>585.29999999999995</v>
      </c>
      <c r="S327" s="4">
        <v>464.52730000000003</v>
      </c>
      <c r="T327" s="4">
        <v>2.6665000000000001</v>
      </c>
      <c r="U327" s="4">
        <v>467.2</v>
      </c>
      <c r="V327" s="4">
        <v>1960.2545</v>
      </c>
      <c r="Y327" s="4">
        <v>257.69400000000002</v>
      </c>
      <c r="Z327" s="4">
        <v>0</v>
      </c>
      <c r="AA327" s="4">
        <v>1.1428</v>
      </c>
      <c r="AB327" s="4" t="s">
        <v>382</v>
      </c>
      <c r="AC327" s="4">
        <v>0</v>
      </c>
      <c r="AD327" s="4">
        <v>11.9</v>
      </c>
      <c r="AE327" s="4">
        <v>851</v>
      </c>
      <c r="AF327" s="4">
        <v>867</v>
      </c>
      <c r="AG327" s="4">
        <v>882</v>
      </c>
      <c r="AH327" s="4">
        <v>68</v>
      </c>
      <c r="AI327" s="4">
        <v>21.21</v>
      </c>
      <c r="AJ327" s="4">
        <v>0.49</v>
      </c>
      <c r="AK327" s="4">
        <v>989</v>
      </c>
      <c r="AL327" s="4">
        <v>2</v>
      </c>
      <c r="AM327" s="4">
        <v>0</v>
      </c>
      <c r="AN327" s="4">
        <v>27</v>
      </c>
      <c r="AO327" s="4">
        <v>191</v>
      </c>
      <c r="AP327" s="4">
        <v>189</v>
      </c>
      <c r="AQ327" s="4">
        <v>1.5</v>
      </c>
      <c r="AR327" s="4">
        <v>195</v>
      </c>
      <c r="AS327" s="4" t="s">
        <v>155</v>
      </c>
      <c r="AT327" s="4">
        <v>1</v>
      </c>
      <c r="AU327" s="5">
        <v>0.63966435185185189</v>
      </c>
      <c r="AV327" s="4">
        <v>47.158901999999998</v>
      </c>
      <c r="AW327" s="4">
        <v>-88.486452</v>
      </c>
      <c r="AX327" s="4">
        <v>313.5</v>
      </c>
      <c r="AY327" s="4">
        <v>27.1</v>
      </c>
      <c r="AZ327" s="4">
        <v>12</v>
      </c>
      <c r="BA327" s="4">
        <v>11</v>
      </c>
      <c r="BB327" s="4" t="s">
        <v>422</v>
      </c>
      <c r="BC327" s="4">
        <v>1.9</v>
      </c>
      <c r="BD327" s="4">
        <v>1.7</v>
      </c>
      <c r="BE327" s="4">
        <v>2.7</v>
      </c>
      <c r="BF327" s="4">
        <v>14.063000000000001</v>
      </c>
      <c r="BG327" s="4">
        <v>15.18</v>
      </c>
      <c r="BH327" s="4">
        <v>1.08</v>
      </c>
      <c r="BI327" s="4">
        <v>13.750999999999999</v>
      </c>
      <c r="BJ327" s="4">
        <v>2954.21</v>
      </c>
      <c r="BK327" s="4">
        <v>19.605</v>
      </c>
      <c r="BL327" s="4">
        <v>15.055</v>
      </c>
      <c r="BM327" s="4">
        <v>8.5999999999999993E-2</v>
      </c>
      <c r="BN327" s="4">
        <v>15.141999999999999</v>
      </c>
      <c r="BO327" s="4">
        <v>12.016999999999999</v>
      </c>
      <c r="BP327" s="4">
        <v>6.9000000000000006E-2</v>
      </c>
      <c r="BQ327" s="4">
        <v>12.086</v>
      </c>
      <c r="BR327" s="4">
        <v>16.0123</v>
      </c>
      <c r="BU327" s="4">
        <v>12.63</v>
      </c>
      <c r="BW327" s="4">
        <v>205.27199999999999</v>
      </c>
      <c r="BX327" s="4">
        <v>0.35272999999999999</v>
      </c>
      <c r="BY327" s="4">
        <v>-5</v>
      </c>
      <c r="BZ327" s="4">
        <v>0.998</v>
      </c>
      <c r="CA327" s="4">
        <v>8.6198399999999999</v>
      </c>
      <c r="CB327" s="4">
        <v>20.159600000000001</v>
      </c>
    </row>
    <row r="328" spans="1:80">
      <c r="A328" s="2">
        <v>42440</v>
      </c>
      <c r="B328" s="29">
        <v>0.43151759259259254</v>
      </c>
      <c r="C328" s="4">
        <v>13.6</v>
      </c>
      <c r="D328" s="4">
        <v>0.1331</v>
      </c>
      <c r="E328" s="4" t="s">
        <v>155</v>
      </c>
      <c r="F328" s="4">
        <v>1331.4345290000001</v>
      </c>
      <c r="G328" s="4">
        <v>664.8</v>
      </c>
      <c r="H328" s="4">
        <v>7.5</v>
      </c>
      <c r="I328" s="4">
        <v>1813.1</v>
      </c>
      <c r="K328" s="4">
        <v>1.3</v>
      </c>
      <c r="L328" s="4">
        <v>279</v>
      </c>
      <c r="M328" s="4">
        <v>0.87929999999999997</v>
      </c>
      <c r="N328" s="4">
        <v>11.958299999999999</v>
      </c>
      <c r="O328" s="4">
        <v>0.1171</v>
      </c>
      <c r="P328" s="4">
        <v>584.55319999999995</v>
      </c>
      <c r="Q328" s="4">
        <v>6.6356999999999999</v>
      </c>
      <c r="R328" s="4">
        <v>591.20000000000005</v>
      </c>
      <c r="S328" s="4">
        <v>466.55619999999999</v>
      </c>
      <c r="T328" s="4">
        <v>5.2961999999999998</v>
      </c>
      <c r="U328" s="4">
        <v>471.9</v>
      </c>
      <c r="V328" s="4">
        <v>1813.0622000000001</v>
      </c>
      <c r="Y328" s="4">
        <v>245.37100000000001</v>
      </c>
      <c r="Z328" s="4">
        <v>0</v>
      </c>
      <c r="AA328" s="4">
        <v>1.1431</v>
      </c>
      <c r="AB328" s="4" t="s">
        <v>382</v>
      </c>
      <c r="AC328" s="4">
        <v>0</v>
      </c>
      <c r="AD328" s="4">
        <v>11.8</v>
      </c>
      <c r="AE328" s="4">
        <v>852</v>
      </c>
      <c r="AF328" s="4">
        <v>867</v>
      </c>
      <c r="AG328" s="4">
        <v>883</v>
      </c>
      <c r="AH328" s="4">
        <v>68</v>
      </c>
      <c r="AI328" s="4">
        <v>21.19</v>
      </c>
      <c r="AJ328" s="4">
        <v>0.49</v>
      </c>
      <c r="AK328" s="4">
        <v>990</v>
      </c>
      <c r="AL328" s="4">
        <v>2</v>
      </c>
      <c r="AM328" s="4">
        <v>0</v>
      </c>
      <c r="AN328" s="4">
        <v>27</v>
      </c>
      <c r="AO328" s="4">
        <v>190.3</v>
      </c>
      <c r="AP328" s="4">
        <v>189.7</v>
      </c>
      <c r="AQ328" s="4">
        <v>1.3</v>
      </c>
      <c r="AR328" s="4">
        <v>195</v>
      </c>
      <c r="AS328" s="4" t="s">
        <v>155</v>
      </c>
      <c r="AT328" s="4">
        <v>1</v>
      </c>
      <c r="AU328" s="5">
        <v>0.63967592592592593</v>
      </c>
      <c r="AV328" s="4">
        <v>47.158898000000001</v>
      </c>
      <c r="AW328" s="4">
        <v>-88.486410000000006</v>
      </c>
      <c r="AX328" s="4">
        <v>313.39999999999998</v>
      </c>
      <c r="AY328" s="4">
        <v>27.3</v>
      </c>
      <c r="AZ328" s="4">
        <v>12</v>
      </c>
      <c r="BA328" s="4">
        <v>11</v>
      </c>
      <c r="BB328" s="4" t="s">
        <v>422</v>
      </c>
      <c r="BC328" s="4">
        <v>2.0476000000000001</v>
      </c>
      <c r="BD328" s="4">
        <v>1.7</v>
      </c>
      <c r="BE328" s="4">
        <v>2.8475999999999999</v>
      </c>
      <c r="BF328" s="4">
        <v>14.063000000000001</v>
      </c>
      <c r="BG328" s="4">
        <v>15.21</v>
      </c>
      <c r="BH328" s="4">
        <v>1.08</v>
      </c>
      <c r="BI328" s="4">
        <v>13.728999999999999</v>
      </c>
      <c r="BJ328" s="4">
        <v>2959.6089999999999</v>
      </c>
      <c r="BK328" s="4">
        <v>18.440999999999999</v>
      </c>
      <c r="BL328" s="4">
        <v>15.15</v>
      </c>
      <c r="BM328" s="4">
        <v>0.17199999999999999</v>
      </c>
      <c r="BN328" s="4">
        <v>15.321999999999999</v>
      </c>
      <c r="BO328" s="4">
        <v>12.092000000000001</v>
      </c>
      <c r="BP328" s="4">
        <v>0.13700000000000001</v>
      </c>
      <c r="BQ328" s="4">
        <v>12.228999999999999</v>
      </c>
      <c r="BR328" s="4">
        <v>14.837999999999999</v>
      </c>
      <c r="BU328" s="4">
        <v>12.048999999999999</v>
      </c>
      <c r="BW328" s="4">
        <v>205.70099999999999</v>
      </c>
      <c r="BX328" s="4">
        <v>0.34728599999999998</v>
      </c>
      <c r="BY328" s="4">
        <v>-5</v>
      </c>
      <c r="BZ328" s="4">
        <v>0.99426999999999999</v>
      </c>
      <c r="CA328" s="4">
        <v>8.4868009999999998</v>
      </c>
      <c r="CB328" s="4">
        <v>20.084254000000001</v>
      </c>
    </row>
    <row r="329" spans="1:80">
      <c r="A329" s="2">
        <v>42440</v>
      </c>
      <c r="B329" s="29">
        <v>0.43152916666666669</v>
      </c>
      <c r="C329" s="4">
        <v>13.606</v>
      </c>
      <c r="D329" s="4">
        <v>0.1323</v>
      </c>
      <c r="E329" s="4" t="s">
        <v>155</v>
      </c>
      <c r="F329" s="4">
        <v>1322.8435609999999</v>
      </c>
      <c r="G329" s="4">
        <v>669.9</v>
      </c>
      <c r="H329" s="4">
        <v>9.4</v>
      </c>
      <c r="I329" s="4">
        <v>1729.6</v>
      </c>
      <c r="K329" s="4">
        <v>1.4</v>
      </c>
      <c r="L329" s="4">
        <v>272</v>
      </c>
      <c r="M329" s="4">
        <v>0.87929999999999997</v>
      </c>
      <c r="N329" s="4">
        <v>11.9642</v>
      </c>
      <c r="O329" s="4">
        <v>0.1163</v>
      </c>
      <c r="P329" s="4">
        <v>589.0521</v>
      </c>
      <c r="Q329" s="4">
        <v>8.2946000000000009</v>
      </c>
      <c r="R329" s="4">
        <v>597.29999999999995</v>
      </c>
      <c r="S329" s="4">
        <v>470.16570000000002</v>
      </c>
      <c r="T329" s="4">
        <v>6.6204999999999998</v>
      </c>
      <c r="U329" s="4">
        <v>476.8</v>
      </c>
      <c r="V329" s="4">
        <v>1729.5650000000001</v>
      </c>
      <c r="Y329" s="4">
        <v>239.23500000000001</v>
      </c>
      <c r="Z329" s="4">
        <v>0</v>
      </c>
      <c r="AA329" s="4">
        <v>1.2311000000000001</v>
      </c>
      <c r="AB329" s="4" t="s">
        <v>382</v>
      </c>
      <c r="AC329" s="4">
        <v>0</v>
      </c>
      <c r="AD329" s="4">
        <v>11.8</v>
      </c>
      <c r="AE329" s="4">
        <v>852</v>
      </c>
      <c r="AF329" s="4">
        <v>867</v>
      </c>
      <c r="AG329" s="4">
        <v>883</v>
      </c>
      <c r="AH329" s="4">
        <v>68</v>
      </c>
      <c r="AI329" s="4">
        <v>21.2</v>
      </c>
      <c r="AJ329" s="4">
        <v>0.49</v>
      </c>
      <c r="AK329" s="4">
        <v>989</v>
      </c>
      <c r="AL329" s="4">
        <v>2</v>
      </c>
      <c r="AM329" s="4">
        <v>0</v>
      </c>
      <c r="AN329" s="4">
        <v>27</v>
      </c>
      <c r="AO329" s="4">
        <v>190</v>
      </c>
      <c r="AP329" s="4">
        <v>190</v>
      </c>
      <c r="AQ329" s="4">
        <v>1.3</v>
      </c>
      <c r="AR329" s="4">
        <v>195</v>
      </c>
      <c r="AS329" s="4" t="s">
        <v>155</v>
      </c>
      <c r="AT329" s="4">
        <v>1</v>
      </c>
      <c r="AU329" s="5">
        <v>0.63967592592592593</v>
      </c>
      <c r="AV329" s="4">
        <v>47.158859999999997</v>
      </c>
      <c r="AW329" s="4">
        <v>-88.486174000000005</v>
      </c>
      <c r="AX329" s="4">
        <v>313.5</v>
      </c>
      <c r="AY329" s="4">
        <v>27.5</v>
      </c>
      <c r="AZ329" s="4">
        <v>12</v>
      </c>
      <c r="BA329" s="4">
        <v>11</v>
      </c>
      <c r="BB329" s="4" t="s">
        <v>422</v>
      </c>
      <c r="BC329" s="4">
        <v>2.1</v>
      </c>
      <c r="BD329" s="4">
        <v>1.7</v>
      </c>
      <c r="BE329" s="4">
        <v>2.9</v>
      </c>
      <c r="BF329" s="4">
        <v>14.063000000000001</v>
      </c>
      <c r="BG329" s="4">
        <v>15.22</v>
      </c>
      <c r="BH329" s="4">
        <v>1.08</v>
      </c>
      <c r="BI329" s="4">
        <v>13.722</v>
      </c>
      <c r="BJ329" s="4">
        <v>2961.8449999999998</v>
      </c>
      <c r="BK329" s="4">
        <v>18.327999999999999</v>
      </c>
      <c r="BL329" s="4">
        <v>15.271000000000001</v>
      </c>
      <c r="BM329" s="4">
        <v>0.215</v>
      </c>
      <c r="BN329" s="4">
        <v>15.486000000000001</v>
      </c>
      <c r="BO329" s="4">
        <v>12.189</v>
      </c>
      <c r="BP329" s="4">
        <v>0.17199999999999999</v>
      </c>
      <c r="BQ329" s="4">
        <v>12.361000000000001</v>
      </c>
      <c r="BR329" s="4">
        <v>14.158300000000001</v>
      </c>
      <c r="BU329" s="4">
        <v>11.75</v>
      </c>
      <c r="BW329" s="4">
        <v>221.59399999999999</v>
      </c>
      <c r="BX329" s="4">
        <v>0.400204</v>
      </c>
      <c r="BY329" s="4">
        <v>-5</v>
      </c>
      <c r="BZ329" s="4">
        <v>0.99225399999999997</v>
      </c>
      <c r="CA329" s="4">
        <v>9.7799849999999999</v>
      </c>
      <c r="CB329" s="4">
        <v>20.043531000000002</v>
      </c>
    </row>
    <row r="330" spans="1:80">
      <c r="A330" s="2">
        <v>42440</v>
      </c>
      <c r="B330" s="29">
        <v>0.43154074074074072</v>
      </c>
      <c r="C330" s="4">
        <v>13.62</v>
      </c>
      <c r="D330" s="4">
        <v>0.13350000000000001</v>
      </c>
      <c r="E330" s="4" t="s">
        <v>155</v>
      </c>
      <c r="F330" s="4">
        <v>1334.718196</v>
      </c>
      <c r="G330" s="4">
        <v>677</v>
      </c>
      <c r="H330" s="4">
        <v>9.6</v>
      </c>
      <c r="I330" s="4">
        <v>1665.1</v>
      </c>
      <c r="K330" s="4">
        <v>1.4</v>
      </c>
      <c r="L330" s="4">
        <v>263</v>
      </c>
      <c r="M330" s="4">
        <v>0.87929999999999997</v>
      </c>
      <c r="N330" s="4">
        <v>11.975899999999999</v>
      </c>
      <c r="O330" s="4">
        <v>0.1174</v>
      </c>
      <c r="P330" s="4">
        <v>595.26400000000001</v>
      </c>
      <c r="Q330" s="4">
        <v>8.4697999999999993</v>
      </c>
      <c r="R330" s="4">
        <v>603.70000000000005</v>
      </c>
      <c r="S330" s="4">
        <v>475.13369999999998</v>
      </c>
      <c r="T330" s="4">
        <v>6.7605000000000004</v>
      </c>
      <c r="U330" s="4">
        <v>481.9</v>
      </c>
      <c r="V330" s="4">
        <v>1665.0812000000001</v>
      </c>
      <c r="Y330" s="4">
        <v>231.40600000000001</v>
      </c>
      <c r="Z330" s="4">
        <v>0</v>
      </c>
      <c r="AA330" s="4">
        <v>1.2310000000000001</v>
      </c>
      <c r="AB330" s="4" t="s">
        <v>382</v>
      </c>
      <c r="AC330" s="4">
        <v>0</v>
      </c>
      <c r="AD330" s="4">
        <v>11.8</v>
      </c>
      <c r="AE330" s="4">
        <v>852</v>
      </c>
      <c r="AF330" s="4">
        <v>866</v>
      </c>
      <c r="AG330" s="4">
        <v>883</v>
      </c>
      <c r="AH330" s="4">
        <v>68</v>
      </c>
      <c r="AI330" s="4">
        <v>21.21</v>
      </c>
      <c r="AJ330" s="4">
        <v>0.49</v>
      </c>
      <c r="AK330" s="4">
        <v>989</v>
      </c>
      <c r="AL330" s="4">
        <v>2</v>
      </c>
      <c r="AM330" s="4">
        <v>0</v>
      </c>
      <c r="AN330" s="4">
        <v>27</v>
      </c>
      <c r="AO330" s="4">
        <v>190</v>
      </c>
      <c r="AP330" s="4">
        <v>189.3</v>
      </c>
      <c r="AQ330" s="4">
        <v>1.3</v>
      </c>
      <c r="AR330" s="4">
        <v>195</v>
      </c>
      <c r="AS330" s="4" t="s">
        <v>155</v>
      </c>
      <c r="AT330" s="4">
        <v>1</v>
      </c>
      <c r="AU330" s="5">
        <v>0.63969907407407411</v>
      </c>
      <c r="AV330" s="4">
        <v>47.158847000000002</v>
      </c>
      <c r="AW330" s="4">
        <v>-88.486090000000004</v>
      </c>
      <c r="AX330" s="4">
        <v>313.60000000000002</v>
      </c>
      <c r="AY330" s="4">
        <v>27.6</v>
      </c>
      <c r="AZ330" s="4">
        <v>12</v>
      </c>
      <c r="BA330" s="4">
        <v>11</v>
      </c>
      <c r="BB330" s="4" t="s">
        <v>422</v>
      </c>
      <c r="BC330" s="4">
        <v>1.8050949999999999</v>
      </c>
      <c r="BD330" s="4">
        <v>1.7737259999999999</v>
      </c>
      <c r="BE330" s="4">
        <v>2.9</v>
      </c>
      <c r="BF330" s="4">
        <v>14.063000000000001</v>
      </c>
      <c r="BG330" s="4">
        <v>15.21</v>
      </c>
      <c r="BH330" s="4">
        <v>1.08</v>
      </c>
      <c r="BI330" s="4">
        <v>13.728999999999999</v>
      </c>
      <c r="BJ330" s="4">
        <v>2963.2150000000001</v>
      </c>
      <c r="BK330" s="4">
        <v>18.481999999999999</v>
      </c>
      <c r="BL330" s="4">
        <v>15.423999999999999</v>
      </c>
      <c r="BM330" s="4">
        <v>0.219</v>
      </c>
      <c r="BN330" s="4">
        <v>15.644</v>
      </c>
      <c r="BO330" s="4">
        <v>12.311</v>
      </c>
      <c r="BP330" s="4">
        <v>0.17499999999999999</v>
      </c>
      <c r="BQ330" s="4">
        <v>12.487</v>
      </c>
      <c r="BR330" s="4">
        <v>13.6235</v>
      </c>
      <c r="BU330" s="4">
        <v>11.36</v>
      </c>
      <c r="BW330" s="4">
        <v>221.46899999999999</v>
      </c>
      <c r="BX330" s="4">
        <v>0.37279400000000001</v>
      </c>
      <c r="BY330" s="4">
        <v>-5</v>
      </c>
      <c r="BZ330" s="4">
        <v>0.99274499999999999</v>
      </c>
      <c r="CA330" s="4">
        <v>9.1101580000000002</v>
      </c>
      <c r="CB330" s="4">
        <v>20.053453999999999</v>
      </c>
    </row>
    <row r="331" spans="1:80">
      <c r="A331" s="2">
        <v>42440</v>
      </c>
      <c r="B331" s="29">
        <v>0.43155231481481482</v>
      </c>
      <c r="C331" s="4">
        <v>13.62</v>
      </c>
      <c r="D331" s="4">
        <v>0.13400000000000001</v>
      </c>
      <c r="E331" s="4" t="s">
        <v>155</v>
      </c>
      <c r="F331" s="4">
        <v>1340</v>
      </c>
      <c r="G331" s="4">
        <v>680.8</v>
      </c>
      <c r="H331" s="4">
        <v>9.8000000000000007</v>
      </c>
      <c r="I331" s="4">
        <v>1562.5</v>
      </c>
      <c r="K331" s="4">
        <v>1.4</v>
      </c>
      <c r="L331" s="4">
        <v>251</v>
      </c>
      <c r="M331" s="4">
        <v>0.87929999999999997</v>
      </c>
      <c r="N331" s="4">
        <v>11.9764</v>
      </c>
      <c r="O331" s="4">
        <v>0.1178</v>
      </c>
      <c r="P331" s="4">
        <v>598.60339999999997</v>
      </c>
      <c r="Q331" s="4">
        <v>8.6458999999999993</v>
      </c>
      <c r="R331" s="4">
        <v>607.20000000000005</v>
      </c>
      <c r="S331" s="4">
        <v>477.79910000000001</v>
      </c>
      <c r="T331" s="4">
        <v>6.9010999999999996</v>
      </c>
      <c r="U331" s="4">
        <v>484.7</v>
      </c>
      <c r="V331" s="4">
        <v>1562.498</v>
      </c>
      <c r="Y331" s="4">
        <v>220.751</v>
      </c>
      <c r="Z331" s="4">
        <v>0</v>
      </c>
      <c r="AA331" s="4">
        <v>1.2311000000000001</v>
      </c>
      <c r="AB331" s="4" t="s">
        <v>382</v>
      </c>
      <c r="AC331" s="4">
        <v>0</v>
      </c>
      <c r="AD331" s="4">
        <v>11.8</v>
      </c>
      <c r="AE331" s="4">
        <v>853</v>
      </c>
      <c r="AF331" s="4">
        <v>866</v>
      </c>
      <c r="AG331" s="4">
        <v>883</v>
      </c>
      <c r="AH331" s="4">
        <v>68</v>
      </c>
      <c r="AI331" s="4">
        <v>21.21</v>
      </c>
      <c r="AJ331" s="4">
        <v>0.49</v>
      </c>
      <c r="AK331" s="4">
        <v>989</v>
      </c>
      <c r="AL331" s="4">
        <v>2</v>
      </c>
      <c r="AM331" s="4">
        <v>0</v>
      </c>
      <c r="AN331" s="4">
        <v>27</v>
      </c>
      <c r="AO331" s="4">
        <v>190</v>
      </c>
      <c r="AP331" s="4">
        <v>189.7</v>
      </c>
      <c r="AQ331" s="4">
        <v>1.2</v>
      </c>
      <c r="AR331" s="4">
        <v>195</v>
      </c>
      <c r="AS331" s="4" t="s">
        <v>155</v>
      </c>
      <c r="AT331" s="4">
        <v>1</v>
      </c>
      <c r="AU331" s="5">
        <v>0.63969907407407411</v>
      </c>
      <c r="AV331" s="4">
        <v>47.158805999999998</v>
      </c>
      <c r="AW331" s="4">
        <v>-88.485982000000007</v>
      </c>
      <c r="AX331" s="4">
        <v>313.7</v>
      </c>
      <c r="AY331" s="4">
        <v>27.7</v>
      </c>
      <c r="AZ331" s="4">
        <v>12</v>
      </c>
      <c r="BA331" s="4">
        <v>11</v>
      </c>
      <c r="BB331" s="4" t="s">
        <v>422</v>
      </c>
      <c r="BC331" s="4">
        <v>1.7</v>
      </c>
      <c r="BD331" s="4">
        <v>1.8</v>
      </c>
      <c r="BE331" s="4">
        <v>2.9</v>
      </c>
      <c r="BF331" s="4">
        <v>14.063000000000001</v>
      </c>
      <c r="BG331" s="4">
        <v>15.22</v>
      </c>
      <c r="BH331" s="4">
        <v>1.08</v>
      </c>
      <c r="BI331" s="4">
        <v>13.723000000000001</v>
      </c>
      <c r="BJ331" s="4">
        <v>2965.5929999999998</v>
      </c>
      <c r="BK331" s="4">
        <v>18.57</v>
      </c>
      <c r="BL331" s="4">
        <v>15.522</v>
      </c>
      <c r="BM331" s="4">
        <v>0.224</v>
      </c>
      <c r="BN331" s="4">
        <v>15.747</v>
      </c>
      <c r="BO331" s="4">
        <v>12.39</v>
      </c>
      <c r="BP331" s="4">
        <v>0.17899999999999999</v>
      </c>
      <c r="BQ331" s="4">
        <v>12.569000000000001</v>
      </c>
      <c r="BR331" s="4">
        <v>12.793799999999999</v>
      </c>
      <c r="BU331" s="4">
        <v>10.845000000000001</v>
      </c>
      <c r="BW331" s="4">
        <v>221.64699999999999</v>
      </c>
      <c r="BX331" s="4">
        <v>0.36893199999999998</v>
      </c>
      <c r="BY331" s="4">
        <v>-5</v>
      </c>
      <c r="BZ331" s="4">
        <v>0.99076299999999995</v>
      </c>
      <c r="CA331" s="4">
        <v>9.0157740000000004</v>
      </c>
      <c r="CB331" s="4">
        <v>20.013407999999998</v>
      </c>
    </row>
    <row r="332" spans="1:80">
      <c r="A332" s="2">
        <v>42440</v>
      </c>
      <c r="B332" s="29">
        <v>0.43156388888888886</v>
      </c>
      <c r="C332" s="4">
        <v>13.628</v>
      </c>
      <c r="D332" s="4">
        <v>0.1363</v>
      </c>
      <c r="E332" s="4" t="s">
        <v>155</v>
      </c>
      <c r="F332" s="4">
        <v>1363.0392159999999</v>
      </c>
      <c r="G332" s="4">
        <v>675.6</v>
      </c>
      <c r="H332" s="4">
        <v>11.8</v>
      </c>
      <c r="I332" s="4">
        <v>1484.6</v>
      </c>
      <c r="K332" s="4">
        <v>1.4</v>
      </c>
      <c r="L332" s="4">
        <v>243</v>
      </c>
      <c r="M332" s="4">
        <v>0.87939999999999996</v>
      </c>
      <c r="N332" s="4">
        <v>11.983700000000001</v>
      </c>
      <c r="O332" s="4">
        <v>0.11990000000000001</v>
      </c>
      <c r="P332" s="4">
        <v>594.13250000000005</v>
      </c>
      <c r="Q332" s="4">
        <v>10.355700000000001</v>
      </c>
      <c r="R332" s="4">
        <v>604.5</v>
      </c>
      <c r="S332" s="4">
        <v>474.23050000000001</v>
      </c>
      <c r="T332" s="4">
        <v>8.2658000000000005</v>
      </c>
      <c r="U332" s="4">
        <v>482.5</v>
      </c>
      <c r="V332" s="4">
        <v>1484.6398999999999</v>
      </c>
      <c r="Y332" s="4">
        <v>213.90100000000001</v>
      </c>
      <c r="Z332" s="4">
        <v>0</v>
      </c>
      <c r="AA332" s="4">
        <v>1.2311000000000001</v>
      </c>
      <c r="AB332" s="4" t="s">
        <v>382</v>
      </c>
      <c r="AC332" s="4">
        <v>0</v>
      </c>
      <c r="AD332" s="4">
        <v>11.8</v>
      </c>
      <c r="AE332" s="4">
        <v>852</v>
      </c>
      <c r="AF332" s="4">
        <v>866</v>
      </c>
      <c r="AG332" s="4">
        <v>882</v>
      </c>
      <c r="AH332" s="4">
        <v>68</v>
      </c>
      <c r="AI332" s="4">
        <v>21.21</v>
      </c>
      <c r="AJ332" s="4">
        <v>0.49</v>
      </c>
      <c r="AK332" s="4">
        <v>989</v>
      </c>
      <c r="AL332" s="4">
        <v>2</v>
      </c>
      <c r="AM332" s="4">
        <v>0</v>
      </c>
      <c r="AN332" s="4">
        <v>27</v>
      </c>
      <c r="AO332" s="4">
        <v>190</v>
      </c>
      <c r="AP332" s="4">
        <v>190</v>
      </c>
      <c r="AQ332" s="4">
        <v>1.2</v>
      </c>
      <c r="AR332" s="4">
        <v>195</v>
      </c>
      <c r="AS332" s="4" t="s">
        <v>155</v>
      </c>
      <c r="AT332" s="4">
        <v>1</v>
      </c>
      <c r="AU332" s="5">
        <v>0.63971064814814815</v>
      </c>
      <c r="AV332" s="4">
        <v>47.158726000000001</v>
      </c>
      <c r="AW332" s="4">
        <v>-88.485721999999996</v>
      </c>
      <c r="AX332" s="4">
        <v>313.8</v>
      </c>
      <c r="AY332" s="4">
        <v>27.8</v>
      </c>
      <c r="AZ332" s="4">
        <v>12</v>
      </c>
      <c r="BA332" s="4">
        <v>10</v>
      </c>
      <c r="BB332" s="4" t="s">
        <v>424</v>
      </c>
      <c r="BC332" s="4">
        <v>1.7</v>
      </c>
      <c r="BD332" s="4">
        <v>1.8</v>
      </c>
      <c r="BE332" s="4">
        <v>2.9</v>
      </c>
      <c r="BF332" s="4">
        <v>14.063000000000001</v>
      </c>
      <c r="BG332" s="4">
        <v>15.22</v>
      </c>
      <c r="BH332" s="4">
        <v>1.08</v>
      </c>
      <c r="BI332" s="4">
        <v>13.72</v>
      </c>
      <c r="BJ332" s="4">
        <v>2967.0250000000001</v>
      </c>
      <c r="BK332" s="4">
        <v>18.888000000000002</v>
      </c>
      <c r="BL332" s="4">
        <v>15.404999999999999</v>
      </c>
      <c r="BM332" s="4">
        <v>0.26900000000000002</v>
      </c>
      <c r="BN332" s="4">
        <v>15.673</v>
      </c>
      <c r="BO332" s="4">
        <v>12.295999999999999</v>
      </c>
      <c r="BP332" s="4">
        <v>0.214</v>
      </c>
      <c r="BQ332" s="4">
        <v>12.51</v>
      </c>
      <c r="BR332" s="4">
        <v>12.1548</v>
      </c>
      <c r="BU332" s="4">
        <v>10.507</v>
      </c>
      <c r="BW332" s="4">
        <v>221.626</v>
      </c>
      <c r="BX332" s="4">
        <v>0.34912799999999999</v>
      </c>
      <c r="BY332" s="4">
        <v>-5</v>
      </c>
      <c r="BZ332" s="4">
        <v>0.99223799999999995</v>
      </c>
      <c r="CA332" s="4">
        <v>8.5318159999999992</v>
      </c>
      <c r="CB332" s="4">
        <v>20.043208</v>
      </c>
    </row>
    <row r="333" spans="1:80">
      <c r="A333" s="2">
        <v>42440</v>
      </c>
      <c r="B333" s="29">
        <v>0.43157546296296295</v>
      </c>
      <c r="C333" s="4">
        <v>13.635999999999999</v>
      </c>
      <c r="D333" s="4">
        <v>0.14860000000000001</v>
      </c>
      <c r="E333" s="4" t="s">
        <v>155</v>
      </c>
      <c r="F333" s="4">
        <v>1485.5882349999999</v>
      </c>
      <c r="G333" s="4">
        <v>672.8</v>
      </c>
      <c r="H333" s="4">
        <v>10.9</v>
      </c>
      <c r="I333" s="4">
        <v>1433</v>
      </c>
      <c r="K333" s="4">
        <v>1.4</v>
      </c>
      <c r="L333" s="4">
        <v>238</v>
      </c>
      <c r="M333" s="4">
        <v>0.87919999999999998</v>
      </c>
      <c r="N333" s="4">
        <v>11.988899999999999</v>
      </c>
      <c r="O333" s="4">
        <v>0.13059999999999999</v>
      </c>
      <c r="P333" s="4">
        <v>591.50630000000001</v>
      </c>
      <c r="Q333" s="4">
        <v>9.5913000000000004</v>
      </c>
      <c r="R333" s="4">
        <v>601.1</v>
      </c>
      <c r="S333" s="4">
        <v>472.5487</v>
      </c>
      <c r="T333" s="4">
        <v>7.6623999999999999</v>
      </c>
      <c r="U333" s="4">
        <v>480.2</v>
      </c>
      <c r="V333" s="4">
        <v>1432.9973</v>
      </c>
      <c r="Y333" s="4">
        <v>209.37700000000001</v>
      </c>
      <c r="Z333" s="4">
        <v>0</v>
      </c>
      <c r="AA333" s="4">
        <v>1.2309000000000001</v>
      </c>
      <c r="AB333" s="4" t="s">
        <v>382</v>
      </c>
      <c r="AC333" s="4">
        <v>0</v>
      </c>
      <c r="AD333" s="4">
        <v>11.8</v>
      </c>
      <c r="AE333" s="4">
        <v>851</v>
      </c>
      <c r="AF333" s="4">
        <v>866</v>
      </c>
      <c r="AG333" s="4">
        <v>882</v>
      </c>
      <c r="AH333" s="4">
        <v>68.7</v>
      </c>
      <c r="AI333" s="4">
        <v>21.44</v>
      </c>
      <c r="AJ333" s="4">
        <v>0.49</v>
      </c>
      <c r="AK333" s="4">
        <v>989</v>
      </c>
      <c r="AL333" s="4">
        <v>2</v>
      </c>
      <c r="AM333" s="4">
        <v>0</v>
      </c>
      <c r="AN333" s="4">
        <v>27</v>
      </c>
      <c r="AO333" s="4">
        <v>190</v>
      </c>
      <c r="AP333" s="4">
        <v>190</v>
      </c>
      <c r="AQ333" s="4">
        <v>1.3</v>
      </c>
      <c r="AR333" s="4">
        <v>195</v>
      </c>
      <c r="AS333" s="4" t="s">
        <v>155</v>
      </c>
      <c r="AT333" s="4">
        <v>1</v>
      </c>
      <c r="AU333" s="5">
        <v>0.63973379629629623</v>
      </c>
      <c r="AV333" s="4">
        <v>47.158664999999999</v>
      </c>
      <c r="AW333" s="4">
        <v>-88.485535999999996</v>
      </c>
      <c r="AX333" s="4">
        <v>313.8</v>
      </c>
      <c r="AY333" s="4">
        <v>27.8</v>
      </c>
      <c r="AZ333" s="4">
        <v>12</v>
      </c>
      <c r="BA333" s="4">
        <v>10</v>
      </c>
      <c r="BB333" s="4" t="s">
        <v>424</v>
      </c>
      <c r="BC333" s="4">
        <v>1.4048</v>
      </c>
      <c r="BD333" s="4">
        <v>1.431</v>
      </c>
      <c r="BE333" s="4">
        <v>2.0882000000000001</v>
      </c>
      <c r="BF333" s="4">
        <v>14.063000000000001</v>
      </c>
      <c r="BG333" s="4">
        <v>15.2</v>
      </c>
      <c r="BH333" s="4">
        <v>1.08</v>
      </c>
      <c r="BI333" s="4">
        <v>13.74</v>
      </c>
      <c r="BJ333" s="4">
        <v>2965.692</v>
      </c>
      <c r="BK333" s="4">
        <v>20.564</v>
      </c>
      <c r="BL333" s="4">
        <v>15.323</v>
      </c>
      <c r="BM333" s="4">
        <v>0.248</v>
      </c>
      <c r="BN333" s="4">
        <v>15.571</v>
      </c>
      <c r="BO333" s="4">
        <v>12.241</v>
      </c>
      <c r="BP333" s="4">
        <v>0.19800000000000001</v>
      </c>
      <c r="BQ333" s="4">
        <v>12.44</v>
      </c>
      <c r="BR333" s="4">
        <v>11.7216</v>
      </c>
      <c r="BU333" s="4">
        <v>10.276</v>
      </c>
      <c r="BW333" s="4">
        <v>221.39099999999999</v>
      </c>
      <c r="BX333" s="4">
        <v>0.35815799999999998</v>
      </c>
      <c r="BY333" s="4">
        <v>-5</v>
      </c>
      <c r="BZ333" s="4">
        <v>0.99225399999999997</v>
      </c>
      <c r="CA333" s="4">
        <v>8.7524859999999993</v>
      </c>
      <c r="CB333" s="4">
        <v>20.043531000000002</v>
      </c>
    </row>
    <row r="334" spans="1:80">
      <c r="A334" s="2">
        <v>42440</v>
      </c>
      <c r="B334" s="29">
        <v>0.43158703703703699</v>
      </c>
      <c r="C334" s="4">
        <v>13.631</v>
      </c>
      <c r="D334" s="4">
        <v>0.13950000000000001</v>
      </c>
      <c r="E334" s="4" t="s">
        <v>155</v>
      </c>
      <c r="F334" s="4">
        <v>1395.4129190000001</v>
      </c>
      <c r="G334" s="4">
        <v>670.4</v>
      </c>
      <c r="H334" s="4">
        <v>6.1</v>
      </c>
      <c r="I334" s="4">
        <v>1383.3</v>
      </c>
      <c r="K334" s="4">
        <v>1.4</v>
      </c>
      <c r="L334" s="4">
        <v>231</v>
      </c>
      <c r="M334" s="4">
        <v>0.87939999999999996</v>
      </c>
      <c r="N334" s="4">
        <v>11.9871</v>
      </c>
      <c r="O334" s="4">
        <v>0.1227</v>
      </c>
      <c r="P334" s="4">
        <v>589.53470000000004</v>
      </c>
      <c r="Q334" s="4">
        <v>5.3643000000000001</v>
      </c>
      <c r="R334" s="4">
        <v>594.9</v>
      </c>
      <c r="S334" s="4">
        <v>471.11450000000002</v>
      </c>
      <c r="T334" s="4">
        <v>4.2868000000000004</v>
      </c>
      <c r="U334" s="4">
        <v>475.4</v>
      </c>
      <c r="V334" s="4">
        <v>1383.3079</v>
      </c>
      <c r="Y334" s="4">
        <v>202.773</v>
      </c>
      <c r="Z334" s="4">
        <v>0</v>
      </c>
      <c r="AA334" s="4">
        <v>1.2312000000000001</v>
      </c>
      <c r="AB334" s="4" t="s">
        <v>382</v>
      </c>
      <c r="AC334" s="4">
        <v>0</v>
      </c>
      <c r="AD334" s="4">
        <v>11.8</v>
      </c>
      <c r="AE334" s="4">
        <v>852</v>
      </c>
      <c r="AF334" s="4">
        <v>866</v>
      </c>
      <c r="AG334" s="4">
        <v>883</v>
      </c>
      <c r="AH334" s="4">
        <v>69</v>
      </c>
      <c r="AI334" s="4">
        <v>21.52</v>
      </c>
      <c r="AJ334" s="4">
        <v>0.49</v>
      </c>
      <c r="AK334" s="4">
        <v>989</v>
      </c>
      <c r="AL334" s="4">
        <v>2</v>
      </c>
      <c r="AM334" s="4">
        <v>0</v>
      </c>
      <c r="AN334" s="4">
        <v>27</v>
      </c>
      <c r="AO334" s="4">
        <v>190</v>
      </c>
      <c r="AP334" s="4">
        <v>190</v>
      </c>
      <c r="AQ334" s="4">
        <v>1.4</v>
      </c>
      <c r="AR334" s="4">
        <v>195</v>
      </c>
      <c r="AS334" s="4" t="s">
        <v>155</v>
      </c>
      <c r="AT334" s="4">
        <v>1</v>
      </c>
      <c r="AU334" s="5">
        <v>0.63974537037037038</v>
      </c>
      <c r="AV334" s="4">
        <v>47.158620999999997</v>
      </c>
      <c r="AW334" s="4">
        <v>-88.485382999999999</v>
      </c>
      <c r="AX334" s="4">
        <v>313.60000000000002</v>
      </c>
      <c r="AY334" s="4">
        <v>28</v>
      </c>
      <c r="AZ334" s="4">
        <v>12</v>
      </c>
      <c r="BA334" s="4">
        <v>11</v>
      </c>
      <c r="BB334" s="4" t="s">
        <v>424</v>
      </c>
      <c r="BC334" s="4">
        <v>1.4476</v>
      </c>
      <c r="BD334" s="4">
        <v>1.0786</v>
      </c>
      <c r="BE334" s="4">
        <v>2.0213999999999999</v>
      </c>
      <c r="BF334" s="4">
        <v>14.063000000000001</v>
      </c>
      <c r="BG334" s="4">
        <v>15.22</v>
      </c>
      <c r="BH334" s="4">
        <v>1.08</v>
      </c>
      <c r="BI334" s="4">
        <v>13.714</v>
      </c>
      <c r="BJ334" s="4">
        <v>2968.8090000000002</v>
      </c>
      <c r="BK334" s="4">
        <v>19.344000000000001</v>
      </c>
      <c r="BL334" s="4">
        <v>15.29</v>
      </c>
      <c r="BM334" s="4">
        <v>0.13900000000000001</v>
      </c>
      <c r="BN334" s="4">
        <v>15.429</v>
      </c>
      <c r="BO334" s="4">
        <v>12.218999999999999</v>
      </c>
      <c r="BP334" s="4">
        <v>0.111</v>
      </c>
      <c r="BQ334" s="4">
        <v>12.33</v>
      </c>
      <c r="BR334" s="4">
        <v>11.328799999999999</v>
      </c>
      <c r="BU334" s="4">
        <v>9.9640000000000004</v>
      </c>
      <c r="BW334" s="4">
        <v>221.709</v>
      </c>
      <c r="BX334" s="4">
        <v>0.379666</v>
      </c>
      <c r="BY334" s="4">
        <v>-5</v>
      </c>
      <c r="BZ334" s="4">
        <v>0.99125399999999997</v>
      </c>
      <c r="CA334" s="4">
        <v>9.2780880000000003</v>
      </c>
      <c r="CB334" s="4">
        <v>20.023330999999999</v>
      </c>
    </row>
    <row r="335" spans="1:80">
      <c r="A335" s="2">
        <v>42440</v>
      </c>
      <c r="B335" s="29">
        <v>0.43159861111111114</v>
      </c>
      <c r="C335" s="4">
        <v>13.385999999999999</v>
      </c>
      <c r="D335" s="4">
        <v>0.18090000000000001</v>
      </c>
      <c r="E335" s="4" t="s">
        <v>155</v>
      </c>
      <c r="F335" s="4">
        <v>1809.1569280000001</v>
      </c>
      <c r="G335" s="4">
        <v>668</v>
      </c>
      <c r="H335" s="4">
        <v>6.1</v>
      </c>
      <c r="I335" s="4">
        <v>1321.7</v>
      </c>
      <c r="K335" s="4">
        <v>1.3</v>
      </c>
      <c r="L335" s="4">
        <v>223</v>
      </c>
      <c r="M335" s="4">
        <v>0.88109999999999999</v>
      </c>
      <c r="N335" s="4">
        <v>11.7943</v>
      </c>
      <c r="O335" s="4">
        <v>0.15939999999999999</v>
      </c>
      <c r="P335" s="4">
        <v>588.51840000000004</v>
      </c>
      <c r="Q335" s="4">
        <v>5.3745000000000003</v>
      </c>
      <c r="R335" s="4">
        <v>593.9</v>
      </c>
      <c r="S335" s="4">
        <v>470.3023</v>
      </c>
      <c r="T335" s="4">
        <v>4.2949000000000002</v>
      </c>
      <c r="U335" s="4">
        <v>474.6</v>
      </c>
      <c r="V335" s="4">
        <v>1321.6529</v>
      </c>
      <c r="Y335" s="4">
        <v>196.64599999999999</v>
      </c>
      <c r="Z335" s="4">
        <v>0</v>
      </c>
      <c r="AA335" s="4">
        <v>1.1454</v>
      </c>
      <c r="AB335" s="4" t="s">
        <v>382</v>
      </c>
      <c r="AC335" s="4">
        <v>0</v>
      </c>
      <c r="AD335" s="4">
        <v>11.9</v>
      </c>
      <c r="AE335" s="4">
        <v>852</v>
      </c>
      <c r="AF335" s="4">
        <v>866</v>
      </c>
      <c r="AG335" s="4">
        <v>883</v>
      </c>
      <c r="AH335" s="4">
        <v>69</v>
      </c>
      <c r="AI335" s="4">
        <v>21.52</v>
      </c>
      <c r="AJ335" s="4">
        <v>0.49</v>
      </c>
      <c r="AK335" s="4">
        <v>989</v>
      </c>
      <c r="AL335" s="4">
        <v>2</v>
      </c>
      <c r="AM335" s="4">
        <v>0</v>
      </c>
      <c r="AN335" s="4">
        <v>27</v>
      </c>
      <c r="AO335" s="4">
        <v>190</v>
      </c>
      <c r="AP335" s="4">
        <v>190</v>
      </c>
      <c r="AQ335" s="4">
        <v>1.6</v>
      </c>
      <c r="AR335" s="4">
        <v>195</v>
      </c>
      <c r="AS335" s="4" t="s">
        <v>155</v>
      </c>
      <c r="AT335" s="4">
        <v>1</v>
      </c>
      <c r="AU335" s="5">
        <v>0.63975694444444442</v>
      </c>
      <c r="AV335" s="4">
        <v>47.158583999999998</v>
      </c>
      <c r="AW335" s="4">
        <v>-88.485221999999993</v>
      </c>
      <c r="AX335" s="4">
        <v>313.39999999999998</v>
      </c>
      <c r="AY335" s="4">
        <v>28.3</v>
      </c>
      <c r="AZ335" s="4">
        <v>12</v>
      </c>
      <c r="BA335" s="4">
        <v>11</v>
      </c>
      <c r="BB335" s="4" t="s">
        <v>422</v>
      </c>
      <c r="BC335" s="4">
        <v>1.5738000000000001</v>
      </c>
      <c r="BD335" s="4">
        <v>1.0738000000000001</v>
      </c>
      <c r="BE335" s="4">
        <v>2.1</v>
      </c>
      <c r="BF335" s="4">
        <v>14.063000000000001</v>
      </c>
      <c r="BG335" s="4">
        <v>15.44</v>
      </c>
      <c r="BH335" s="4">
        <v>1.1000000000000001</v>
      </c>
      <c r="BI335" s="4">
        <v>13.499000000000001</v>
      </c>
      <c r="BJ335" s="4">
        <v>2960.4090000000001</v>
      </c>
      <c r="BK335" s="4">
        <v>25.465</v>
      </c>
      <c r="BL335" s="4">
        <v>15.47</v>
      </c>
      <c r="BM335" s="4">
        <v>0.14099999999999999</v>
      </c>
      <c r="BN335" s="4">
        <v>15.611000000000001</v>
      </c>
      <c r="BO335" s="4">
        <v>12.362</v>
      </c>
      <c r="BP335" s="4">
        <v>0.113</v>
      </c>
      <c r="BQ335" s="4">
        <v>12.475</v>
      </c>
      <c r="BR335" s="4">
        <v>10.9697</v>
      </c>
      <c r="BU335" s="4">
        <v>9.7929999999999993</v>
      </c>
      <c r="BW335" s="4">
        <v>209.04</v>
      </c>
      <c r="BX335" s="4">
        <v>0.31935200000000002</v>
      </c>
      <c r="BY335" s="4">
        <v>-5</v>
      </c>
      <c r="BZ335" s="4">
        <v>0.99323799999999995</v>
      </c>
      <c r="CA335" s="4">
        <v>7.8041640000000001</v>
      </c>
      <c r="CB335" s="4">
        <v>20.063407999999999</v>
      </c>
    </row>
    <row r="336" spans="1:80">
      <c r="A336" s="2">
        <v>42440</v>
      </c>
      <c r="B336" s="29">
        <v>0.43161018518518518</v>
      </c>
      <c r="C336" s="4">
        <v>12.864000000000001</v>
      </c>
      <c r="D336" s="4">
        <v>0.75960000000000005</v>
      </c>
      <c r="E336" s="4" t="s">
        <v>155</v>
      </c>
      <c r="F336" s="4">
        <v>7595.6893689999997</v>
      </c>
      <c r="G336" s="4">
        <v>621.1</v>
      </c>
      <c r="H336" s="4">
        <v>8.4</v>
      </c>
      <c r="I336" s="4">
        <v>1239.0999999999999</v>
      </c>
      <c r="K336" s="4">
        <v>1.3</v>
      </c>
      <c r="L336" s="4">
        <v>223</v>
      </c>
      <c r="M336" s="4">
        <v>0.88009999999999999</v>
      </c>
      <c r="N336" s="4">
        <v>11.3209</v>
      </c>
      <c r="O336" s="4">
        <v>0.66849999999999998</v>
      </c>
      <c r="P336" s="4">
        <v>546.60900000000004</v>
      </c>
      <c r="Q336" s="4">
        <v>7.3666999999999998</v>
      </c>
      <c r="R336" s="4">
        <v>554</v>
      </c>
      <c r="S336" s="4">
        <v>436.78449999999998</v>
      </c>
      <c r="T336" s="4">
        <v>5.8865999999999996</v>
      </c>
      <c r="U336" s="4">
        <v>442.7</v>
      </c>
      <c r="V336" s="4">
        <v>1239.1061</v>
      </c>
      <c r="Y336" s="4">
        <v>196.08099999999999</v>
      </c>
      <c r="Z336" s="4">
        <v>0</v>
      </c>
      <c r="AA336" s="4">
        <v>1.1440999999999999</v>
      </c>
      <c r="AB336" s="4" t="s">
        <v>382</v>
      </c>
      <c r="AC336" s="4">
        <v>0</v>
      </c>
      <c r="AD336" s="4">
        <v>11.8</v>
      </c>
      <c r="AE336" s="4">
        <v>852</v>
      </c>
      <c r="AF336" s="4">
        <v>866</v>
      </c>
      <c r="AG336" s="4">
        <v>883</v>
      </c>
      <c r="AH336" s="4">
        <v>69</v>
      </c>
      <c r="AI336" s="4">
        <v>21.5</v>
      </c>
      <c r="AJ336" s="4">
        <v>0.49</v>
      </c>
      <c r="AK336" s="4">
        <v>990</v>
      </c>
      <c r="AL336" s="4">
        <v>2</v>
      </c>
      <c r="AM336" s="4">
        <v>0</v>
      </c>
      <c r="AN336" s="4">
        <v>27</v>
      </c>
      <c r="AO336" s="4">
        <v>190</v>
      </c>
      <c r="AP336" s="4">
        <v>190</v>
      </c>
      <c r="AQ336" s="4">
        <v>1.6</v>
      </c>
      <c r="AR336" s="4">
        <v>195</v>
      </c>
      <c r="AS336" s="4" t="s">
        <v>155</v>
      </c>
      <c r="AT336" s="4">
        <v>1</v>
      </c>
      <c r="AU336" s="5">
        <v>0.63976851851851857</v>
      </c>
      <c r="AV336" s="4">
        <v>47.158557999999999</v>
      </c>
      <c r="AW336" s="4">
        <v>-88.485060000000004</v>
      </c>
      <c r="AX336" s="4">
        <v>313.3</v>
      </c>
      <c r="AY336" s="4">
        <v>28.3</v>
      </c>
      <c r="AZ336" s="4">
        <v>12</v>
      </c>
      <c r="BA336" s="4">
        <v>11</v>
      </c>
      <c r="BB336" s="4" t="s">
        <v>422</v>
      </c>
      <c r="BC336" s="4">
        <v>1.6</v>
      </c>
      <c r="BD336" s="4">
        <v>1.1738</v>
      </c>
      <c r="BE336" s="4">
        <v>2.1738</v>
      </c>
      <c r="BF336" s="4">
        <v>14.063000000000001</v>
      </c>
      <c r="BG336" s="4">
        <v>15.31</v>
      </c>
      <c r="BH336" s="4">
        <v>1.0900000000000001</v>
      </c>
      <c r="BI336" s="4">
        <v>13.625999999999999</v>
      </c>
      <c r="BJ336" s="4">
        <v>2835.105</v>
      </c>
      <c r="BK336" s="4">
        <v>106.55</v>
      </c>
      <c r="BL336" s="4">
        <v>14.335000000000001</v>
      </c>
      <c r="BM336" s="4">
        <v>0.193</v>
      </c>
      <c r="BN336" s="4">
        <v>14.528</v>
      </c>
      <c r="BO336" s="4">
        <v>11.455</v>
      </c>
      <c r="BP336" s="4">
        <v>0.154</v>
      </c>
      <c r="BQ336" s="4">
        <v>11.609</v>
      </c>
      <c r="BR336" s="4">
        <v>10.261100000000001</v>
      </c>
      <c r="BU336" s="4">
        <v>9.7430000000000003</v>
      </c>
      <c r="BW336" s="4">
        <v>208.33</v>
      </c>
      <c r="BX336" s="4">
        <v>0.30893599999999999</v>
      </c>
      <c r="BY336" s="4">
        <v>-5</v>
      </c>
      <c r="BZ336" s="4">
        <v>0.99101600000000001</v>
      </c>
      <c r="CA336" s="4">
        <v>7.5496230000000004</v>
      </c>
      <c r="CB336" s="4">
        <v>20.018522999999998</v>
      </c>
    </row>
    <row r="337" spans="1:80">
      <c r="A337" s="2">
        <v>42440</v>
      </c>
      <c r="B337" s="29">
        <v>0.43162175925925927</v>
      </c>
      <c r="C337" s="4">
        <v>13.047000000000001</v>
      </c>
      <c r="D337" s="4">
        <v>1.1094999999999999</v>
      </c>
      <c r="E337" s="4" t="s">
        <v>155</v>
      </c>
      <c r="F337" s="4">
        <v>11094.592275000001</v>
      </c>
      <c r="G337" s="4">
        <v>550.1</v>
      </c>
      <c r="H337" s="4">
        <v>13.3</v>
      </c>
      <c r="I337" s="4">
        <v>1292.0999999999999</v>
      </c>
      <c r="K337" s="4">
        <v>1.49</v>
      </c>
      <c r="L337" s="4">
        <v>211</v>
      </c>
      <c r="M337" s="4">
        <v>0.87549999999999994</v>
      </c>
      <c r="N337" s="4">
        <v>11.422499999999999</v>
      </c>
      <c r="O337" s="4">
        <v>0.97130000000000005</v>
      </c>
      <c r="P337" s="4">
        <v>481.60489999999999</v>
      </c>
      <c r="Q337" s="4">
        <v>11.687099999999999</v>
      </c>
      <c r="R337" s="4">
        <v>493.3</v>
      </c>
      <c r="S337" s="4">
        <v>384.85660000000001</v>
      </c>
      <c r="T337" s="4">
        <v>9.3392999999999997</v>
      </c>
      <c r="U337" s="4">
        <v>394.2</v>
      </c>
      <c r="V337" s="4">
        <v>1292.1125</v>
      </c>
      <c r="Y337" s="4">
        <v>184.40299999999999</v>
      </c>
      <c r="Z337" s="4">
        <v>0</v>
      </c>
      <c r="AA337" s="4">
        <v>1.3089</v>
      </c>
      <c r="AB337" s="4" t="s">
        <v>382</v>
      </c>
      <c r="AC337" s="4">
        <v>0</v>
      </c>
      <c r="AD337" s="4">
        <v>11.9</v>
      </c>
      <c r="AE337" s="4">
        <v>852</v>
      </c>
      <c r="AF337" s="4">
        <v>866</v>
      </c>
      <c r="AG337" s="4">
        <v>883</v>
      </c>
      <c r="AH337" s="4">
        <v>69</v>
      </c>
      <c r="AI337" s="4">
        <v>21.51</v>
      </c>
      <c r="AJ337" s="4">
        <v>0.49</v>
      </c>
      <c r="AK337" s="4">
        <v>989</v>
      </c>
      <c r="AL337" s="4">
        <v>2</v>
      </c>
      <c r="AM337" s="4">
        <v>0</v>
      </c>
      <c r="AN337" s="4">
        <v>27</v>
      </c>
      <c r="AO337" s="4">
        <v>190</v>
      </c>
      <c r="AP337" s="4">
        <v>190</v>
      </c>
      <c r="AQ337" s="4">
        <v>1.6</v>
      </c>
      <c r="AR337" s="4">
        <v>195</v>
      </c>
      <c r="AS337" s="4" t="s">
        <v>155</v>
      </c>
      <c r="AT337" s="4">
        <v>1</v>
      </c>
      <c r="AU337" s="5">
        <v>0.63978009259259261</v>
      </c>
      <c r="AV337" s="4">
        <v>47.158548000000003</v>
      </c>
      <c r="AW337" s="4">
        <v>-88.484893999999997</v>
      </c>
      <c r="AX337" s="4">
        <v>313.2</v>
      </c>
      <c r="AY337" s="4">
        <v>28.1</v>
      </c>
      <c r="AZ337" s="4">
        <v>12</v>
      </c>
      <c r="BA337" s="4">
        <v>11</v>
      </c>
      <c r="BB337" s="4" t="s">
        <v>422</v>
      </c>
      <c r="BC337" s="4">
        <v>1.6</v>
      </c>
      <c r="BD337" s="4">
        <v>1.2738</v>
      </c>
      <c r="BE337" s="4">
        <v>2.2000000000000002</v>
      </c>
      <c r="BF337" s="4">
        <v>14.063000000000001</v>
      </c>
      <c r="BG337" s="4">
        <v>14.72</v>
      </c>
      <c r="BH337" s="4">
        <v>1.05</v>
      </c>
      <c r="BI337" s="4">
        <v>14.218999999999999</v>
      </c>
      <c r="BJ337" s="4">
        <v>2766.6390000000001</v>
      </c>
      <c r="BK337" s="4">
        <v>149.74100000000001</v>
      </c>
      <c r="BL337" s="4">
        <v>12.215999999999999</v>
      </c>
      <c r="BM337" s="4">
        <v>0.29599999999999999</v>
      </c>
      <c r="BN337" s="4">
        <v>12.512</v>
      </c>
      <c r="BO337" s="4">
        <v>9.7620000000000005</v>
      </c>
      <c r="BP337" s="4">
        <v>0.23699999999999999</v>
      </c>
      <c r="BQ337" s="4">
        <v>9.9990000000000006</v>
      </c>
      <c r="BR337" s="4">
        <v>10.348699999999999</v>
      </c>
      <c r="BU337" s="4">
        <v>8.8610000000000007</v>
      </c>
      <c r="BW337" s="4">
        <v>230.50399999999999</v>
      </c>
      <c r="BX337" s="4">
        <v>0.30031799999999997</v>
      </c>
      <c r="BY337" s="4">
        <v>-5</v>
      </c>
      <c r="BZ337" s="4">
        <v>0.99149200000000004</v>
      </c>
      <c r="CA337" s="4">
        <v>7.3390209999999998</v>
      </c>
      <c r="CB337" s="4">
        <v>20.028137999999998</v>
      </c>
    </row>
    <row r="338" spans="1:80">
      <c r="A338" s="2">
        <v>42440</v>
      </c>
      <c r="B338" s="29">
        <v>0.43163333333333331</v>
      </c>
      <c r="C338" s="4">
        <v>13.494999999999999</v>
      </c>
      <c r="D338" s="4">
        <v>0.29780000000000001</v>
      </c>
      <c r="E338" s="4" t="s">
        <v>155</v>
      </c>
      <c r="F338" s="4">
        <v>2978.340181</v>
      </c>
      <c r="G338" s="4">
        <v>426.7</v>
      </c>
      <c r="H338" s="4">
        <v>15.3</v>
      </c>
      <c r="I338" s="4">
        <v>1145.3</v>
      </c>
      <c r="K338" s="4">
        <v>1.5</v>
      </c>
      <c r="L338" s="4">
        <v>204</v>
      </c>
      <c r="M338" s="4">
        <v>0.87929999999999997</v>
      </c>
      <c r="N338" s="4">
        <v>11.866899999999999</v>
      </c>
      <c r="O338" s="4">
        <v>0.26190000000000002</v>
      </c>
      <c r="P338" s="4">
        <v>375.23149999999998</v>
      </c>
      <c r="Q338" s="4">
        <v>13.453799999999999</v>
      </c>
      <c r="R338" s="4">
        <v>388.7</v>
      </c>
      <c r="S338" s="4">
        <v>299.84010000000001</v>
      </c>
      <c r="T338" s="4">
        <v>10.7507</v>
      </c>
      <c r="U338" s="4">
        <v>310.60000000000002</v>
      </c>
      <c r="V338" s="4">
        <v>1145.2612999999999</v>
      </c>
      <c r="Y338" s="4">
        <v>179.255</v>
      </c>
      <c r="Z338" s="4">
        <v>0</v>
      </c>
      <c r="AA338" s="4">
        <v>1.319</v>
      </c>
      <c r="AB338" s="4" t="s">
        <v>382</v>
      </c>
      <c r="AC338" s="4">
        <v>0</v>
      </c>
      <c r="AD338" s="4">
        <v>11.8</v>
      </c>
      <c r="AE338" s="4">
        <v>852</v>
      </c>
      <c r="AF338" s="4">
        <v>866</v>
      </c>
      <c r="AG338" s="4">
        <v>884</v>
      </c>
      <c r="AH338" s="4">
        <v>69</v>
      </c>
      <c r="AI338" s="4">
        <v>21.5</v>
      </c>
      <c r="AJ338" s="4">
        <v>0.49</v>
      </c>
      <c r="AK338" s="4">
        <v>990</v>
      </c>
      <c r="AL338" s="4">
        <v>2</v>
      </c>
      <c r="AM338" s="4">
        <v>0</v>
      </c>
      <c r="AN338" s="4">
        <v>27</v>
      </c>
      <c r="AO338" s="4">
        <v>190</v>
      </c>
      <c r="AP338" s="4">
        <v>190</v>
      </c>
      <c r="AQ338" s="4">
        <v>1.6</v>
      </c>
      <c r="AR338" s="4">
        <v>195</v>
      </c>
      <c r="AS338" s="4" t="s">
        <v>155</v>
      </c>
      <c r="AT338" s="4">
        <v>1</v>
      </c>
      <c r="AU338" s="5">
        <v>0.63979166666666665</v>
      </c>
      <c r="AV338" s="4">
        <v>47.158540000000002</v>
      </c>
      <c r="AW338" s="4">
        <v>-88.484739000000005</v>
      </c>
      <c r="AX338" s="4">
        <v>312.89999999999998</v>
      </c>
      <c r="AY338" s="4">
        <v>27.1</v>
      </c>
      <c r="AZ338" s="4">
        <v>12</v>
      </c>
      <c r="BA338" s="4">
        <v>11</v>
      </c>
      <c r="BB338" s="4" t="s">
        <v>422</v>
      </c>
      <c r="BC338" s="4">
        <v>1.6738</v>
      </c>
      <c r="BD338" s="4">
        <v>1.4476</v>
      </c>
      <c r="BE338" s="4">
        <v>2.3475999999999999</v>
      </c>
      <c r="BF338" s="4">
        <v>14.063000000000001</v>
      </c>
      <c r="BG338" s="4">
        <v>15.21</v>
      </c>
      <c r="BH338" s="4">
        <v>1.08</v>
      </c>
      <c r="BI338" s="4">
        <v>13.722</v>
      </c>
      <c r="BJ338" s="4">
        <v>2940.194</v>
      </c>
      <c r="BK338" s="4">
        <v>41.3</v>
      </c>
      <c r="BL338" s="4">
        <v>9.7360000000000007</v>
      </c>
      <c r="BM338" s="4">
        <v>0.34899999999999998</v>
      </c>
      <c r="BN338" s="4">
        <v>10.085000000000001</v>
      </c>
      <c r="BO338" s="4">
        <v>7.78</v>
      </c>
      <c r="BP338" s="4">
        <v>0.27900000000000003</v>
      </c>
      <c r="BQ338" s="4">
        <v>8.0589999999999993</v>
      </c>
      <c r="BR338" s="4">
        <v>9.3829999999999991</v>
      </c>
      <c r="BU338" s="4">
        <v>8.8119999999999994</v>
      </c>
      <c r="BW338" s="4">
        <v>237.62100000000001</v>
      </c>
      <c r="BX338" s="4">
        <v>0.26690599999999998</v>
      </c>
      <c r="BY338" s="4">
        <v>-5</v>
      </c>
      <c r="BZ338" s="4">
        <v>0.99125399999999997</v>
      </c>
      <c r="CA338" s="4">
        <v>6.5225160000000004</v>
      </c>
      <c r="CB338" s="4">
        <v>20.023330999999999</v>
      </c>
    </row>
    <row r="339" spans="1:80">
      <c r="A339" s="2">
        <v>42440</v>
      </c>
      <c r="B339" s="29">
        <v>0.43164490740740741</v>
      </c>
      <c r="C339" s="4">
        <v>13.738</v>
      </c>
      <c r="D339" s="4">
        <v>0.13600000000000001</v>
      </c>
      <c r="E339" s="4" t="s">
        <v>155</v>
      </c>
      <c r="F339" s="4">
        <v>1359.6055879999999</v>
      </c>
      <c r="G339" s="4">
        <v>489.3</v>
      </c>
      <c r="H339" s="4">
        <v>15.2</v>
      </c>
      <c r="I339" s="4">
        <v>1157.8</v>
      </c>
      <c r="K339" s="4">
        <v>1.5</v>
      </c>
      <c r="L339" s="4">
        <v>204</v>
      </c>
      <c r="M339" s="4">
        <v>0.87890000000000001</v>
      </c>
      <c r="N339" s="4">
        <v>12.073499999999999</v>
      </c>
      <c r="O339" s="4">
        <v>0.1195</v>
      </c>
      <c r="P339" s="4">
        <v>430.05</v>
      </c>
      <c r="Q339" s="4">
        <v>13.3299</v>
      </c>
      <c r="R339" s="4">
        <v>443.4</v>
      </c>
      <c r="S339" s="4">
        <v>343.63729999999998</v>
      </c>
      <c r="T339" s="4">
        <v>10.651400000000001</v>
      </c>
      <c r="U339" s="4">
        <v>354.3</v>
      </c>
      <c r="V339" s="4">
        <v>1157.7928999999999</v>
      </c>
      <c r="Y339" s="4">
        <v>178.953</v>
      </c>
      <c r="Z339" s="4">
        <v>0</v>
      </c>
      <c r="AA339" s="4">
        <v>1.3183</v>
      </c>
      <c r="AB339" s="4" t="s">
        <v>382</v>
      </c>
      <c r="AC339" s="4">
        <v>0</v>
      </c>
      <c r="AD339" s="4">
        <v>11.8</v>
      </c>
      <c r="AE339" s="4">
        <v>853</v>
      </c>
      <c r="AF339" s="4">
        <v>866</v>
      </c>
      <c r="AG339" s="4">
        <v>884</v>
      </c>
      <c r="AH339" s="4">
        <v>69</v>
      </c>
      <c r="AI339" s="4">
        <v>21.5</v>
      </c>
      <c r="AJ339" s="4">
        <v>0.49</v>
      </c>
      <c r="AK339" s="4">
        <v>990</v>
      </c>
      <c r="AL339" s="4">
        <v>2</v>
      </c>
      <c r="AM339" s="4">
        <v>0</v>
      </c>
      <c r="AN339" s="4">
        <v>27</v>
      </c>
      <c r="AO339" s="4">
        <v>190</v>
      </c>
      <c r="AP339" s="4">
        <v>190</v>
      </c>
      <c r="AQ339" s="4">
        <v>1.6</v>
      </c>
      <c r="AR339" s="4">
        <v>195</v>
      </c>
      <c r="AS339" s="4" t="s">
        <v>155</v>
      </c>
      <c r="AT339" s="4">
        <v>1</v>
      </c>
      <c r="AU339" s="5">
        <v>0.63980324074074069</v>
      </c>
      <c r="AV339" s="4">
        <v>47.158534000000003</v>
      </c>
      <c r="AW339" s="4">
        <v>-88.484592000000006</v>
      </c>
      <c r="AX339" s="4">
        <v>312.7</v>
      </c>
      <c r="AY339" s="4">
        <v>26.1</v>
      </c>
      <c r="AZ339" s="4">
        <v>12</v>
      </c>
      <c r="BA339" s="4">
        <v>11</v>
      </c>
      <c r="BB339" s="4" t="s">
        <v>422</v>
      </c>
      <c r="BC339" s="4">
        <v>1.7738</v>
      </c>
      <c r="BD339" s="4">
        <v>1.869</v>
      </c>
      <c r="BE339" s="4">
        <v>2.8428</v>
      </c>
      <c r="BF339" s="4">
        <v>14.063000000000001</v>
      </c>
      <c r="BG339" s="4">
        <v>15.15</v>
      </c>
      <c r="BH339" s="4">
        <v>1.08</v>
      </c>
      <c r="BI339" s="4">
        <v>13.782999999999999</v>
      </c>
      <c r="BJ339" s="4">
        <v>2975.4319999999998</v>
      </c>
      <c r="BK339" s="4">
        <v>18.742999999999999</v>
      </c>
      <c r="BL339" s="4">
        <v>11.099</v>
      </c>
      <c r="BM339" s="4">
        <v>0.34399999999999997</v>
      </c>
      <c r="BN339" s="4">
        <v>11.443</v>
      </c>
      <c r="BO339" s="4">
        <v>8.8689999999999998</v>
      </c>
      <c r="BP339" s="4">
        <v>0.27500000000000002</v>
      </c>
      <c r="BQ339" s="4">
        <v>9.1430000000000007</v>
      </c>
      <c r="BR339" s="4">
        <v>9.4350000000000005</v>
      </c>
      <c r="BU339" s="4">
        <v>8.75</v>
      </c>
      <c r="BW339" s="4">
        <v>236.226</v>
      </c>
      <c r="BX339" s="4">
        <v>0.270428</v>
      </c>
      <c r="BY339" s="4">
        <v>-5</v>
      </c>
      <c r="BZ339" s="4">
        <v>0.99025399999999997</v>
      </c>
      <c r="CA339" s="4">
        <v>6.6085849999999997</v>
      </c>
      <c r="CB339" s="4">
        <v>20.003131</v>
      </c>
    </row>
    <row r="340" spans="1:80">
      <c r="A340" s="2">
        <v>42440</v>
      </c>
      <c r="B340" s="29">
        <v>0.43165648148148145</v>
      </c>
      <c r="C340" s="4">
        <v>13.906000000000001</v>
      </c>
      <c r="D340" s="4">
        <v>0.12740000000000001</v>
      </c>
      <c r="E340" s="4" t="s">
        <v>155</v>
      </c>
      <c r="F340" s="4">
        <v>1274.1687340000001</v>
      </c>
      <c r="G340" s="4">
        <v>527.5</v>
      </c>
      <c r="H340" s="4">
        <v>15.2</v>
      </c>
      <c r="I340" s="4">
        <v>1204.9000000000001</v>
      </c>
      <c r="K340" s="4">
        <v>1.46</v>
      </c>
      <c r="L340" s="4">
        <v>203</v>
      </c>
      <c r="M340" s="4">
        <v>0.87760000000000005</v>
      </c>
      <c r="N340" s="4">
        <v>12.2042</v>
      </c>
      <c r="O340" s="4">
        <v>0.1118</v>
      </c>
      <c r="P340" s="4">
        <v>462.94510000000002</v>
      </c>
      <c r="Q340" s="4">
        <v>13.3116</v>
      </c>
      <c r="R340" s="4">
        <v>476.3</v>
      </c>
      <c r="S340" s="4">
        <v>369.94529999999997</v>
      </c>
      <c r="T340" s="4">
        <v>10.637499999999999</v>
      </c>
      <c r="U340" s="4">
        <v>380.6</v>
      </c>
      <c r="V340" s="4">
        <v>1204.9063000000001</v>
      </c>
      <c r="Y340" s="4">
        <v>178.23</v>
      </c>
      <c r="Z340" s="4">
        <v>0</v>
      </c>
      <c r="AA340" s="4">
        <v>1.2785</v>
      </c>
      <c r="AB340" s="4" t="s">
        <v>382</v>
      </c>
      <c r="AC340" s="4">
        <v>0</v>
      </c>
      <c r="AD340" s="4">
        <v>11.9</v>
      </c>
      <c r="AE340" s="4">
        <v>852</v>
      </c>
      <c r="AF340" s="4">
        <v>866</v>
      </c>
      <c r="AG340" s="4">
        <v>883</v>
      </c>
      <c r="AH340" s="4">
        <v>69</v>
      </c>
      <c r="AI340" s="4">
        <v>21.51</v>
      </c>
      <c r="AJ340" s="4">
        <v>0.49</v>
      </c>
      <c r="AK340" s="4">
        <v>989</v>
      </c>
      <c r="AL340" s="4">
        <v>2</v>
      </c>
      <c r="AM340" s="4">
        <v>0</v>
      </c>
      <c r="AN340" s="4">
        <v>27</v>
      </c>
      <c r="AO340" s="4">
        <v>190</v>
      </c>
      <c r="AP340" s="4">
        <v>190</v>
      </c>
      <c r="AQ340" s="4">
        <v>1.7</v>
      </c>
      <c r="AR340" s="4">
        <v>195</v>
      </c>
      <c r="AS340" s="4" t="s">
        <v>155</v>
      </c>
      <c r="AT340" s="4">
        <v>1</v>
      </c>
      <c r="AU340" s="5">
        <v>0.63981481481481484</v>
      </c>
      <c r="AV340" s="4">
        <v>47.158548000000003</v>
      </c>
      <c r="AW340" s="4">
        <v>-88.484442000000001</v>
      </c>
      <c r="AX340" s="4">
        <v>312.5</v>
      </c>
      <c r="AY340" s="4">
        <v>25.6</v>
      </c>
      <c r="AZ340" s="4">
        <v>12</v>
      </c>
      <c r="BA340" s="4">
        <v>11</v>
      </c>
      <c r="BB340" s="4" t="s">
        <v>422</v>
      </c>
      <c r="BC340" s="4">
        <v>2.169</v>
      </c>
      <c r="BD340" s="4">
        <v>1.262</v>
      </c>
      <c r="BE340" s="4">
        <v>3.2951999999999999</v>
      </c>
      <c r="BF340" s="4">
        <v>14.063000000000001</v>
      </c>
      <c r="BG340" s="4">
        <v>14.98</v>
      </c>
      <c r="BH340" s="4">
        <v>1.07</v>
      </c>
      <c r="BI340" s="4">
        <v>13.941000000000001</v>
      </c>
      <c r="BJ340" s="4">
        <v>2976.6489999999999</v>
      </c>
      <c r="BK340" s="4">
        <v>17.36</v>
      </c>
      <c r="BL340" s="4">
        <v>11.824999999999999</v>
      </c>
      <c r="BM340" s="4">
        <v>0.34</v>
      </c>
      <c r="BN340" s="4">
        <v>12.164999999999999</v>
      </c>
      <c r="BO340" s="4">
        <v>9.4489999999999998</v>
      </c>
      <c r="BP340" s="4">
        <v>0.27200000000000002</v>
      </c>
      <c r="BQ340" s="4">
        <v>9.7210000000000001</v>
      </c>
      <c r="BR340" s="4">
        <v>9.7178000000000004</v>
      </c>
      <c r="BU340" s="4">
        <v>8.625</v>
      </c>
      <c r="BW340" s="4">
        <v>226.738</v>
      </c>
      <c r="BX340" s="4">
        <v>0.26380999999999999</v>
      </c>
      <c r="BY340" s="4">
        <v>-5</v>
      </c>
      <c r="BZ340" s="4">
        <v>0.99149200000000004</v>
      </c>
      <c r="CA340" s="4">
        <v>6.4468569999999996</v>
      </c>
      <c r="CB340" s="4">
        <v>20.028137999999998</v>
      </c>
    </row>
    <row r="341" spans="1:80">
      <c r="A341" s="2">
        <v>42440</v>
      </c>
      <c r="B341" s="29">
        <v>0.4316680555555556</v>
      </c>
      <c r="C341" s="4">
        <v>14.007</v>
      </c>
      <c r="D341" s="4">
        <v>0.3453</v>
      </c>
      <c r="E341" s="4" t="s">
        <v>155</v>
      </c>
      <c r="F341" s="4">
        <v>3452.977292</v>
      </c>
      <c r="G341" s="4">
        <v>539.5</v>
      </c>
      <c r="H341" s="4">
        <v>15.1</v>
      </c>
      <c r="I341" s="4">
        <v>1231.7</v>
      </c>
      <c r="K341" s="4">
        <v>1.31</v>
      </c>
      <c r="L341" s="4">
        <v>202</v>
      </c>
      <c r="M341" s="4">
        <v>0.87490000000000001</v>
      </c>
      <c r="N341" s="4">
        <v>12.255100000000001</v>
      </c>
      <c r="O341" s="4">
        <v>0.30209999999999998</v>
      </c>
      <c r="P341" s="4">
        <v>472.0213</v>
      </c>
      <c r="Q341" s="4">
        <v>13.183</v>
      </c>
      <c r="R341" s="4">
        <v>485.2</v>
      </c>
      <c r="S341" s="4">
        <v>377.18299999999999</v>
      </c>
      <c r="T341" s="4">
        <v>10.5343</v>
      </c>
      <c r="U341" s="4">
        <v>387.7</v>
      </c>
      <c r="V341" s="4">
        <v>1231.6665</v>
      </c>
      <c r="Y341" s="4">
        <v>177.11500000000001</v>
      </c>
      <c r="Z341" s="4">
        <v>0</v>
      </c>
      <c r="AA341" s="4">
        <v>1.1494</v>
      </c>
      <c r="AB341" s="4" t="s">
        <v>382</v>
      </c>
      <c r="AC341" s="4">
        <v>0</v>
      </c>
      <c r="AD341" s="4">
        <v>11.8</v>
      </c>
      <c r="AE341" s="4">
        <v>852</v>
      </c>
      <c r="AF341" s="4">
        <v>866</v>
      </c>
      <c r="AG341" s="4">
        <v>883</v>
      </c>
      <c r="AH341" s="4">
        <v>69</v>
      </c>
      <c r="AI341" s="4">
        <v>21.5</v>
      </c>
      <c r="AJ341" s="4">
        <v>0.49</v>
      </c>
      <c r="AK341" s="4">
        <v>990</v>
      </c>
      <c r="AL341" s="4">
        <v>2</v>
      </c>
      <c r="AM341" s="4">
        <v>0</v>
      </c>
      <c r="AN341" s="4">
        <v>27</v>
      </c>
      <c r="AO341" s="4">
        <v>190</v>
      </c>
      <c r="AP341" s="4">
        <v>190</v>
      </c>
      <c r="AQ341" s="4">
        <v>1.7</v>
      </c>
      <c r="AR341" s="4">
        <v>195</v>
      </c>
      <c r="AS341" s="4" t="s">
        <v>155</v>
      </c>
      <c r="AT341" s="4">
        <v>1</v>
      </c>
      <c r="AU341" s="5">
        <v>0.63982638888888888</v>
      </c>
      <c r="AV341" s="4">
        <v>47.158552999999998</v>
      </c>
      <c r="AW341" s="4">
        <v>-88.484403</v>
      </c>
      <c r="AX341" s="4">
        <v>312.39999999999998</v>
      </c>
      <c r="AY341" s="4">
        <v>25.1</v>
      </c>
      <c r="AZ341" s="4">
        <v>12</v>
      </c>
      <c r="BA341" s="4">
        <v>11</v>
      </c>
      <c r="BB341" s="4" t="s">
        <v>422</v>
      </c>
      <c r="BC341" s="4">
        <v>2.2999999999999998</v>
      </c>
      <c r="BD341" s="4">
        <v>1</v>
      </c>
      <c r="BE341" s="4">
        <v>2.7357999999999998</v>
      </c>
      <c r="BF341" s="4">
        <v>14.063000000000001</v>
      </c>
      <c r="BG341" s="4">
        <v>14.64</v>
      </c>
      <c r="BH341" s="4">
        <v>1.04</v>
      </c>
      <c r="BI341" s="4">
        <v>14.295999999999999</v>
      </c>
      <c r="BJ341" s="4">
        <v>2931.3910000000001</v>
      </c>
      <c r="BK341" s="4">
        <v>45.994</v>
      </c>
      <c r="BL341" s="4">
        <v>11.824</v>
      </c>
      <c r="BM341" s="4">
        <v>0.33</v>
      </c>
      <c r="BN341" s="4">
        <v>12.154</v>
      </c>
      <c r="BO341" s="4">
        <v>9.4480000000000004</v>
      </c>
      <c r="BP341" s="4">
        <v>0.26400000000000001</v>
      </c>
      <c r="BQ341" s="4">
        <v>9.7119999999999997</v>
      </c>
      <c r="BR341" s="4">
        <v>9.7420000000000009</v>
      </c>
      <c r="BU341" s="4">
        <v>8.4049999999999994</v>
      </c>
      <c r="BW341" s="4">
        <v>199.9</v>
      </c>
      <c r="BX341" s="4">
        <v>0.21971599999999999</v>
      </c>
      <c r="BY341" s="4">
        <v>-5</v>
      </c>
      <c r="BZ341" s="4">
        <v>0.98826999999999998</v>
      </c>
      <c r="CA341" s="4">
        <v>5.3693099999999996</v>
      </c>
      <c r="CB341" s="4">
        <v>19.963054</v>
      </c>
    </row>
    <row r="342" spans="1:80">
      <c r="A342" s="2">
        <v>42440</v>
      </c>
      <c r="B342" s="29">
        <v>0.43167962962962964</v>
      </c>
      <c r="C342" s="4">
        <v>13.853</v>
      </c>
      <c r="D342" s="4">
        <v>0.89070000000000005</v>
      </c>
      <c r="E342" s="4" t="s">
        <v>155</v>
      </c>
      <c r="F342" s="4">
        <v>8907.2577999999994</v>
      </c>
      <c r="G342" s="4">
        <v>521</v>
      </c>
      <c r="H342" s="4">
        <v>14.9</v>
      </c>
      <c r="I342" s="4">
        <v>1252.5999999999999</v>
      </c>
      <c r="K342" s="4">
        <v>1.1599999999999999</v>
      </c>
      <c r="L342" s="4">
        <v>201</v>
      </c>
      <c r="M342" s="4">
        <v>0.87129999999999996</v>
      </c>
      <c r="N342" s="4">
        <v>12.069599999999999</v>
      </c>
      <c r="O342" s="4">
        <v>0.77610000000000001</v>
      </c>
      <c r="P342" s="4">
        <v>453.90570000000002</v>
      </c>
      <c r="Q342" s="4">
        <v>12.953900000000001</v>
      </c>
      <c r="R342" s="4">
        <v>466.9</v>
      </c>
      <c r="S342" s="4">
        <v>362.6995</v>
      </c>
      <c r="T342" s="4">
        <v>10.351000000000001</v>
      </c>
      <c r="U342" s="4">
        <v>373.1</v>
      </c>
      <c r="V342" s="4">
        <v>1252.5775000000001</v>
      </c>
      <c r="Y342" s="4">
        <v>175.18100000000001</v>
      </c>
      <c r="Z342" s="4">
        <v>0</v>
      </c>
      <c r="AA342" s="4">
        <v>1.0093000000000001</v>
      </c>
      <c r="AB342" s="4" t="s">
        <v>382</v>
      </c>
      <c r="AC342" s="4">
        <v>0</v>
      </c>
      <c r="AD342" s="4">
        <v>11.9</v>
      </c>
      <c r="AE342" s="4">
        <v>853</v>
      </c>
      <c r="AF342" s="4">
        <v>866</v>
      </c>
      <c r="AG342" s="4">
        <v>883</v>
      </c>
      <c r="AH342" s="4">
        <v>69</v>
      </c>
      <c r="AI342" s="4">
        <v>21.5</v>
      </c>
      <c r="AJ342" s="4">
        <v>0.49</v>
      </c>
      <c r="AK342" s="4">
        <v>990</v>
      </c>
      <c r="AL342" s="4">
        <v>2</v>
      </c>
      <c r="AM342" s="4">
        <v>0</v>
      </c>
      <c r="AN342" s="4">
        <v>27</v>
      </c>
      <c r="AO342" s="4">
        <v>190</v>
      </c>
      <c r="AP342" s="4">
        <v>190</v>
      </c>
      <c r="AQ342" s="4">
        <v>1.6</v>
      </c>
      <c r="AR342" s="4">
        <v>195</v>
      </c>
      <c r="AS342" s="4" t="s">
        <v>155</v>
      </c>
      <c r="AT342" s="4">
        <v>1</v>
      </c>
      <c r="AU342" s="5">
        <v>0.63982638888888888</v>
      </c>
      <c r="AV342" s="4">
        <v>47.158633999999999</v>
      </c>
      <c r="AW342" s="4">
        <v>-88.484222000000003</v>
      </c>
      <c r="AX342" s="4">
        <v>312.2</v>
      </c>
      <c r="AY342" s="4">
        <v>24.2</v>
      </c>
      <c r="AZ342" s="4">
        <v>12</v>
      </c>
      <c r="BA342" s="4">
        <v>11</v>
      </c>
      <c r="BB342" s="4" t="s">
        <v>422</v>
      </c>
      <c r="BC342" s="4">
        <v>2.7427999999999999</v>
      </c>
      <c r="BD342" s="4">
        <v>1.1476</v>
      </c>
      <c r="BE342" s="4">
        <v>3.0165999999999999</v>
      </c>
      <c r="BF342" s="4">
        <v>14.063000000000001</v>
      </c>
      <c r="BG342" s="4">
        <v>14.21</v>
      </c>
      <c r="BH342" s="4">
        <v>1.01</v>
      </c>
      <c r="BI342" s="4">
        <v>14.775</v>
      </c>
      <c r="BJ342" s="4">
        <v>2822.1309999999999</v>
      </c>
      <c r="BK342" s="4">
        <v>115.494</v>
      </c>
      <c r="BL342" s="4">
        <v>11.114000000000001</v>
      </c>
      <c r="BM342" s="4">
        <v>0.317</v>
      </c>
      <c r="BN342" s="4">
        <v>11.432</v>
      </c>
      <c r="BO342" s="4">
        <v>8.8810000000000002</v>
      </c>
      <c r="BP342" s="4">
        <v>0.253</v>
      </c>
      <c r="BQ342" s="4">
        <v>9.1349999999999998</v>
      </c>
      <c r="BR342" s="4">
        <v>9.6846999999999994</v>
      </c>
      <c r="BU342" s="4">
        <v>8.1270000000000007</v>
      </c>
      <c r="BW342" s="4">
        <v>171.59299999999999</v>
      </c>
      <c r="BX342" s="4">
        <v>0.25150600000000001</v>
      </c>
      <c r="BY342" s="4">
        <v>-5</v>
      </c>
      <c r="BZ342" s="4">
        <v>0.98774600000000001</v>
      </c>
      <c r="CA342" s="4">
        <v>6.1461779999999999</v>
      </c>
      <c r="CB342" s="4">
        <v>19.952469000000001</v>
      </c>
    </row>
    <row r="343" spans="1:80">
      <c r="A343" s="2">
        <v>42440</v>
      </c>
      <c r="B343" s="29">
        <v>0.43169120370370373</v>
      </c>
      <c r="C343" s="4">
        <v>13.048</v>
      </c>
      <c r="D343" s="4">
        <v>1.5263</v>
      </c>
      <c r="E343" s="4" t="s">
        <v>155</v>
      </c>
      <c r="F343" s="4">
        <v>15262.918825999999</v>
      </c>
      <c r="G343" s="4">
        <v>433.9</v>
      </c>
      <c r="H343" s="4">
        <v>3.4</v>
      </c>
      <c r="I343" s="4">
        <v>1278.2</v>
      </c>
      <c r="K343" s="4">
        <v>0.91</v>
      </c>
      <c r="L343" s="4">
        <v>200</v>
      </c>
      <c r="M343" s="4">
        <v>0.87180000000000002</v>
      </c>
      <c r="N343" s="4">
        <v>11.3759</v>
      </c>
      <c r="O343" s="4">
        <v>1.3306</v>
      </c>
      <c r="P343" s="4">
        <v>378.25659999999999</v>
      </c>
      <c r="Q343" s="4">
        <v>2.9641999999999999</v>
      </c>
      <c r="R343" s="4">
        <v>381.2</v>
      </c>
      <c r="S343" s="4">
        <v>302.25110000000001</v>
      </c>
      <c r="T343" s="4">
        <v>2.3685999999999998</v>
      </c>
      <c r="U343" s="4">
        <v>304.60000000000002</v>
      </c>
      <c r="V343" s="4">
        <v>1278.2333000000001</v>
      </c>
      <c r="Y343" s="4">
        <v>173.94499999999999</v>
      </c>
      <c r="Z343" s="4">
        <v>0</v>
      </c>
      <c r="AA343" s="4">
        <v>0.79010000000000002</v>
      </c>
      <c r="AB343" s="4" t="s">
        <v>382</v>
      </c>
      <c r="AC343" s="4">
        <v>0</v>
      </c>
      <c r="AD343" s="4">
        <v>11.8</v>
      </c>
      <c r="AE343" s="4">
        <v>852</v>
      </c>
      <c r="AF343" s="4">
        <v>866</v>
      </c>
      <c r="AG343" s="4">
        <v>884</v>
      </c>
      <c r="AH343" s="4">
        <v>69</v>
      </c>
      <c r="AI343" s="4">
        <v>21.5</v>
      </c>
      <c r="AJ343" s="4">
        <v>0.49</v>
      </c>
      <c r="AK343" s="4">
        <v>990</v>
      </c>
      <c r="AL343" s="4">
        <v>2</v>
      </c>
      <c r="AM343" s="4">
        <v>0</v>
      </c>
      <c r="AN343" s="4">
        <v>27</v>
      </c>
      <c r="AO343" s="4">
        <v>190</v>
      </c>
      <c r="AP343" s="4">
        <v>190</v>
      </c>
      <c r="AQ343" s="4">
        <v>1.6</v>
      </c>
      <c r="AR343" s="4">
        <v>195</v>
      </c>
      <c r="AS343" s="4" t="s">
        <v>155</v>
      </c>
      <c r="AT343" s="4">
        <v>1</v>
      </c>
      <c r="AU343" s="5">
        <v>0.63984953703703706</v>
      </c>
      <c r="AV343" s="4">
        <v>47.158662999999997</v>
      </c>
      <c r="AW343" s="4">
        <v>-88.484157999999994</v>
      </c>
      <c r="AX343" s="4">
        <v>312.10000000000002</v>
      </c>
      <c r="AY343" s="4">
        <v>24.9</v>
      </c>
      <c r="AZ343" s="4">
        <v>12</v>
      </c>
      <c r="BA343" s="4">
        <v>11</v>
      </c>
      <c r="BB343" s="4" t="s">
        <v>422</v>
      </c>
      <c r="BC343" s="4">
        <v>1.4239999999999999</v>
      </c>
      <c r="BD343" s="4">
        <v>1.2</v>
      </c>
      <c r="BE343" s="4">
        <v>2.093</v>
      </c>
      <c r="BF343" s="4">
        <v>14.063000000000001</v>
      </c>
      <c r="BG343" s="4">
        <v>14.28</v>
      </c>
      <c r="BH343" s="4">
        <v>1.02</v>
      </c>
      <c r="BI343" s="4">
        <v>14.702999999999999</v>
      </c>
      <c r="BJ343" s="4">
        <v>2688.2950000000001</v>
      </c>
      <c r="BK343" s="4">
        <v>200.13900000000001</v>
      </c>
      <c r="BL343" s="4">
        <v>9.3610000000000007</v>
      </c>
      <c r="BM343" s="4">
        <v>7.2999999999999995E-2</v>
      </c>
      <c r="BN343" s="4">
        <v>9.4339999999999993</v>
      </c>
      <c r="BO343" s="4">
        <v>7.48</v>
      </c>
      <c r="BP343" s="4">
        <v>5.8999999999999997E-2</v>
      </c>
      <c r="BQ343" s="4">
        <v>7.5380000000000003</v>
      </c>
      <c r="BR343" s="4">
        <v>9.9884000000000004</v>
      </c>
      <c r="BU343" s="4">
        <v>8.1549999999999994</v>
      </c>
      <c r="BW343" s="4">
        <v>135.768</v>
      </c>
      <c r="BX343" s="4">
        <v>0.34160000000000001</v>
      </c>
      <c r="BY343" s="4">
        <v>-5</v>
      </c>
      <c r="BZ343" s="4">
        <v>0.98725399999999996</v>
      </c>
      <c r="CA343" s="4">
        <v>8.3478499999999993</v>
      </c>
      <c r="CB343" s="4">
        <v>19.942530999999999</v>
      </c>
    </row>
    <row r="344" spans="1:80">
      <c r="A344" s="2">
        <v>42440</v>
      </c>
      <c r="B344" s="29">
        <v>0.43170277777777777</v>
      </c>
      <c r="C344" s="4">
        <v>13.622999999999999</v>
      </c>
      <c r="D344" s="4">
        <v>1.6632</v>
      </c>
      <c r="E344" s="4" t="s">
        <v>155</v>
      </c>
      <c r="F344" s="4">
        <v>16631.542207999999</v>
      </c>
      <c r="G344" s="4">
        <v>209.1</v>
      </c>
      <c r="H344" s="4">
        <v>3.4</v>
      </c>
      <c r="I344" s="4">
        <v>1298.0999999999999</v>
      </c>
      <c r="K344" s="4">
        <v>0.56000000000000005</v>
      </c>
      <c r="L344" s="4">
        <v>191</v>
      </c>
      <c r="M344" s="4">
        <v>0.86619999999999997</v>
      </c>
      <c r="N344" s="4">
        <v>11.8001</v>
      </c>
      <c r="O344" s="4">
        <v>1.4406000000000001</v>
      </c>
      <c r="P344" s="4">
        <v>181.1267</v>
      </c>
      <c r="Q344" s="4">
        <v>2.9731999999999998</v>
      </c>
      <c r="R344" s="4">
        <v>184.1</v>
      </c>
      <c r="S344" s="4">
        <v>144.73179999999999</v>
      </c>
      <c r="T344" s="4">
        <v>2.3757999999999999</v>
      </c>
      <c r="U344" s="4">
        <v>147.1</v>
      </c>
      <c r="V344" s="4">
        <v>1298.1114</v>
      </c>
      <c r="Y344" s="4">
        <v>165.76400000000001</v>
      </c>
      <c r="Z344" s="4">
        <v>0</v>
      </c>
      <c r="AA344" s="4">
        <v>0.4839</v>
      </c>
      <c r="AB344" s="4" t="s">
        <v>382</v>
      </c>
      <c r="AC344" s="4">
        <v>0</v>
      </c>
      <c r="AD344" s="4">
        <v>11.8</v>
      </c>
      <c r="AE344" s="4">
        <v>853</v>
      </c>
      <c r="AF344" s="4">
        <v>866</v>
      </c>
      <c r="AG344" s="4">
        <v>884</v>
      </c>
      <c r="AH344" s="4">
        <v>69</v>
      </c>
      <c r="AI344" s="4">
        <v>21.5</v>
      </c>
      <c r="AJ344" s="4">
        <v>0.49</v>
      </c>
      <c r="AK344" s="4">
        <v>990</v>
      </c>
      <c r="AL344" s="4">
        <v>2</v>
      </c>
      <c r="AM344" s="4">
        <v>0</v>
      </c>
      <c r="AN344" s="4">
        <v>27</v>
      </c>
      <c r="AO344" s="4">
        <v>190</v>
      </c>
      <c r="AP344" s="4">
        <v>190</v>
      </c>
      <c r="AQ344" s="4">
        <v>1.7</v>
      </c>
      <c r="AR344" s="4">
        <v>195</v>
      </c>
      <c r="AS344" s="4" t="s">
        <v>155</v>
      </c>
      <c r="AT344" s="4">
        <v>1</v>
      </c>
      <c r="AU344" s="5">
        <v>0.63984953703703706</v>
      </c>
      <c r="AV344" s="4">
        <v>47.158799999999999</v>
      </c>
      <c r="AW344" s="4">
        <v>-88.484061999999994</v>
      </c>
      <c r="AX344" s="4">
        <v>311.7</v>
      </c>
      <c r="AY344" s="4">
        <v>25.4</v>
      </c>
      <c r="AZ344" s="4">
        <v>12</v>
      </c>
      <c r="BA344" s="4">
        <v>11</v>
      </c>
      <c r="BB344" s="4" t="s">
        <v>422</v>
      </c>
      <c r="BC344" s="4">
        <v>0.9</v>
      </c>
      <c r="BD344" s="4">
        <v>1.2</v>
      </c>
      <c r="BE344" s="4">
        <v>1.7</v>
      </c>
      <c r="BF344" s="4">
        <v>14.063000000000001</v>
      </c>
      <c r="BG344" s="4">
        <v>13.64</v>
      </c>
      <c r="BH344" s="4">
        <v>0.97</v>
      </c>
      <c r="BI344" s="4">
        <v>15.446999999999999</v>
      </c>
      <c r="BJ344" s="4">
        <v>2676.3820000000001</v>
      </c>
      <c r="BK344" s="4">
        <v>207.965</v>
      </c>
      <c r="BL344" s="4">
        <v>4.3019999999999996</v>
      </c>
      <c r="BM344" s="4">
        <v>7.0999999999999994E-2</v>
      </c>
      <c r="BN344" s="4">
        <v>4.3730000000000002</v>
      </c>
      <c r="BO344" s="4">
        <v>3.4380000000000002</v>
      </c>
      <c r="BP344" s="4">
        <v>5.6000000000000001E-2</v>
      </c>
      <c r="BQ344" s="4">
        <v>3.4940000000000002</v>
      </c>
      <c r="BR344" s="4">
        <v>9.7357999999999993</v>
      </c>
      <c r="BU344" s="4">
        <v>7.4589999999999996</v>
      </c>
      <c r="BW344" s="4">
        <v>79.795000000000002</v>
      </c>
      <c r="BX344" s="4">
        <v>0.396094</v>
      </c>
      <c r="BY344" s="4">
        <v>-5</v>
      </c>
      <c r="BZ344" s="4">
        <v>0.98550800000000005</v>
      </c>
      <c r="CA344" s="4">
        <v>9.6795469999999995</v>
      </c>
      <c r="CB344" s="4">
        <v>19.907261999999999</v>
      </c>
    </row>
    <row r="345" spans="1:80">
      <c r="A345" s="2">
        <v>42440</v>
      </c>
      <c r="B345" s="29">
        <v>0.43171435185185186</v>
      </c>
      <c r="C345" s="4">
        <v>13.933</v>
      </c>
      <c r="D345" s="4">
        <v>0.52190000000000003</v>
      </c>
      <c r="E345" s="4" t="s">
        <v>155</v>
      </c>
      <c r="F345" s="4">
        <v>5219.2045449999996</v>
      </c>
      <c r="G345" s="4">
        <v>168.6</v>
      </c>
      <c r="H345" s="4">
        <v>3.5</v>
      </c>
      <c r="I345" s="4">
        <v>1175</v>
      </c>
      <c r="K345" s="4">
        <v>0.41</v>
      </c>
      <c r="L345" s="4">
        <v>181</v>
      </c>
      <c r="M345" s="4">
        <v>0.874</v>
      </c>
      <c r="N345" s="4">
        <v>12.177199999999999</v>
      </c>
      <c r="O345" s="4">
        <v>0.45619999999999999</v>
      </c>
      <c r="P345" s="4">
        <v>147.3338</v>
      </c>
      <c r="Q345" s="4">
        <v>3.0590000000000002</v>
      </c>
      <c r="R345" s="4">
        <v>150.4</v>
      </c>
      <c r="S345" s="4">
        <v>117.7291</v>
      </c>
      <c r="T345" s="4">
        <v>2.4443000000000001</v>
      </c>
      <c r="U345" s="4">
        <v>120.2</v>
      </c>
      <c r="V345" s="4">
        <v>1175.0306</v>
      </c>
      <c r="Y345" s="4">
        <v>158.547</v>
      </c>
      <c r="Z345" s="4">
        <v>0</v>
      </c>
      <c r="AA345" s="4">
        <v>0.3604</v>
      </c>
      <c r="AB345" s="4" t="s">
        <v>382</v>
      </c>
      <c r="AC345" s="4">
        <v>0</v>
      </c>
      <c r="AD345" s="4">
        <v>11.9</v>
      </c>
      <c r="AE345" s="4">
        <v>852</v>
      </c>
      <c r="AF345" s="4">
        <v>866</v>
      </c>
      <c r="AG345" s="4">
        <v>884</v>
      </c>
      <c r="AH345" s="4">
        <v>69</v>
      </c>
      <c r="AI345" s="4">
        <v>21.5</v>
      </c>
      <c r="AJ345" s="4">
        <v>0.49</v>
      </c>
      <c r="AK345" s="4">
        <v>990</v>
      </c>
      <c r="AL345" s="4">
        <v>2</v>
      </c>
      <c r="AM345" s="4">
        <v>0</v>
      </c>
      <c r="AN345" s="4">
        <v>27</v>
      </c>
      <c r="AO345" s="4">
        <v>190</v>
      </c>
      <c r="AP345" s="4">
        <v>190</v>
      </c>
      <c r="AQ345" s="4">
        <v>1.7</v>
      </c>
      <c r="AR345" s="4">
        <v>195</v>
      </c>
      <c r="AS345" s="4" t="s">
        <v>155</v>
      </c>
      <c r="AT345" s="4">
        <v>1</v>
      </c>
      <c r="AU345" s="5">
        <v>0.63987268518518514</v>
      </c>
      <c r="AV345" s="4">
        <v>47.158847999999999</v>
      </c>
      <c r="AW345" s="4">
        <v>-88.484027999999995</v>
      </c>
      <c r="AX345" s="4">
        <v>311.5</v>
      </c>
      <c r="AY345" s="4">
        <v>26.2</v>
      </c>
      <c r="AZ345" s="4">
        <v>12</v>
      </c>
      <c r="BA345" s="4">
        <v>11</v>
      </c>
      <c r="BB345" s="4" t="s">
        <v>422</v>
      </c>
      <c r="BC345" s="4">
        <v>0.9</v>
      </c>
      <c r="BD345" s="4">
        <v>1.2</v>
      </c>
      <c r="BE345" s="4">
        <v>1.7</v>
      </c>
      <c r="BF345" s="4">
        <v>14.063000000000001</v>
      </c>
      <c r="BG345" s="4">
        <v>14.53</v>
      </c>
      <c r="BH345" s="4">
        <v>1.03</v>
      </c>
      <c r="BI345" s="4">
        <v>14.417999999999999</v>
      </c>
      <c r="BJ345" s="4">
        <v>2896.6</v>
      </c>
      <c r="BK345" s="4">
        <v>69.06</v>
      </c>
      <c r="BL345" s="4">
        <v>3.67</v>
      </c>
      <c r="BM345" s="4">
        <v>7.5999999999999998E-2</v>
      </c>
      <c r="BN345" s="4">
        <v>3.746</v>
      </c>
      <c r="BO345" s="4">
        <v>2.9329999999999998</v>
      </c>
      <c r="BP345" s="4">
        <v>6.0999999999999999E-2</v>
      </c>
      <c r="BQ345" s="4">
        <v>2.9940000000000002</v>
      </c>
      <c r="BR345" s="4">
        <v>9.2423999999999999</v>
      </c>
      <c r="BU345" s="4">
        <v>7.4820000000000002</v>
      </c>
      <c r="BW345" s="4">
        <v>62.335999999999999</v>
      </c>
      <c r="BX345" s="4">
        <v>0.40227000000000002</v>
      </c>
      <c r="BY345" s="4">
        <v>-5</v>
      </c>
      <c r="BZ345" s="4">
        <v>0.98723799999999995</v>
      </c>
      <c r="CA345" s="4">
        <v>9.8304729999999996</v>
      </c>
      <c r="CB345" s="4">
        <v>19.942208000000001</v>
      </c>
    </row>
    <row r="346" spans="1:80">
      <c r="A346" s="2">
        <v>42440</v>
      </c>
      <c r="B346" s="29">
        <v>0.4317259259259259</v>
      </c>
      <c r="C346" s="4">
        <v>13.930999999999999</v>
      </c>
      <c r="D346" s="4">
        <v>0.25069999999999998</v>
      </c>
      <c r="E346" s="4" t="s">
        <v>155</v>
      </c>
      <c r="F346" s="4">
        <v>2507.2388059999998</v>
      </c>
      <c r="G346" s="4">
        <v>321.8</v>
      </c>
      <c r="H346" s="4">
        <v>3.4</v>
      </c>
      <c r="I346" s="4">
        <v>1059.0999999999999</v>
      </c>
      <c r="K346" s="4">
        <v>0.3</v>
      </c>
      <c r="L346" s="4">
        <v>177</v>
      </c>
      <c r="M346" s="4">
        <v>0.87639999999999996</v>
      </c>
      <c r="N346" s="4">
        <v>12.2096</v>
      </c>
      <c r="O346" s="4">
        <v>0.21970000000000001</v>
      </c>
      <c r="P346" s="4">
        <v>281.99110000000002</v>
      </c>
      <c r="Q346" s="4">
        <v>2.9798</v>
      </c>
      <c r="R346" s="4">
        <v>285</v>
      </c>
      <c r="S346" s="4">
        <v>225.5265</v>
      </c>
      <c r="T346" s="4">
        <v>2.3832</v>
      </c>
      <c r="U346" s="4">
        <v>227.9</v>
      </c>
      <c r="V346" s="4">
        <v>1059.0832</v>
      </c>
      <c r="Y346" s="4">
        <v>155.28899999999999</v>
      </c>
      <c r="Z346" s="4">
        <v>0</v>
      </c>
      <c r="AA346" s="4">
        <v>0.26290000000000002</v>
      </c>
      <c r="AB346" s="4" t="s">
        <v>382</v>
      </c>
      <c r="AC346" s="4">
        <v>0</v>
      </c>
      <c r="AD346" s="4">
        <v>11.8</v>
      </c>
      <c r="AE346" s="4">
        <v>853</v>
      </c>
      <c r="AF346" s="4">
        <v>866</v>
      </c>
      <c r="AG346" s="4">
        <v>884</v>
      </c>
      <c r="AH346" s="4">
        <v>69.7</v>
      </c>
      <c r="AI346" s="4">
        <v>21.73</v>
      </c>
      <c r="AJ346" s="4">
        <v>0.5</v>
      </c>
      <c r="AK346" s="4">
        <v>990</v>
      </c>
      <c r="AL346" s="4">
        <v>2</v>
      </c>
      <c r="AM346" s="4">
        <v>0</v>
      </c>
      <c r="AN346" s="4">
        <v>27</v>
      </c>
      <c r="AO346" s="4">
        <v>190</v>
      </c>
      <c r="AP346" s="4">
        <v>190</v>
      </c>
      <c r="AQ346" s="4">
        <v>1.6</v>
      </c>
      <c r="AR346" s="4">
        <v>195</v>
      </c>
      <c r="AS346" s="4" t="s">
        <v>155</v>
      </c>
      <c r="AT346" s="4">
        <v>1</v>
      </c>
      <c r="AU346" s="5">
        <v>0.63987268518518514</v>
      </c>
      <c r="AV346" s="4">
        <v>47.158926999999998</v>
      </c>
      <c r="AW346" s="4">
        <v>-88.484009</v>
      </c>
      <c r="AX346" s="4">
        <v>311.3</v>
      </c>
      <c r="AY346" s="4">
        <v>27</v>
      </c>
      <c r="AZ346" s="4">
        <v>12</v>
      </c>
      <c r="BA346" s="4">
        <v>11</v>
      </c>
      <c r="BB346" s="4" t="s">
        <v>422</v>
      </c>
      <c r="BC346" s="4">
        <v>0.9</v>
      </c>
      <c r="BD346" s="4">
        <v>1.2</v>
      </c>
      <c r="BE346" s="4">
        <v>1.7</v>
      </c>
      <c r="BF346" s="4">
        <v>14.063000000000001</v>
      </c>
      <c r="BG346" s="4">
        <v>14.84</v>
      </c>
      <c r="BH346" s="4">
        <v>1.06</v>
      </c>
      <c r="BI346" s="4">
        <v>14.101000000000001</v>
      </c>
      <c r="BJ346" s="4">
        <v>2954.431</v>
      </c>
      <c r="BK346" s="4">
        <v>33.841999999999999</v>
      </c>
      <c r="BL346" s="4">
        <v>7.1459999999999999</v>
      </c>
      <c r="BM346" s="4">
        <v>7.5999999999999998E-2</v>
      </c>
      <c r="BN346" s="4">
        <v>7.2210000000000001</v>
      </c>
      <c r="BO346" s="4">
        <v>5.7149999999999999</v>
      </c>
      <c r="BP346" s="4">
        <v>0.06</v>
      </c>
      <c r="BQ346" s="4">
        <v>5.7750000000000004</v>
      </c>
      <c r="BR346" s="4">
        <v>8.4741999999999997</v>
      </c>
      <c r="BU346" s="4">
        <v>7.4550000000000001</v>
      </c>
      <c r="BW346" s="4">
        <v>46.26</v>
      </c>
      <c r="BX346" s="4">
        <v>0.34138000000000002</v>
      </c>
      <c r="BY346" s="4">
        <v>-5</v>
      </c>
      <c r="BZ346" s="4">
        <v>0.98576399999999997</v>
      </c>
      <c r="CA346" s="4">
        <v>8.3424650000000007</v>
      </c>
      <c r="CB346" s="4">
        <v>19.912438000000002</v>
      </c>
    </row>
    <row r="347" spans="1:80">
      <c r="A347" s="2">
        <v>42440</v>
      </c>
      <c r="B347" s="29">
        <v>0.43173750000000005</v>
      </c>
      <c r="C347" s="4">
        <v>13.827</v>
      </c>
      <c r="D347" s="4">
        <v>0.1633</v>
      </c>
      <c r="E347" s="4" t="s">
        <v>155</v>
      </c>
      <c r="F347" s="4">
        <v>1633.2365150000001</v>
      </c>
      <c r="G347" s="4">
        <v>520</v>
      </c>
      <c r="H347" s="4">
        <v>3.4</v>
      </c>
      <c r="I347" s="4">
        <v>970.9</v>
      </c>
      <c r="K347" s="4">
        <v>0.49</v>
      </c>
      <c r="L347" s="4">
        <v>168</v>
      </c>
      <c r="M347" s="4">
        <v>0.878</v>
      </c>
      <c r="N347" s="4">
        <v>12.140499999999999</v>
      </c>
      <c r="O347" s="4">
        <v>0.1434</v>
      </c>
      <c r="P347" s="4">
        <v>456.59660000000002</v>
      </c>
      <c r="Q347" s="4">
        <v>2.9853000000000001</v>
      </c>
      <c r="R347" s="4">
        <v>459.6</v>
      </c>
      <c r="S347" s="4">
        <v>365.27929999999998</v>
      </c>
      <c r="T347" s="4">
        <v>2.3881999999999999</v>
      </c>
      <c r="U347" s="4">
        <v>367.7</v>
      </c>
      <c r="V347" s="4">
        <v>970.94799999999998</v>
      </c>
      <c r="Y347" s="4">
        <v>147.429</v>
      </c>
      <c r="Z347" s="4">
        <v>0</v>
      </c>
      <c r="AA347" s="4">
        <v>0.42680000000000001</v>
      </c>
      <c r="AB347" s="4" t="s">
        <v>382</v>
      </c>
      <c r="AC347" s="4">
        <v>0</v>
      </c>
      <c r="AD347" s="4">
        <v>11.9</v>
      </c>
      <c r="AE347" s="4">
        <v>852</v>
      </c>
      <c r="AF347" s="4">
        <v>866</v>
      </c>
      <c r="AG347" s="4">
        <v>884</v>
      </c>
      <c r="AH347" s="4">
        <v>70</v>
      </c>
      <c r="AI347" s="4">
        <v>21.81</v>
      </c>
      <c r="AJ347" s="4">
        <v>0.5</v>
      </c>
      <c r="AK347" s="4">
        <v>990</v>
      </c>
      <c r="AL347" s="4">
        <v>2</v>
      </c>
      <c r="AM347" s="4">
        <v>0</v>
      </c>
      <c r="AN347" s="4">
        <v>27</v>
      </c>
      <c r="AO347" s="4">
        <v>190</v>
      </c>
      <c r="AP347" s="4">
        <v>190.7</v>
      </c>
      <c r="AQ347" s="4">
        <v>1.5</v>
      </c>
      <c r="AR347" s="4">
        <v>195</v>
      </c>
      <c r="AS347" s="4" t="s">
        <v>155</v>
      </c>
      <c r="AT347" s="4">
        <v>1</v>
      </c>
      <c r="AU347" s="5">
        <v>0.63988425925925929</v>
      </c>
      <c r="AV347" s="4">
        <v>47.159039999999997</v>
      </c>
      <c r="AW347" s="4">
        <v>-88.484014999999999</v>
      </c>
      <c r="AX347" s="4">
        <v>311.10000000000002</v>
      </c>
      <c r="AY347" s="4">
        <v>27.6</v>
      </c>
      <c r="AZ347" s="4">
        <v>12</v>
      </c>
      <c r="BA347" s="4">
        <v>11</v>
      </c>
      <c r="BB347" s="4" t="s">
        <v>422</v>
      </c>
      <c r="BC347" s="4">
        <v>1.268869</v>
      </c>
      <c r="BD347" s="4">
        <v>1.0524519999999999</v>
      </c>
      <c r="BE347" s="4">
        <v>1.9950950000000001</v>
      </c>
      <c r="BF347" s="4">
        <v>14.063000000000001</v>
      </c>
      <c r="BG347" s="4">
        <v>15.05</v>
      </c>
      <c r="BH347" s="4">
        <v>1.07</v>
      </c>
      <c r="BI347" s="4">
        <v>13.891999999999999</v>
      </c>
      <c r="BJ347" s="4">
        <v>2974.4319999999998</v>
      </c>
      <c r="BK347" s="4">
        <v>22.361000000000001</v>
      </c>
      <c r="BL347" s="4">
        <v>11.715</v>
      </c>
      <c r="BM347" s="4">
        <v>7.6999999999999999E-2</v>
      </c>
      <c r="BN347" s="4">
        <v>11.791</v>
      </c>
      <c r="BO347" s="4">
        <v>9.3719999999999999</v>
      </c>
      <c r="BP347" s="4">
        <v>6.0999999999999999E-2</v>
      </c>
      <c r="BQ347" s="4">
        <v>9.4329999999999998</v>
      </c>
      <c r="BR347" s="4">
        <v>7.8661000000000003</v>
      </c>
      <c r="BU347" s="4">
        <v>7.1660000000000004</v>
      </c>
      <c r="BW347" s="4">
        <v>76.028999999999996</v>
      </c>
      <c r="BX347" s="4">
        <v>0.33218599999999998</v>
      </c>
      <c r="BY347" s="4">
        <v>-5</v>
      </c>
      <c r="BZ347" s="4">
        <v>0.98574600000000001</v>
      </c>
      <c r="CA347" s="4">
        <v>8.1178000000000008</v>
      </c>
      <c r="CB347" s="4">
        <v>19.912064000000001</v>
      </c>
    </row>
    <row r="348" spans="1:80">
      <c r="A348" s="2">
        <v>42440</v>
      </c>
      <c r="B348" s="29">
        <v>0.43174907407407409</v>
      </c>
      <c r="C348" s="4">
        <v>13.816000000000001</v>
      </c>
      <c r="D348" s="4">
        <v>0.14130000000000001</v>
      </c>
      <c r="E348" s="4" t="s">
        <v>155</v>
      </c>
      <c r="F348" s="4">
        <v>1412.629758</v>
      </c>
      <c r="G348" s="4">
        <v>667.3</v>
      </c>
      <c r="H348" s="4">
        <v>3.4</v>
      </c>
      <c r="I348" s="4">
        <v>893.9</v>
      </c>
      <c r="K348" s="4">
        <v>0.74</v>
      </c>
      <c r="L348" s="4">
        <v>164</v>
      </c>
      <c r="M348" s="4">
        <v>0.87839999999999996</v>
      </c>
      <c r="N348" s="4">
        <v>12.135199999999999</v>
      </c>
      <c r="O348" s="4">
        <v>0.1241</v>
      </c>
      <c r="P348" s="4">
        <v>586.09270000000004</v>
      </c>
      <c r="Q348" s="4">
        <v>2.9864999999999999</v>
      </c>
      <c r="R348" s="4">
        <v>589.1</v>
      </c>
      <c r="S348" s="4">
        <v>468.8768</v>
      </c>
      <c r="T348" s="4">
        <v>2.3892000000000002</v>
      </c>
      <c r="U348" s="4">
        <v>471.3</v>
      </c>
      <c r="V348" s="4">
        <v>893.91309999999999</v>
      </c>
      <c r="Y348" s="4">
        <v>144.482</v>
      </c>
      <c r="Z348" s="4">
        <v>0</v>
      </c>
      <c r="AA348" s="4">
        <v>0.65149999999999997</v>
      </c>
      <c r="AB348" s="4" t="s">
        <v>382</v>
      </c>
      <c r="AC348" s="4">
        <v>0</v>
      </c>
      <c r="AD348" s="4">
        <v>11.9</v>
      </c>
      <c r="AE348" s="4">
        <v>852</v>
      </c>
      <c r="AF348" s="4">
        <v>866</v>
      </c>
      <c r="AG348" s="4">
        <v>884</v>
      </c>
      <c r="AH348" s="4">
        <v>70</v>
      </c>
      <c r="AI348" s="4">
        <v>21.81</v>
      </c>
      <c r="AJ348" s="4">
        <v>0.5</v>
      </c>
      <c r="AK348" s="4">
        <v>990</v>
      </c>
      <c r="AL348" s="4">
        <v>2</v>
      </c>
      <c r="AM348" s="4">
        <v>0</v>
      </c>
      <c r="AN348" s="4">
        <v>27</v>
      </c>
      <c r="AO348" s="4">
        <v>190</v>
      </c>
      <c r="AP348" s="4">
        <v>191</v>
      </c>
      <c r="AQ348" s="4">
        <v>1.5</v>
      </c>
      <c r="AR348" s="4">
        <v>195</v>
      </c>
      <c r="AS348" s="4" t="s">
        <v>155</v>
      </c>
      <c r="AT348" s="4">
        <v>1</v>
      </c>
      <c r="AU348" s="5">
        <v>0.63989583333333333</v>
      </c>
      <c r="AV348" s="4">
        <v>47.159154999999998</v>
      </c>
      <c r="AW348" s="4">
        <v>-88.484020999999998</v>
      </c>
      <c r="AX348" s="4">
        <v>310.89999999999998</v>
      </c>
      <c r="AY348" s="4">
        <v>27.6</v>
      </c>
      <c r="AZ348" s="4">
        <v>12</v>
      </c>
      <c r="BA348" s="4">
        <v>11</v>
      </c>
      <c r="BB348" s="4" t="s">
        <v>422</v>
      </c>
      <c r="BC348" s="4">
        <v>1.6952</v>
      </c>
      <c r="BD348" s="4">
        <v>1</v>
      </c>
      <c r="BE348" s="4">
        <v>2.3214000000000001</v>
      </c>
      <c r="BF348" s="4">
        <v>14.063000000000001</v>
      </c>
      <c r="BG348" s="4">
        <v>15.09</v>
      </c>
      <c r="BH348" s="4">
        <v>1.07</v>
      </c>
      <c r="BI348" s="4">
        <v>13.847</v>
      </c>
      <c r="BJ348" s="4">
        <v>2980.942</v>
      </c>
      <c r="BK348" s="4">
        <v>19.399000000000001</v>
      </c>
      <c r="BL348" s="4">
        <v>15.077</v>
      </c>
      <c r="BM348" s="4">
        <v>7.6999999999999999E-2</v>
      </c>
      <c r="BN348" s="4">
        <v>15.154</v>
      </c>
      <c r="BO348" s="4">
        <v>12.061999999999999</v>
      </c>
      <c r="BP348" s="4">
        <v>6.0999999999999999E-2</v>
      </c>
      <c r="BQ348" s="4">
        <v>12.122999999999999</v>
      </c>
      <c r="BR348" s="4">
        <v>7.2610999999999999</v>
      </c>
      <c r="BU348" s="4">
        <v>7.0419999999999998</v>
      </c>
      <c r="BW348" s="4">
        <v>116.36</v>
      </c>
      <c r="BX348" s="4">
        <v>0.33898400000000001</v>
      </c>
      <c r="BY348" s="4">
        <v>-5</v>
      </c>
      <c r="BZ348" s="4">
        <v>0.98450800000000005</v>
      </c>
      <c r="CA348" s="4">
        <v>8.2839209999999994</v>
      </c>
      <c r="CB348" s="4">
        <v>19.887062</v>
      </c>
    </row>
    <row r="349" spans="1:80">
      <c r="A349" s="2">
        <v>42440</v>
      </c>
      <c r="B349" s="29">
        <v>0.43176064814814819</v>
      </c>
      <c r="C349" s="4">
        <v>13.791</v>
      </c>
      <c r="D349" s="4">
        <v>0.13700000000000001</v>
      </c>
      <c r="E349" s="4" t="s">
        <v>155</v>
      </c>
      <c r="F349" s="4">
        <v>1370</v>
      </c>
      <c r="G349" s="4">
        <v>701.3</v>
      </c>
      <c r="H349" s="4">
        <v>3.4</v>
      </c>
      <c r="I349" s="4">
        <v>864</v>
      </c>
      <c r="K349" s="4">
        <v>0.99</v>
      </c>
      <c r="L349" s="4">
        <v>161</v>
      </c>
      <c r="M349" s="4">
        <v>0.87860000000000005</v>
      </c>
      <c r="N349" s="4">
        <v>12.1167</v>
      </c>
      <c r="O349" s="4">
        <v>0.12039999999999999</v>
      </c>
      <c r="P349" s="4">
        <v>616.1223</v>
      </c>
      <c r="Q349" s="4">
        <v>2.9870999999999999</v>
      </c>
      <c r="R349" s="4">
        <v>619.1</v>
      </c>
      <c r="S349" s="4">
        <v>492.9006</v>
      </c>
      <c r="T349" s="4">
        <v>2.3896999999999999</v>
      </c>
      <c r="U349" s="4">
        <v>495.3</v>
      </c>
      <c r="V349" s="4">
        <v>864.03579999999999</v>
      </c>
      <c r="Y349" s="4">
        <v>141.80199999999999</v>
      </c>
      <c r="Z349" s="4">
        <v>0</v>
      </c>
      <c r="AA349" s="4">
        <v>0.8669</v>
      </c>
      <c r="AB349" s="4" t="s">
        <v>382</v>
      </c>
      <c r="AC349" s="4">
        <v>0</v>
      </c>
      <c r="AD349" s="4">
        <v>11.8</v>
      </c>
      <c r="AE349" s="4">
        <v>852</v>
      </c>
      <c r="AF349" s="4">
        <v>866</v>
      </c>
      <c r="AG349" s="4">
        <v>884</v>
      </c>
      <c r="AH349" s="4">
        <v>70</v>
      </c>
      <c r="AI349" s="4">
        <v>21.81</v>
      </c>
      <c r="AJ349" s="4">
        <v>0.5</v>
      </c>
      <c r="AK349" s="4">
        <v>990</v>
      </c>
      <c r="AL349" s="4">
        <v>2</v>
      </c>
      <c r="AM349" s="4">
        <v>0</v>
      </c>
      <c r="AN349" s="4">
        <v>27</v>
      </c>
      <c r="AO349" s="4">
        <v>190</v>
      </c>
      <c r="AP349" s="4">
        <v>190.3</v>
      </c>
      <c r="AQ349" s="4">
        <v>1.4</v>
      </c>
      <c r="AR349" s="4">
        <v>195</v>
      </c>
      <c r="AS349" s="4" t="s">
        <v>155</v>
      </c>
      <c r="AT349" s="4">
        <v>1</v>
      </c>
      <c r="AU349" s="5">
        <v>0.63990740740740737</v>
      </c>
      <c r="AV349" s="4">
        <v>47.159267999999997</v>
      </c>
      <c r="AW349" s="4">
        <v>-88.484037000000001</v>
      </c>
      <c r="AX349" s="4">
        <v>310.8</v>
      </c>
      <c r="AY349" s="4">
        <v>28.1</v>
      </c>
      <c r="AZ349" s="4">
        <v>12</v>
      </c>
      <c r="BA349" s="4">
        <v>11</v>
      </c>
      <c r="BB349" s="4" t="s">
        <v>422</v>
      </c>
      <c r="BC349" s="4">
        <v>1.8737999999999999</v>
      </c>
      <c r="BD349" s="4">
        <v>1</v>
      </c>
      <c r="BE349" s="4">
        <v>2.4</v>
      </c>
      <c r="BF349" s="4">
        <v>14.063000000000001</v>
      </c>
      <c r="BG349" s="4">
        <v>15.13</v>
      </c>
      <c r="BH349" s="4">
        <v>1.08</v>
      </c>
      <c r="BI349" s="4">
        <v>13.821</v>
      </c>
      <c r="BJ349" s="4">
        <v>2982.5050000000001</v>
      </c>
      <c r="BK349" s="4">
        <v>18.856999999999999</v>
      </c>
      <c r="BL349" s="4">
        <v>15.882</v>
      </c>
      <c r="BM349" s="4">
        <v>7.6999999999999999E-2</v>
      </c>
      <c r="BN349" s="4">
        <v>15.959</v>
      </c>
      <c r="BO349" s="4">
        <v>12.705</v>
      </c>
      <c r="BP349" s="4">
        <v>6.2E-2</v>
      </c>
      <c r="BQ349" s="4">
        <v>12.766999999999999</v>
      </c>
      <c r="BR349" s="4">
        <v>7.0327000000000002</v>
      </c>
      <c r="BU349" s="4">
        <v>6.9249999999999998</v>
      </c>
      <c r="BW349" s="4">
        <v>155.149</v>
      </c>
      <c r="BX349" s="4">
        <v>0.29524</v>
      </c>
      <c r="BY349" s="4">
        <v>-5</v>
      </c>
      <c r="BZ349" s="4">
        <v>0.98176200000000002</v>
      </c>
      <c r="CA349" s="4">
        <v>7.2149270000000003</v>
      </c>
      <c r="CB349" s="4">
        <v>19.831592000000001</v>
      </c>
    </row>
    <row r="350" spans="1:80">
      <c r="A350" s="2">
        <v>42440</v>
      </c>
      <c r="B350" s="29">
        <v>0.43177222222222222</v>
      </c>
      <c r="C350" s="4">
        <v>13.79</v>
      </c>
      <c r="D350" s="4">
        <v>0.13730000000000001</v>
      </c>
      <c r="E350" s="4" t="s">
        <v>155</v>
      </c>
      <c r="F350" s="4">
        <v>1372.944489</v>
      </c>
      <c r="G350" s="4">
        <v>750.7</v>
      </c>
      <c r="H350" s="4">
        <v>3.4</v>
      </c>
      <c r="I350" s="4">
        <v>848.4</v>
      </c>
      <c r="K350" s="4">
        <v>1.1000000000000001</v>
      </c>
      <c r="L350" s="4">
        <v>159</v>
      </c>
      <c r="M350" s="4">
        <v>0.87870000000000004</v>
      </c>
      <c r="N350" s="4">
        <v>12.1166</v>
      </c>
      <c r="O350" s="4">
        <v>0.1206</v>
      </c>
      <c r="P350" s="4">
        <v>659.56849999999997</v>
      </c>
      <c r="Q350" s="4">
        <v>2.9874000000000001</v>
      </c>
      <c r="R350" s="4">
        <v>662.6</v>
      </c>
      <c r="S350" s="4">
        <v>527.65769999999998</v>
      </c>
      <c r="T350" s="4">
        <v>2.3898999999999999</v>
      </c>
      <c r="U350" s="4">
        <v>530</v>
      </c>
      <c r="V350" s="4">
        <v>848.41380000000004</v>
      </c>
      <c r="Y350" s="4">
        <v>139.64099999999999</v>
      </c>
      <c r="Z350" s="4">
        <v>0</v>
      </c>
      <c r="AA350" s="4">
        <v>0.96650000000000003</v>
      </c>
      <c r="AB350" s="4" t="s">
        <v>382</v>
      </c>
      <c r="AC350" s="4">
        <v>0</v>
      </c>
      <c r="AD350" s="4">
        <v>11.9</v>
      </c>
      <c r="AE350" s="4">
        <v>852</v>
      </c>
      <c r="AF350" s="4">
        <v>866</v>
      </c>
      <c r="AG350" s="4">
        <v>884</v>
      </c>
      <c r="AH350" s="4">
        <v>70</v>
      </c>
      <c r="AI350" s="4">
        <v>21.81</v>
      </c>
      <c r="AJ350" s="4">
        <v>0.5</v>
      </c>
      <c r="AK350" s="4">
        <v>990</v>
      </c>
      <c r="AL350" s="4">
        <v>2</v>
      </c>
      <c r="AM350" s="4">
        <v>0</v>
      </c>
      <c r="AN350" s="4">
        <v>27</v>
      </c>
      <c r="AO350" s="4">
        <v>190</v>
      </c>
      <c r="AP350" s="4">
        <v>190</v>
      </c>
      <c r="AQ350" s="4">
        <v>1.5</v>
      </c>
      <c r="AR350" s="4">
        <v>195</v>
      </c>
      <c r="AS350" s="4" t="s">
        <v>155</v>
      </c>
      <c r="AT350" s="4">
        <v>1</v>
      </c>
      <c r="AU350" s="5">
        <v>0.63991898148148152</v>
      </c>
      <c r="AV350" s="4">
        <v>47.159469000000001</v>
      </c>
      <c r="AW350" s="4">
        <v>-88.484046000000006</v>
      </c>
      <c r="AX350" s="4">
        <v>310.60000000000002</v>
      </c>
      <c r="AY350" s="4">
        <v>28.3</v>
      </c>
      <c r="AZ350" s="4">
        <v>12</v>
      </c>
      <c r="BA350" s="4">
        <v>11</v>
      </c>
      <c r="BB350" s="4" t="s">
        <v>422</v>
      </c>
      <c r="BC350" s="4">
        <v>1.9738</v>
      </c>
      <c r="BD350" s="4">
        <v>1</v>
      </c>
      <c r="BE350" s="4">
        <v>2.4738000000000002</v>
      </c>
      <c r="BF350" s="4">
        <v>14.063000000000001</v>
      </c>
      <c r="BG350" s="4">
        <v>15.13</v>
      </c>
      <c r="BH350" s="4">
        <v>1.08</v>
      </c>
      <c r="BI350" s="4">
        <v>13.811</v>
      </c>
      <c r="BJ350" s="4">
        <v>2982.8180000000002</v>
      </c>
      <c r="BK350" s="4">
        <v>18.901</v>
      </c>
      <c r="BL350" s="4">
        <v>17.004000000000001</v>
      </c>
      <c r="BM350" s="4">
        <v>7.6999999999999999E-2</v>
      </c>
      <c r="BN350" s="4">
        <v>17.081</v>
      </c>
      <c r="BO350" s="4">
        <v>13.603</v>
      </c>
      <c r="BP350" s="4">
        <v>6.2E-2</v>
      </c>
      <c r="BQ350" s="4">
        <v>13.664999999999999</v>
      </c>
      <c r="BR350" s="4">
        <v>6.9063999999999997</v>
      </c>
      <c r="BU350" s="4">
        <v>6.82</v>
      </c>
      <c r="BW350" s="4">
        <v>173.00299999999999</v>
      </c>
      <c r="BX350" s="4">
        <v>0.353854</v>
      </c>
      <c r="BY350" s="4">
        <v>-5</v>
      </c>
      <c r="BZ350" s="4">
        <v>0.98099999999999998</v>
      </c>
      <c r="CA350" s="4">
        <v>8.6473069999999996</v>
      </c>
      <c r="CB350" s="4">
        <v>19.816199999999998</v>
      </c>
    </row>
    <row r="351" spans="1:80">
      <c r="A351" s="2">
        <v>42440</v>
      </c>
      <c r="B351" s="29">
        <v>0.43178379629629626</v>
      </c>
      <c r="C351" s="4">
        <v>13.784000000000001</v>
      </c>
      <c r="D351" s="4">
        <v>0.1389</v>
      </c>
      <c r="E351" s="4" t="s">
        <v>155</v>
      </c>
      <c r="F351" s="4">
        <v>1389.034594</v>
      </c>
      <c r="G351" s="4">
        <v>770.6</v>
      </c>
      <c r="H351" s="4">
        <v>4.5</v>
      </c>
      <c r="I351" s="4">
        <v>850.2</v>
      </c>
      <c r="K351" s="4">
        <v>1.19</v>
      </c>
      <c r="L351" s="4">
        <v>157</v>
      </c>
      <c r="M351" s="4">
        <v>0.87870000000000004</v>
      </c>
      <c r="N351" s="4">
        <v>12.112</v>
      </c>
      <c r="O351" s="4">
        <v>0.1221</v>
      </c>
      <c r="P351" s="4">
        <v>677.14070000000004</v>
      </c>
      <c r="Q351" s="4">
        <v>3.9836</v>
      </c>
      <c r="R351" s="4">
        <v>681.1</v>
      </c>
      <c r="S351" s="4">
        <v>541.74929999999995</v>
      </c>
      <c r="T351" s="4">
        <v>3.1871</v>
      </c>
      <c r="U351" s="4">
        <v>544.9</v>
      </c>
      <c r="V351" s="4">
        <v>850.1662</v>
      </c>
      <c r="Y351" s="4">
        <v>138.012</v>
      </c>
      <c r="Z351" s="4">
        <v>0</v>
      </c>
      <c r="AA351" s="4">
        <v>1.0414000000000001</v>
      </c>
      <c r="AB351" s="4" t="s">
        <v>382</v>
      </c>
      <c r="AC351" s="4">
        <v>0</v>
      </c>
      <c r="AD351" s="4">
        <v>11.8</v>
      </c>
      <c r="AE351" s="4">
        <v>852</v>
      </c>
      <c r="AF351" s="4">
        <v>866</v>
      </c>
      <c r="AG351" s="4">
        <v>884</v>
      </c>
      <c r="AH351" s="4">
        <v>70</v>
      </c>
      <c r="AI351" s="4">
        <v>21.83</v>
      </c>
      <c r="AJ351" s="4">
        <v>0.5</v>
      </c>
      <c r="AK351" s="4">
        <v>989</v>
      </c>
      <c r="AL351" s="4">
        <v>2</v>
      </c>
      <c r="AM351" s="4">
        <v>0</v>
      </c>
      <c r="AN351" s="4">
        <v>27</v>
      </c>
      <c r="AO351" s="4">
        <v>190</v>
      </c>
      <c r="AP351" s="4">
        <v>190</v>
      </c>
      <c r="AQ351" s="4">
        <v>1.6</v>
      </c>
      <c r="AR351" s="4">
        <v>195</v>
      </c>
      <c r="AS351" s="4" t="s">
        <v>155</v>
      </c>
      <c r="AT351" s="4">
        <v>2</v>
      </c>
      <c r="AU351" s="5">
        <v>0.6399421296296296</v>
      </c>
      <c r="AV351" s="4">
        <v>47.159529999999997</v>
      </c>
      <c r="AW351" s="4">
        <v>-88.484048000000001</v>
      </c>
      <c r="AX351" s="4">
        <v>310.5</v>
      </c>
      <c r="AY351" s="4">
        <v>28.3</v>
      </c>
      <c r="AZ351" s="4">
        <v>12</v>
      </c>
      <c r="BA351" s="4">
        <v>11</v>
      </c>
      <c r="BB351" s="4" t="s">
        <v>420</v>
      </c>
      <c r="BC351" s="4">
        <v>2.1476000000000002</v>
      </c>
      <c r="BD351" s="4">
        <v>1</v>
      </c>
      <c r="BE351" s="4">
        <v>2.5737999999999999</v>
      </c>
      <c r="BF351" s="4">
        <v>14.063000000000001</v>
      </c>
      <c r="BG351" s="4">
        <v>15.14</v>
      </c>
      <c r="BH351" s="4">
        <v>1.08</v>
      </c>
      <c r="BI351" s="4">
        <v>13.803000000000001</v>
      </c>
      <c r="BJ351" s="4">
        <v>2982.415</v>
      </c>
      <c r="BK351" s="4">
        <v>19.129000000000001</v>
      </c>
      <c r="BL351" s="4">
        <v>17.460999999999999</v>
      </c>
      <c r="BM351" s="4">
        <v>0.10299999999999999</v>
      </c>
      <c r="BN351" s="4">
        <v>17.564</v>
      </c>
      <c r="BO351" s="4">
        <v>13.97</v>
      </c>
      <c r="BP351" s="4">
        <v>8.2000000000000003E-2</v>
      </c>
      <c r="BQ351" s="4">
        <v>14.052</v>
      </c>
      <c r="BR351" s="4">
        <v>6.9223999999999997</v>
      </c>
      <c r="BU351" s="4">
        <v>6.742</v>
      </c>
      <c r="BW351" s="4">
        <v>186.459</v>
      </c>
      <c r="BX351" s="4">
        <v>0.35363600000000001</v>
      </c>
      <c r="BY351" s="4">
        <v>-5</v>
      </c>
      <c r="BZ351" s="4">
        <v>0.978016</v>
      </c>
      <c r="CA351" s="4">
        <v>8.6419789999999992</v>
      </c>
      <c r="CB351" s="4">
        <v>19.755922999999999</v>
      </c>
    </row>
    <row r="352" spans="1:80">
      <c r="A352" s="2">
        <v>42440</v>
      </c>
      <c r="B352" s="29">
        <v>0.43179537037037036</v>
      </c>
      <c r="C352" s="4">
        <v>13.789</v>
      </c>
      <c r="D352" s="4">
        <v>0.14449999999999999</v>
      </c>
      <c r="E352" s="4" t="s">
        <v>155</v>
      </c>
      <c r="F352" s="4">
        <v>1444.9248749999999</v>
      </c>
      <c r="G352" s="4">
        <v>787.5</v>
      </c>
      <c r="H352" s="4">
        <v>4.5999999999999996</v>
      </c>
      <c r="I352" s="4">
        <v>842.3</v>
      </c>
      <c r="K352" s="4">
        <v>1.2</v>
      </c>
      <c r="L352" s="4">
        <v>155</v>
      </c>
      <c r="M352" s="4">
        <v>0.87860000000000005</v>
      </c>
      <c r="N352" s="4">
        <v>12.114800000000001</v>
      </c>
      <c r="O352" s="4">
        <v>0.12690000000000001</v>
      </c>
      <c r="P352" s="4">
        <v>691.85530000000006</v>
      </c>
      <c r="Q352" s="4">
        <v>4.0415000000000001</v>
      </c>
      <c r="R352" s="4">
        <v>695.9</v>
      </c>
      <c r="S352" s="4">
        <v>553.4991</v>
      </c>
      <c r="T352" s="4">
        <v>3.2332999999999998</v>
      </c>
      <c r="U352" s="4">
        <v>556.70000000000005</v>
      </c>
      <c r="V352" s="4">
        <v>842.28589999999997</v>
      </c>
      <c r="Y352" s="4">
        <v>136.38499999999999</v>
      </c>
      <c r="Z352" s="4">
        <v>0</v>
      </c>
      <c r="AA352" s="4">
        <v>1.0543</v>
      </c>
      <c r="AB352" s="4" t="s">
        <v>382</v>
      </c>
      <c r="AC352" s="4">
        <v>0</v>
      </c>
      <c r="AD352" s="4">
        <v>11.8</v>
      </c>
      <c r="AE352" s="4">
        <v>853</v>
      </c>
      <c r="AF352" s="4">
        <v>866</v>
      </c>
      <c r="AG352" s="4">
        <v>884</v>
      </c>
      <c r="AH352" s="4">
        <v>70</v>
      </c>
      <c r="AI352" s="4">
        <v>21.82</v>
      </c>
      <c r="AJ352" s="4">
        <v>0.5</v>
      </c>
      <c r="AK352" s="4">
        <v>990</v>
      </c>
      <c r="AL352" s="4">
        <v>2</v>
      </c>
      <c r="AM352" s="4">
        <v>0</v>
      </c>
      <c r="AN352" s="4">
        <v>27</v>
      </c>
      <c r="AO352" s="4">
        <v>190</v>
      </c>
      <c r="AP352" s="4">
        <v>190</v>
      </c>
      <c r="AQ352" s="4">
        <v>1.5</v>
      </c>
      <c r="AR352" s="4">
        <v>195</v>
      </c>
      <c r="AS352" s="4" t="s">
        <v>155</v>
      </c>
      <c r="AT352" s="4">
        <v>2</v>
      </c>
      <c r="AU352" s="5">
        <v>0.6399421296296296</v>
      </c>
      <c r="AV352" s="4">
        <v>47.159615000000002</v>
      </c>
      <c r="AW352" s="4">
        <v>-88.484042000000002</v>
      </c>
      <c r="AX352" s="4">
        <v>310.39999999999998</v>
      </c>
      <c r="AY352" s="4">
        <v>28.3</v>
      </c>
      <c r="AZ352" s="4">
        <v>12</v>
      </c>
      <c r="BA352" s="4">
        <v>11</v>
      </c>
      <c r="BB352" s="4" t="s">
        <v>427</v>
      </c>
      <c r="BC352" s="4">
        <v>2.4214000000000002</v>
      </c>
      <c r="BD352" s="4">
        <v>1</v>
      </c>
      <c r="BE352" s="4">
        <v>2.8214000000000001</v>
      </c>
      <c r="BF352" s="4">
        <v>14.063000000000001</v>
      </c>
      <c r="BG352" s="4">
        <v>15.12</v>
      </c>
      <c r="BH352" s="4">
        <v>1.08</v>
      </c>
      <c r="BI352" s="4">
        <v>13.82</v>
      </c>
      <c r="BJ352" s="4">
        <v>2981.4279999999999</v>
      </c>
      <c r="BK352" s="4">
        <v>19.884</v>
      </c>
      <c r="BL352" s="4">
        <v>17.829999999999998</v>
      </c>
      <c r="BM352" s="4">
        <v>0.104</v>
      </c>
      <c r="BN352" s="4">
        <v>17.934999999999999</v>
      </c>
      <c r="BO352" s="4">
        <v>14.265000000000001</v>
      </c>
      <c r="BP352" s="4">
        <v>8.3000000000000004E-2</v>
      </c>
      <c r="BQ352" s="4">
        <v>14.348000000000001</v>
      </c>
      <c r="BR352" s="4">
        <v>6.8543000000000003</v>
      </c>
      <c r="BU352" s="4">
        <v>6.6589999999999998</v>
      </c>
      <c r="BW352" s="4">
        <v>188.655</v>
      </c>
      <c r="BX352" s="4">
        <v>0.357682</v>
      </c>
      <c r="BY352" s="4">
        <v>-5</v>
      </c>
      <c r="BZ352" s="4">
        <v>0.97699999999999998</v>
      </c>
      <c r="CA352" s="4">
        <v>8.7408540000000006</v>
      </c>
      <c r="CB352" s="4">
        <v>19.735399999999998</v>
      </c>
    </row>
    <row r="353" spans="1:80">
      <c r="A353" s="2">
        <v>42440</v>
      </c>
      <c r="B353" s="29">
        <v>0.4318069444444444</v>
      </c>
      <c r="C353" s="4">
        <v>13.85</v>
      </c>
      <c r="D353" s="4">
        <v>0.16139999999999999</v>
      </c>
      <c r="E353" s="4" t="s">
        <v>155</v>
      </c>
      <c r="F353" s="4">
        <v>1614.4546210000001</v>
      </c>
      <c r="G353" s="4">
        <v>784.5</v>
      </c>
      <c r="H353" s="4">
        <v>4.5999999999999996</v>
      </c>
      <c r="I353" s="4">
        <v>836.5</v>
      </c>
      <c r="K353" s="4">
        <v>1.2</v>
      </c>
      <c r="L353" s="4">
        <v>152</v>
      </c>
      <c r="M353" s="4">
        <v>0.878</v>
      </c>
      <c r="N353" s="4">
        <v>12.160500000000001</v>
      </c>
      <c r="O353" s="4">
        <v>0.14169999999999999</v>
      </c>
      <c r="P353" s="4">
        <v>688.76480000000004</v>
      </c>
      <c r="Q353" s="4">
        <v>4.0388000000000002</v>
      </c>
      <c r="R353" s="4">
        <v>692.8</v>
      </c>
      <c r="S353" s="4">
        <v>551.04909999999995</v>
      </c>
      <c r="T353" s="4">
        <v>3.2311999999999999</v>
      </c>
      <c r="U353" s="4">
        <v>554.29999999999995</v>
      </c>
      <c r="V353" s="4">
        <v>836.47080000000005</v>
      </c>
      <c r="Y353" s="4">
        <v>133.70599999999999</v>
      </c>
      <c r="Z353" s="4">
        <v>0</v>
      </c>
      <c r="AA353" s="4">
        <v>1.0536000000000001</v>
      </c>
      <c r="AB353" s="4" t="s">
        <v>382</v>
      </c>
      <c r="AC353" s="4">
        <v>0</v>
      </c>
      <c r="AD353" s="4">
        <v>11.8</v>
      </c>
      <c r="AE353" s="4">
        <v>852</v>
      </c>
      <c r="AF353" s="4">
        <v>866</v>
      </c>
      <c r="AG353" s="4">
        <v>883</v>
      </c>
      <c r="AH353" s="4">
        <v>70</v>
      </c>
      <c r="AI353" s="4">
        <v>21.83</v>
      </c>
      <c r="AJ353" s="4">
        <v>0.5</v>
      </c>
      <c r="AK353" s="4">
        <v>989</v>
      </c>
      <c r="AL353" s="4">
        <v>2</v>
      </c>
      <c r="AM353" s="4">
        <v>0</v>
      </c>
      <c r="AN353" s="4">
        <v>27</v>
      </c>
      <c r="AO353" s="4">
        <v>190</v>
      </c>
      <c r="AP353" s="4">
        <v>190</v>
      </c>
      <c r="AQ353" s="4">
        <v>1.5</v>
      </c>
      <c r="AR353" s="4">
        <v>195</v>
      </c>
      <c r="AS353" s="4" t="s">
        <v>155</v>
      </c>
      <c r="AT353" s="4">
        <v>2</v>
      </c>
      <c r="AU353" s="5">
        <v>0.63995370370370364</v>
      </c>
      <c r="AV353" s="4">
        <v>47.159730000000003</v>
      </c>
      <c r="AW353" s="4">
        <v>-88.484043999999997</v>
      </c>
      <c r="AX353" s="4">
        <v>310.5</v>
      </c>
      <c r="AY353" s="4">
        <v>28.2</v>
      </c>
      <c r="AZ353" s="4">
        <v>12</v>
      </c>
      <c r="BA353" s="4">
        <v>11</v>
      </c>
      <c r="BB353" s="4" t="s">
        <v>427</v>
      </c>
      <c r="BC353" s="4">
        <v>2.2786</v>
      </c>
      <c r="BD353" s="4">
        <v>1.0738000000000001</v>
      </c>
      <c r="BE353" s="4">
        <v>2.8262</v>
      </c>
      <c r="BF353" s="4">
        <v>14.063000000000001</v>
      </c>
      <c r="BG353" s="4">
        <v>15.04</v>
      </c>
      <c r="BH353" s="4">
        <v>1.07</v>
      </c>
      <c r="BI353" s="4">
        <v>13.896000000000001</v>
      </c>
      <c r="BJ353" s="4">
        <v>2978.15</v>
      </c>
      <c r="BK353" s="4">
        <v>22.094999999999999</v>
      </c>
      <c r="BL353" s="4">
        <v>17.664999999999999</v>
      </c>
      <c r="BM353" s="4">
        <v>0.104</v>
      </c>
      <c r="BN353" s="4">
        <v>17.768000000000001</v>
      </c>
      <c r="BO353" s="4">
        <v>14.132999999999999</v>
      </c>
      <c r="BP353" s="4">
        <v>8.3000000000000004E-2</v>
      </c>
      <c r="BQ353" s="4">
        <v>14.215999999999999</v>
      </c>
      <c r="BR353" s="4">
        <v>6.774</v>
      </c>
      <c r="BU353" s="4">
        <v>6.4969999999999999</v>
      </c>
      <c r="BW353" s="4">
        <v>187.61500000000001</v>
      </c>
      <c r="BX353" s="4">
        <v>0.33290599999999998</v>
      </c>
      <c r="BY353" s="4">
        <v>-5</v>
      </c>
      <c r="BZ353" s="4">
        <v>0.97625399999999996</v>
      </c>
      <c r="CA353" s="4">
        <v>8.1353910000000003</v>
      </c>
      <c r="CB353" s="4">
        <v>19.720331000000002</v>
      </c>
    </row>
    <row r="354" spans="1:80">
      <c r="A354" s="2">
        <v>42440</v>
      </c>
      <c r="B354" s="29">
        <v>0.43181851851851855</v>
      </c>
      <c r="C354" s="4">
        <v>14.007999999999999</v>
      </c>
      <c r="D354" s="4">
        <v>0.185</v>
      </c>
      <c r="E354" s="4" t="s">
        <v>155</v>
      </c>
      <c r="F354" s="4">
        <v>1849.874896</v>
      </c>
      <c r="G354" s="4">
        <v>745.1</v>
      </c>
      <c r="H354" s="4">
        <v>4.5999999999999996</v>
      </c>
      <c r="I354" s="4">
        <v>868.3</v>
      </c>
      <c r="K354" s="4">
        <v>1.2</v>
      </c>
      <c r="L354" s="4">
        <v>152</v>
      </c>
      <c r="M354" s="4">
        <v>0.87660000000000005</v>
      </c>
      <c r="N354" s="4">
        <v>12.2789</v>
      </c>
      <c r="O354" s="4">
        <v>0.16220000000000001</v>
      </c>
      <c r="P354" s="4">
        <v>653.16250000000002</v>
      </c>
      <c r="Q354" s="4">
        <v>4.0321999999999996</v>
      </c>
      <c r="R354" s="4">
        <v>657.2</v>
      </c>
      <c r="S354" s="4">
        <v>522.57650000000001</v>
      </c>
      <c r="T354" s="4">
        <v>3.226</v>
      </c>
      <c r="U354" s="4">
        <v>525.79999999999995</v>
      </c>
      <c r="V354" s="4">
        <v>868.32100000000003</v>
      </c>
      <c r="Y354" s="4">
        <v>133.41200000000001</v>
      </c>
      <c r="Z354" s="4">
        <v>0</v>
      </c>
      <c r="AA354" s="4">
        <v>1.0519000000000001</v>
      </c>
      <c r="AB354" s="4" t="s">
        <v>382</v>
      </c>
      <c r="AC354" s="4">
        <v>0</v>
      </c>
      <c r="AD354" s="4">
        <v>11.8</v>
      </c>
      <c r="AE354" s="4">
        <v>853</v>
      </c>
      <c r="AF354" s="4">
        <v>866</v>
      </c>
      <c r="AG354" s="4">
        <v>884</v>
      </c>
      <c r="AH354" s="4">
        <v>70</v>
      </c>
      <c r="AI354" s="4">
        <v>21.83</v>
      </c>
      <c r="AJ354" s="4">
        <v>0.5</v>
      </c>
      <c r="AK354" s="4">
        <v>989</v>
      </c>
      <c r="AL354" s="4">
        <v>2</v>
      </c>
      <c r="AM354" s="4">
        <v>0</v>
      </c>
      <c r="AN354" s="4">
        <v>27</v>
      </c>
      <c r="AO354" s="4">
        <v>190</v>
      </c>
      <c r="AP354" s="4">
        <v>190.7</v>
      </c>
      <c r="AQ354" s="4">
        <v>1.6</v>
      </c>
      <c r="AR354" s="4">
        <v>195</v>
      </c>
      <c r="AS354" s="4" t="s">
        <v>155</v>
      </c>
      <c r="AT354" s="4">
        <v>2</v>
      </c>
      <c r="AU354" s="5">
        <v>0.63996527777777779</v>
      </c>
      <c r="AV354" s="4">
        <v>47.159843000000002</v>
      </c>
      <c r="AW354" s="4">
        <v>-88.484037999999998</v>
      </c>
      <c r="AX354" s="4">
        <v>310.39999999999998</v>
      </c>
      <c r="AY354" s="4">
        <v>28</v>
      </c>
      <c r="AZ354" s="4">
        <v>12</v>
      </c>
      <c r="BA354" s="4">
        <v>10</v>
      </c>
      <c r="BB354" s="4" t="s">
        <v>428</v>
      </c>
      <c r="BC354" s="4">
        <v>2.2738</v>
      </c>
      <c r="BD354" s="4">
        <v>1.0262</v>
      </c>
      <c r="BE354" s="4">
        <v>2.8738000000000001</v>
      </c>
      <c r="BF354" s="4">
        <v>14.063000000000001</v>
      </c>
      <c r="BG354" s="4">
        <v>14.86</v>
      </c>
      <c r="BH354" s="4">
        <v>1.06</v>
      </c>
      <c r="BI354" s="4">
        <v>14.083</v>
      </c>
      <c r="BJ354" s="4">
        <v>2972.9540000000002</v>
      </c>
      <c r="BK354" s="4">
        <v>24.988</v>
      </c>
      <c r="BL354" s="4">
        <v>16.561</v>
      </c>
      <c r="BM354" s="4">
        <v>0.10199999999999999</v>
      </c>
      <c r="BN354" s="4">
        <v>16.663</v>
      </c>
      <c r="BO354" s="4">
        <v>13.25</v>
      </c>
      <c r="BP354" s="4">
        <v>8.2000000000000003E-2</v>
      </c>
      <c r="BQ354" s="4">
        <v>13.332000000000001</v>
      </c>
      <c r="BR354" s="4">
        <v>6.9519000000000002</v>
      </c>
      <c r="BU354" s="4">
        <v>6.4089999999999998</v>
      </c>
      <c r="BW354" s="4">
        <v>185.178</v>
      </c>
      <c r="BX354" s="4">
        <v>0.32300000000000001</v>
      </c>
      <c r="BY354" s="4">
        <v>-5</v>
      </c>
      <c r="BZ354" s="4">
        <v>0.97450800000000004</v>
      </c>
      <c r="CA354" s="4">
        <v>7.893313</v>
      </c>
      <c r="CB354" s="4">
        <v>19.685061999999999</v>
      </c>
    </row>
    <row r="355" spans="1:80">
      <c r="A355" s="2">
        <v>42440</v>
      </c>
      <c r="B355" s="29">
        <v>0.43183009259259258</v>
      </c>
      <c r="C355" s="4">
        <v>14.215999999999999</v>
      </c>
      <c r="D355" s="4">
        <v>0.22209999999999999</v>
      </c>
      <c r="E355" s="4" t="s">
        <v>155</v>
      </c>
      <c r="F355" s="4">
        <v>2220.6557379999999</v>
      </c>
      <c r="G355" s="4">
        <v>683.8</v>
      </c>
      <c r="H355" s="4">
        <v>4.5999999999999996</v>
      </c>
      <c r="I355" s="4">
        <v>893.1</v>
      </c>
      <c r="K355" s="4">
        <v>1.1000000000000001</v>
      </c>
      <c r="L355" s="4">
        <v>152</v>
      </c>
      <c r="M355" s="4">
        <v>0.87460000000000004</v>
      </c>
      <c r="N355" s="4">
        <v>12.433999999999999</v>
      </c>
      <c r="O355" s="4">
        <v>0.19420000000000001</v>
      </c>
      <c r="P355" s="4">
        <v>598.04110000000003</v>
      </c>
      <c r="Q355" s="4">
        <v>4.0232999999999999</v>
      </c>
      <c r="R355" s="4">
        <v>602.1</v>
      </c>
      <c r="S355" s="4">
        <v>478.47539999999998</v>
      </c>
      <c r="T355" s="4">
        <v>3.2189000000000001</v>
      </c>
      <c r="U355" s="4">
        <v>481.7</v>
      </c>
      <c r="V355" s="4">
        <v>893.09389999999996</v>
      </c>
      <c r="Y355" s="4">
        <v>132.90199999999999</v>
      </c>
      <c r="Z355" s="4">
        <v>0</v>
      </c>
      <c r="AA355" s="4">
        <v>0.96209999999999996</v>
      </c>
      <c r="AB355" s="4" t="s">
        <v>382</v>
      </c>
      <c r="AC355" s="4">
        <v>0</v>
      </c>
      <c r="AD355" s="4">
        <v>11.9</v>
      </c>
      <c r="AE355" s="4">
        <v>852</v>
      </c>
      <c r="AF355" s="4">
        <v>866</v>
      </c>
      <c r="AG355" s="4">
        <v>884</v>
      </c>
      <c r="AH355" s="4">
        <v>70</v>
      </c>
      <c r="AI355" s="4">
        <v>21.83</v>
      </c>
      <c r="AJ355" s="4">
        <v>0.5</v>
      </c>
      <c r="AK355" s="4">
        <v>989</v>
      </c>
      <c r="AL355" s="4">
        <v>2</v>
      </c>
      <c r="AM355" s="4">
        <v>0</v>
      </c>
      <c r="AN355" s="4">
        <v>27</v>
      </c>
      <c r="AO355" s="4">
        <v>190</v>
      </c>
      <c r="AP355" s="4">
        <v>191</v>
      </c>
      <c r="AQ355" s="4">
        <v>1.7</v>
      </c>
      <c r="AR355" s="4">
        <v>195</v>
      </c>
      <c r="AS355" s="4" t="s">
        <v>155</v>
      </c>
      <c r="AT355" s="4">
        <v>2</v>
      </c>
      <c r="AU355" s="5">
        <v>0.63997685185185182</v>
      </c>
      <c r="AV355" s="4">
        <v>47.160038999999998</v>
      </c>
      <c r="AW355" s="4">
        <v>-88.484035000000006</v>
      </c>
      <c r="AX355" s="4">
        <v>310.39999999999998</v>
      </c>
      <c r="AY355" s="4">
        <v>27.9</v>
      </c>
      <c r="AZ355" s="4">
        <v>12</v>
      </c>
      <c r="BA355" s="4">
        <v>10</v>
      </c>
      <c r="BB355" s="4" t="s">
        <v>428</v>
      </c>
      <c r="BC355" s="4">
        <v>2.2999999999999998</v>
      </c>
      <c r="BD355" s="4">
        <v>1</v>
      </c>
      <c r="BE355" s="4">
        <v>2.9</v>
      </c>
      <c r="BF355" s="4">
        <v>14.063000000000001</v>
      </c>
      <c r="BG355" s="4">
        <v>14.62</v>
      </c>
      <c r="BH355" s="4">
        <v>1.04</v>
      </c>
      <c r="BI355" s="4">
        <v>14.333</v>
      </c>
      <c r="BJ355" s="4">
        <v>2965.47</v>
      </c>
      <c r="BK355" s="4">
        <v>29.483000000000001</v>
      </c>
      <c r="BL355" s="4">
        <v>14.936999999999999</v>
      </c>
      <c r="BM355" s="4">
        <v>0.1</v>
      </c>
      <c r="BN355" s="4">
        <v>15.037000000000001</v>
      </c>
      <c r="BO355" s="4">
        <v>11.95</v>
      </c>
      <c r="BP355" s="4">
        <v>0.08</v>
      </c>
      <c r="BQ355" s="4">
        <v>12.031000000000001</v>
      </c>
      <c r="BR355" s="4">
        <v>7.0433000000000003</v>
      </c>
      <c r="BU355" s="4">
        <v>6.2889999999999997</v>
      </c>
      <c r="BW355" s="4">
        <v>166.84</v>
      </c>
      <c r="BX355" s="4">
        <v>0.34165000000000001</v>
      </c>
      <c r="BY355" s="4">
        <v>-5</v>
      </c>
      <c r="BZ355" s="4">
        <v>0.974746</v>
      </c>
      <c r="CA355" s="4">
        <v>8.3490719999999996</v>
      </c>
      <c r="CB355" s="4">
        <v>19.689869000000002</v>
      </c>
    </row>
    <row r="356" spans="1:80">
      <c r="A356" s="2">
        <v>42440</v>
      </c>
      <c r="B356" s="29">
        <v>0.43184166666666668</v>
      </c>
      <c r="C356" s="4">
        <v>14.212</v>
      </c>
      <c r="D356" s="4">
        <v>0.25619999999999998</v>
      </c>
      <c r="E356" s="4" t="s">
        <v>155</v>
      </c>
      <c r="F356" s="4">
        <v>2561.6090100000001</v>
      </c>
      <c r="G356" s="4">
        <v>535.1</v>
      </c>
      <c r="H356" s="4">
        <v>5.3</v>
      </c>
      <c r="I356" s="4">
        <v>878.3</v>
      </c>
      <c r="K356" s="4">
        <v>0.86</v>
      </c>
      <c r="L356" s="4">
        <v>148</v>
      </c>
      <c r="M356" s="4">
        <v>0.87439999999999996</v>
      </c>
      <c r="N356" s="4">
        <v>12.426600000000001</v>
      </c>
      <c r="O356" s="4">
        <v>0.224</v>
      </c>
      <c r="P356" s="4">
        <v>467.85789999999997</v>
      </c>
      <c r="Q356" s="4">
        <v>4.6721000000000004</v>
      </c>
      <c r="R356" s="4">
        <v>472.5</v>
      </c>
      <c r="S356" s="4">
        <v>374.31959999999998</v>
      </c>
      <c r="T356" s="4">
        <v>3.738</v>
      </c>
      <c r="U356" s="4">
        <v>378.1</v>
      </c>
      <c r="V356" s="4">
        <v>878.28480000000002</v>
      </c>
      <c r="Y356" s="4">
        <v>129.51599999999999</v>
      </c>
      <c r="Z356" s="4">
        <v>0</v>
      </c>
      <c r="AA356" s="4">
        <v>0.75070000000000003</v>
      </c>
      <c r="AB356" s="4" t="s">
        <v>382</v>
      </c>
      <c r="AC356" s="4">
        <v>0</v>
      </c>
      <c r="AD356" s="4">
        <v>11.8</v>
      </c>
      <c r="AE356" s="4">
        <v>852</v>
      </c>
      <c r="AF356" s="4">
        <v>866</v>
      </c>
      <c r="AG356" s="4">
        <v>884</v>
      </c>
      <c r="AH356" s="4">
        <v>70</v>
      </c>
      <c r="AI356" s="4">
        <v>21.83</v>
      </c>
      <c r="AJ356" s="4">
        <v>0.5</v>
      </c>
      <c r="AK356" s="4">
        <v>989</v>
      </c>
      <c r="AL356" s="4">
        <v>2</v>
      </c>
      <c r="AM356" s="4">
        <v>0</v>
      </c>
      <c r="AN356" s="4">
        <v>27</v>
      </c>
      <c r="AO356" s="4">
        <v>190</v>
      </c>
      <c r="AP356" s="4">
        <v>190.3</v>
      </c>
      <c r="AQ356" s="4">
        <v>1.6</v>
      </c>
      <c r="AR356" s="4">
        <v>195</v>
      </c>
      <c r="AS356" s="4" t="s">
        <v>155</v>
      </c>
      <c r="AT356" s="4">
        <v>2</v>
      </c>
      <c r="AU356" s="5">
        <v>0.64</v>
      </c>
      <c r="AV356" s="4">
        <v>47.160097999999998</v>
      </c>
      <c r="AW356" s="4">
        <v>-88.484035000000006</v>
      </c>
      <c r="AX356" s="4">
        <v>310.39999999999998</v>
      </c>
      <c r="AY356" s="4">
        <v>28.2</v>
      </c>
      <c r="AZ356" s="4">
        <v>12</v>
      </c>
      <c r="BA356" s="4">
        <v>10</v>
      </c>
      <c r="BB356" s="4" t="s">
        <v>428</v>
      </c>
      <c r="BC356" s="4">
        <v>1.3406</v>
      </c>
      <c r="BD356" s="4">
        <v>1</v>
      </c>
      <c r="BE356" s="4">
        <v>2.0144000000000002</v>
      </c>
      <c r="BF356" s="4">
        <v>14.063000000000001</v>
      </c>
      <c r="BG356" s="4">
        <v>14.59</v>
      </c>
      <c r="BH356" s="4">
        <v>1.04</v>
      </c>
      <c r="BI356" s="4">
        <v>14.368</v>
      </c>
      <c r="BJ356" s="4">
        <v>2958.8330000000001</v>
      </c>
      <c r="BK356" s="4">
        <v>33.942999999999998</v>
      </c>
      <c r="BL356" s="4">
        <v>11.666</v>
      </c>
      <c r="BM356" s="4">
        <v>0.11600000000000001</v>
      </c>
      <c r="BN356" s="4">
        <v>11.782</v>
      </c>
      <c r="BO356" s="4">
        <v>9.3339999999999996</v>
      </c>
      <c r="BP356" s="4">
        <v>9.2999999999999999E-2</v>
      </c>
      <c r="BQ356" s="4">
        <v>9.4269999999999996</v>
      </c>
      <c r="BR356" s="4">
        <v>6.9150999999999998</v>
      </c>
      <c r="BU356" s="4">
        <v>6.1180000000000003</v>
      </c>
      <c r="BW356" s="4">
        <v>129.97200000000001</v>
      </c>
      <c r="BX356" s="4">
        <v>0.31219200000000003</v>
      </c>
      <c r="BY356" s="4">
        <v>-5</v>
      </c>
      <c r="BZ356" s="4">
        <v>0.97425399999999995</v>
      </c>
      <c r="CA356" s="4">
        <v>7.6291919999999998</v>
      </c>
      <c r="CB356" s="4">
        <v>19.679931</v>
      </c>
    </row>
    <row r="357" spans="1:80">
      <c r="A357" s="2">
        <v>42440</v>
      </c>
      <c r="B357" s="29">
        <v>0.43185324074074072</v>
      </c>
      <c r="C357" s="4">
        <v>14.215999999999999</v>
      </c>
      <c r="D357" s="4">
        <v>0.18049999999999999</v>
      </c>
      <c r="E357" s="4" t="s">
        <v>155</v>
      </c>
      <c r="F357" s="4">
        <v>1805.3740949999999</v>
      </c>
      <c r="G357" s="4">
        <v>434.7</v>
      </c>
      <c r="H357" s="4">
        <v>10.3</v>
      </c>
      <c r="I357" s="4">
        <v>855.8</v>
      </c>
      <c r="K357" s="4">
        <v>0.61</v>
      </c>
      <c r="L357" s="4">
        <v>144</v>
      </c>
      <c r="M357" s="4">
        <v>0.875</v>
      </c>
      <c r="N357" s="4">
        <v>12.4396</v>
      </c>
      <c r="O357" s="4">
        <v>0.158</v>
      </c>
      <c r="P357" s="4">
        <v>380.39280000000002</v>
      </c>
      <c r="Q357" s="4">
        <v>9.0128000000000004</v>
      </c>
      <c r="R357" s="4">
        <v>389.4</v>
      </c>
      <c r="S357" s="4">
        <v>304.34129999999999</v>
      </c>
      <c r="T357" s="4">
        <v>7.2108999999999996</v>
      </c>
      <c r="U357" s="4">
        <v>311.60000000000002</v>
      </c>
      <c r="V357" s="4">
        <v>855.79169999999999</v>
      </c>
      <c r="Y357" s="4">
        <v>125.976</v>
      </c>
      <c r="Z357" s="4">
        <v>0</v>
      </c>
      <c r="AA357" s="4">
        <v>0.53680000000000005</v>
      </c>
      <c r="AB357" s="4" t="s">
        <v>382</v>
      </c>
      <c r="AC357" s="4">
        <v>0</v>
      </c>
      <c r="AD357" s="4">
        <v>11.8</v>
      </c>
      <c r="AE357" s="4">
        <v>852</v>
      </c>
      <c r="AF357" s="4">
        <v>866</v>
      </c>
      <c r="AG357" s="4">
        <v>883</v>
      </c>
      <c r="AH357" s="4">
        <v>70</v>
      </c>
      <c r="AI357" s="4">
        <v>21.83</v>
      </c>
      <c r="AJ357" s="4">
        <v>0.5</v>
      </c>
      <c r="AK357" s="4">
        <v>989</v>
      </c>
      <c r="AL357" s="4">
        <v>2</v>
      </c>
      <c r="AM357" s="4">
        <v>0</v>
      </c>
      <c r="AN357" s="4">
        <v>27</v>
      </c>
      <c r="AO357" s="4">
        <v>190</v>
      </c>
      <c r="AP357" s="4">
        <v>190</v>
      </c>
      <c r="AQ357" s="4">
        <v>1.7</v>
      </c>
      <c r="AR357" s="4">
        <v>195</v>
      </c>
      <c r="AS357" s="4" t="s">
        <v>155</v>
      </c>
      <c r="AT357" s="4">
        <v>2</v>
      </c>
      <c r="AU357" s="5">
        <v>0.64</v>
      </c>
      <c r="AV357" s="4">
        <v>47.160184000000001</v>
      </c>
      <c r="AW357" s="4">
        <v>-88.484032999999997</v>
      </c>
      <c r="AX357" s="4">
        <v>310.39999999999998</v>
      </c>
      <c r="AY357" s="4">
        <v>28.4</v>
      </c>
      <c r="AZ357" s="4">
        <v>12</v>
      </c>
      <c r="BA357" s="4">
        <v>10</v>
      </c>
      <c r="BB357" s="4" t="s">
        <v>428</v>
      </c>
      <c r="BC357" s="4">
        <v>1.369</v>
      </c>
      <c r="BD357" s="4">
        <v>1</v>
      </c>
      <c r="BE357" s="4">
        <v>1.9214</v>
      </c>
      <c r="BF357" s="4">
        <v>14.063000000000001</v>
      </c>
      <c r="BG357" s="4">
        <v>14.67</v>
      </c>
      <c r="BH357" s="4">
        <v>1.04</v>
      </c>
      <c r="BI357" s="4">
        <v>14.281000000000001</v>
      </c>
      <c r="BJ357" s="4">
        <v>2974.875</v>
      </c>
      <c r="BK357" s="4">
        <v>24.045000000000002</v>
      </c>
      <c r="BL357" s="4">
        <v>9.5259999999999998</v>
      </c>
      <c r="BM357" s="4">
        <v>0.22600000000000001</v>
      </c>
      <c r="BN357" s="4">
        <v>9.7520000000000007</v>
      </c>
      <c r="BO357" s="4">
        <v>7.6219999999999999</v>
      </c>
      <c r="BP357" s="4">
        <v>0.18099999999999999</v>
      </c>
      <c r="BQ357" s="4">
        <v>7.8019999999999996</v>
      </c>
      <c r="BR357" s="4">
        <v>6.7675000000000001</v>
      </c>
      <c r="BU357" s="4">
        <v>5.9770000000000003</v>
      </c>
      <c r="BW357" s="4">
        <v>93.338999999999999</v>
      </c>
      <c r="BX357" s="4">
        <v>0.30074600000000001</v>
      </c>
      <c r="BY357" s="4">
        <v>-5</v>
      </c>
      <c r="BZ357" s="4">
        <v>0.97399999999999998</v>
      </c>
      <c r="CA357" s="4">
        <v>7.3494809999999999</v>
      </c>
      <c r="CB357" s="4">
        <v>19.674800000000001</v>
      </c>
    </row>
    <row r="358" spans="1:80">
      <c r="A358" s="2">
        <v>42440</v>
      </c>
      <c r="B358" s="29">
        <v>0.43186481481481481</v>
      </c>
      <c r="C358" s="4">
        <v>14.215</v>
      </c>
      <c r="D358" s="4">
        <v>0.1666</v>
      </c>
      <c r="E358" s="4" t="s">
        <v>155</v>
      </c>
      <c r="F358" s="4">
        <v>1666</v>
      </c>
      <c r="G358" s="4">
        <v>520.5</v>
      </c>
      <c r="H358" s="4">
        <v>10.3</v>
      </c>
      <c r="I358" s="4">
        <v>856.1</v>
      </c>
      <c r="K358" s="4">
        <v>0.6</v>
      </c>
      <c r="L358" s="4">
        <v>143</v>
      </c>
      <c r="M358" s="4">
        <v>0.87519999999999998</v>
      </c>
      <c r="N358" s="4">
        <v>12.440899999999999</v>
      </c>
      <c r="O358" s="4">
        <v>0.14580000000000001</v>
      </c>
      <c r="P358" s="4">
        <v>455.50880000000001</v>
      </c>
      <c r="Q358" s="4">
        <v>9.0142000000000007</v>
      </c>
      <c r="R358" s="4">
        <v>464.5</v>
      </c>
      <c r="S358" s="4">
        <v>364.43939999999998</v>
      </c>
      <c r="T358" s="4">
        <v>7.2119999999999997</v>
      </c>
      <c r="U358" s="4">
        <v>371.7</v>
      </c>
      <c r="V358" s="4">
        <v>856.07039999999995</v>
      </c>
      <c r="Y358" s="4">
        <v>125.438</v>
      </c>
      <c r="Z358" s="4">
        <v>0</v>
      </c>
      <c r="AA358" s="4">
        <v>0.52510000000000001</v>
      </c>
      <c r="AB358" s="4" t="s">
        <v>382</v>
      </c>
      <c r="AC358" s="4">
        <v>0</v>
      </c>
      <c r="AD358" s="4">
        <v>11.8</v>
      </c>
      <c r="AE358" s="4">
        <v>852</v>
      </c>
      <c r="AF358" s="4">
        <v>866</v>
      </c>
      <c r="AG358" s="4">
        <v>884</v>
      </c>
      <c r="AH358" s="4">
        <v>70</v>
      </c>
      <c r="AI358" s="4">
        <v>21.83</v>
      </c>
      <c r="AJ358" s="4">
        <v>0.5</v>
      </c>
      <c r="AK358" s="4">
        <v>989</v>
      </c>
      <c r="AL358" s="4">
        <v>2</v>
      </c>
      <c r="AM358" s="4">
        <v>0</v>
      </c>
      <c r="AN358" s="4">
        <v>27</v>
      </c>
      <c r="AO358" s="4">
        <v>190</v>
      </c>
      <c r="AP358" s="4">
        <v>190</v>
      </c>
      <c r="AQ358" s="4">
        <v>1.7</v>
      </c>
      <c r="AR358" s="4">
        <v>195</v>
      </c>
      <c r="AS358" s="4" t="s">
        <v>155</v>
      </c>
      <c r="AT358" s="4">
        <v>2</v>
      </c>
      <c r="AU358" s="5">
        <v>0.64001157407407405</v>
      </c>
      <c r="AV358" s="4">
        <v>47.160299999999999</v>
      </c>
      <c r="AW358" s="4">
        <v>-88.484031000000002</v>
      </c>
      <c r="AX358" s="4">
        <v>310.5</v>
      </c>
      <c r="AY358" s="4">
        <v>28.3</v>
      </c>
      <c r="AZ358" s="4">
        <v>12</v>
      </c>
      <c r="BA358" s="4">
        <v>10</v>
      </c>
      <c r="BB358" s="4" t="s">
        <v>428</v>
      </c>
      <c r="BC358" s="4">
        <v>1.6476</v>
      </c>
      <c r="BD358" s="4">
        <v>1</v>
      </c>
      <c r="BE358" s="4">
        <v>2.1476000000000002</v>
      </c>
      <c r="BF358" s="4">
        <v>14.063000000000001</v>
      </c>
      <c r="BG358" s="4">
        <v>14.68</v>
      </c>
      <c r="BH358" s="4">
        <v>1.04</v>
      </c>
      <c r="BI358" s="4">
        <v>14.263999999999999</v>
      </c>
      <c r="BJ358" s="4">
        <v>2977.741</v>
      </c>
      <c r="BK358" s="4">
        <v>22.212</v>
      </c>
      <c r="BL358" s="4">
        <v>11.417</v>
      </c>
      <c r="BM358" s="4">
        <v>0.22600000000000001</v>
      </c>
      <c r="BN358" s="4">
        <v>11.643000000000001</v>
      </c>
      <c r="BO358" s="4">
        <v>9.1349999999999998</v>
      </c>
      <c r="BP358" s="4">
        <v>0.18099999999999999</v>
      </c>
      <c r="BQ358" s="4">
        <v>9.3160000000000007</v>
      </c>
      <c r="BR358" s="4">
        <v>6.7755000000000001</v>
      </c>
      <c r="BU358" s="4">
        <v>5.9569999999999999</v>
      </c>
      <c r="BW358" s="4">
        <v>91.385000000000005</v>
      </c>
      <c r="BX358" s="4">
        <v>0.32039600000000001</v>
      </c>
      <c r="BY358" s="4">
        <v>-5</v>
      </c>
      <c r="BZ358" s="4">
        <v>0.97325399999999995</v>
      </c>
      <c r="CA358" s="4">
        <v>7.8296780000000004</v>
      </c>
      <c r="CB358" s="4">
        <v>19.659731000000001</v>
      </c>
    </row>
    <row r="359" spans="1:80">
      <c r="A359" s="2">
        <v>42440</v>
      </c>
      <c r="B359" s="29">
        <v>0.43187638888888885</v>
      </c>
      <c r="C359" s="4">
        <v>14.21</v>
      </c>
      <c r="D359" s="4">
        <v>0.16400000000000001</v>
      </c>
      <c r="E359" s="4" t="s">
        <v>155</v>
      </c>
      <c r="F359" s="4">
        <v>1640</v>
      </c>
      <c r="G359" s="4">
        <v>585.70000000000005</v>
      </c>
      <c r="H359" s="4">
        <v>10.3</v>
      </c>
      <c r="I359" s="4">
        <v>825.7</v>
      </c>
      <c r="K359" s="4">
        <v>0.6</v>
      </c>
      <c r="L359" s="4">
        <v>140</v>
      </c>
      <c r="M359" s="4">
        <v>0.87519999999999998</v>
      </c>
      <c r="N359" s="4">
        <v>12.4361</v>
      </c>
      <c r="O359" s="4">
        <v>0.14349999999999999</v>
      </c>
      <c r="P359" s="4">
        <v>512.58920000000001</v>
      </c>
      <c r="Q359" s="4">
        <v>9.0142000000000007</v>
      </c>
      <c r="R359" s="4">
        <v>521.6</v>
      </c>
      <c r="S359" s="4">
        <v>410.46879999999999</v>
      </c>
      <c r="T359" s="4">
        <v>7.2183999999999999</v>
      </c>
      <c r="U359" s="4">
        <v>417.7</v>
      </c>
      <c r="V359" s="4">
        <v>825.65319999999997</v>
      </c>
      <c r="Y359" s="4">
        <v>122.84099999999999</v>
      </c>
      <c r="Z359" s="4">
        <v>0</v>
      </c>
      <c r="AA359" s="4">
        <v>0.52510000000000001</v>
      </c>
      <c r="AB359" s="4" t="s">
        <v>382</v>
      </c>
      <c r="AC359" s="4">
        <v>0</v>
      </c>
      <c r="AD359" s="4">
        <v>11.8</v>
      </c>
      <c r="AE359" s="4">
        <v>852</v>
      </c>
      <c r="AF359" s="4">
        <v>866</v>
      </c>
      <c r="AG359" s="4">
        <v>883</v>
      </c>
      <c r="AH359" s="4">
        <v>70.7</v>
      </c>
      <c r="AI359" s="4">
        <v>22.07</v>
      </c>
      <c r="AJ359" s="4">
        <v>0.51</v>
      </c>
      <c r="AK359" s="4">
        <v>989</v>
      </c>
      <c r="AL359" s="4">
        <v>2</v>
      </c>
      <c r="AM359" s="4">
        <v>0</v>
      </c>
      <c r="AN359" s="4">
        <v>27</v>
      </c>
      <c r="AO359" s="4">
        <v>190</v>
      </c>
      <c r="AP359" s="4">
        <v>190</v>
      </c>
      <c r="AQ359" s="4">
        <v>1.6</v>
      </c>
      <c r="AR359" s="4">
        <v>195</v>
      </c>
      <c r="AS359" s="4" t="s">
        <v>155</v>
      </c>
      <c r="AT359" s="4">
        <v>2</v>
      </c>
      <c r="AU359" s="5">
        <v>0.64002314814814809</v>
      </c>
      <c r="AV359" s="4">
        <v>47.160497999999997</v>
      </c>
      <c r="AW359" s="4">
        <v>-88.484013000000004</v>
      </c>
      <c r="AX359" s="4">
        <v>310.89999999999998</v>
      </c>
      <c r="AY359" s="4">
        <v>28.3</v>
      </c>
      <c r="AZ359" s="4">
        <v>12</v>
      </c>
      <c r="BA359" s="4">
        <v>10</v>
      </c>
      <c r="BB359" s="4" t="s">
        <v>428</v>
      </c>
      <c r="BC359" s="4">
        <v>1.8475999999999999</v>
      </c>
      <c r="BD359" s="4">
        <v>1.0738000000000001</v>
      </c>
      <c r="BE359" s="4">
        <v>2.4214000000000002</v>
      </c>
      <c r="BF359" s="4">
        <v>14.063000000000001</v>
      </c>
      <c r="BG359" s="4">
        <v>14.69</v>
      </c>
      <c r="BH359" s="4">
        <v>1.04</v>
      </c>
      <c r="BI359" s="4">
        <v>14.263999999999999</v>
      </c>
      <c r="BJ359" s="4">
        <v>2978.9769999999999</v>
      </c>
      <c r="BK359" s="4">
        <v>21.882000000000001</v>
      </c>
      <c r="BL359" s="4">
        <v>12.858000000000001</v>
      </c>
      <c r="BM359" s="4">
        <v>0.22600000000000001</v>
      </c>
      <c r="BN359" s="4">
        <v>13.085000000000001</v>
      </c>
      <c r="BO359" s="4">
        <v>10.297000000000001</v>
      </c>
      <c r="BP359" s="4">
        <v>0.18099999999999999</v>
      </c>
      <c r="BQ359" s="4">
        <v>10.478</v>
      </c>
      <c r="BR359" s="4">
        <v>6.54</v>
      </c>
      <c r="BU359" s="4">
        <v>5.8380000000000001</v>
      </c>
      <c r="BW359" s="4">
        <v>91.457999999999998</v>
      </c>
      <c r="BX359" s="4">
        <v>0.34788799999999998</v>
      </c>
      <c r="BY359" s="4">
        <v>-5</v>
      </c>
      <c r="BZ359" s="4">
        <v>0.97001599999999999</v>
      </c>
      <c r="CA359" s="4">
        <v>8.5015129999999992</v>
      </c>
      <c r="CB359" s="4">
        <v>19.594322999999999</v>
      </c>
    </row>
    <row r="360" spans="1:80">
      <c r="A360" s="2">
        <v>42440</v>
      </c>
      <c r="B360" s="29">
        <v>0.431887962962963</v>
      </c>
      <c r="C360" s="4">
        <v>14.21</v>
      </c>
      <c r="D360" s="4">
        <v>0.16400000000000001</v>
      </c>
      <c r="E360" s="4" t="s">
        <v>155</v>
      </c>
      <c r="F360" s="4">
        <v>1640</v>
      </c>
      <c r="G360" s="4">
        <v>605.29999999999995</v>
      </c>
      <c r="H360" s="4">
        <v>10.3</v>
      </c>
      <c r="I360" s="4">
        <v>818.4</v>
      </c>
      <c r="K360" s="4">
        <v>0.6</v>
      </c>
      <c r="L360" s="4">
        <v>139</v>
      </c>
      <c r="M360" s="4">
        <v>0.87519999999999998</v>
      </c>
      <c r="N360" s="4">
        <v>12.4368</v>
      </c>
      <c r="O360" s="4">
        <v>0.14349999999999999</v>
      </c>
      <c r="P360" s="4">
        <v>529.73180000000002</v>
      </c>
      <c r="Q360" s="4">
        <v>9.0146999999999995</v>
      </c>
      <c r="R360" s="4">
        <v>538.70000000000005</v>
      </c>
      <c r="S360" s="4">
        <v>424.32330000000002</v>
      </c>
      <c r="T360" s="4">
        <v>7.2209000000000003</v>
      </c>
      <c r="U360" s="4">
        <v>431.5</v>
      </c>
      <c r="V360" s="4">
        <v>818.4</v>
      </c>
      <c r="Y360" s="4">
        <v>121.568</v>
      </c>
      <c r="Z360" s="4">
        <v>0</v>
      </c>
      <c r="AA360" s="4">
        <v>0.52510000000000001</v>
      </c>
      <c r="AB360" s="4" t="s">
        <v>382</v>
      </c>
      <c r="AC360" s="4">
        <v>0</v>
      </c>
      <c r="AD360" s="4">
        <v>11.9</v>
      </c>
      <c r="AE360" s="4">
        <v>852</v>
      </c>
      <c r="AF360" s="4">
        <v>866</v>
      </c>
      <c r="AG360" s="4">
        <v>883</v>
      </c>
      <c r="AH360" s="4">
        <v>71</v>
      </c>
      <c r="AI360" s="4">
        <v>22.15</v>
      </c>
      <c r="AJ360" s="4">
        <v>0.51</v>
      </c>
      <c r="AK360" s="4">
        <v>989</v>
      </c>
      <c r="AL360" s="4">
        <v>2</v>
      </c>
      <c r="AM360" s="4">
        <v>0</v>
      </c>
      <c r="AN360" s="4">
        <v>27</v>
      </c>
      <c r="AO360" s="4">
        <v>190</v>
      </c>
      <c r="AP360" s="4">
        <v>190.7</v>
      </c>
      <c r="AQ360" s="4">
        <v>1.7</v>
      </c>
      <c r="AR360" s="4">
        <v>195</v>
      </c>
      <c r="AS360" s="4" t="s">
        <v>155</v>
      </c>
      <c r="AT360" s="4">
        <v>2</v>
      </c>
      <c r="AU360" s="5">
        <v>0.64004629629629628</v>
      </c>
      <c r="AV360" s="4">
        <v>47.160640999999998</v>
      </c>
      <c r="AW360" s="4">
        <v>-88.483964999999998</v>
      </c>
      <c r="AX360" s="4">
        <v>311.3</v>
      </c>
      <c r="AY360" s="4">
        <v>28.5</v>
      </c>
      <c r="AZ360" s="4">
        <v>12</v>
      </c>
      <c r="BA360" s="4">
        <v>10</v>
      </c>
      <c r="BB360" s="4" t="s">
        <v>428</v>
      </c>
      <c r="BC360" s="4">
        <v>1.9</v>
      </c>
      <c r="BD360" s="4">
        <v>1.1000000000000001</v>
      </c>
      <c r="BE360" s="4">
        <v>2.5</v>
      </c>
      <c r="BF360" s="4">
        <v>14.063000000000001</v>
      </c>
      <c r="BG360" s="4">
        <v>14.69</v>
      </c>
      <c r="BH360" s="4">
        <v>1.04</v>
      </c>
      <c r="BI360" s="4">
        <v>14.257</v>
      </c>
      <c r="BJ360" s="4">
        <v>2979.1489999999999</v>
      </c>
      <c r="BK360" s="4">
        <v>21.884</v>
      </c>
      <c r="BL360" s="4">
        <v>13.288</v>
      </c>
      <c r="BM360" s="4">
        <v>0.22600000000000001</v>
      </c>
      <c r="BN360" s="4">
        <v>13.515000000000001</v>
      </c>
      <c r="BO360" s="4">
        <v>10.644</v>
      </c>
      <c r="BP360" s="4">
        <v>0.18099999999999999</v>
      </c>
      <c r="BQ360" s="4">
        <v>10.824999999999999</v>
      </c>
      <c r="BR360" s="4">
        <v>6.4824999999999999</v>
      </c>
      <c r="BU360" s="4">
        <v>5.7779999999999996</v>
      </c>
      <c r="BW360" s="4">
        <v>91.463999999999999</v>
      </c>
      <c r="BX360" s="4">
        <v>0.32963599999999998</v>
      </c>
      <c r="BY360" s="4">
        <v>-5</v>
      </c>
      <c r="BZ360" s="4">
        <v>0.969746</v>
      </c>
      <c r="CA360" s="4">
        <v>8.0554799999999993</v>
      </c>
      <c r="CB360" s="4">
        <v>19.588868999999999</v>
      </c>
    </row>
    <row r="361" spans="1:80">
      <c r="A361" s="2">
        <v>42440</v>
      </c>
      <c r="B361" s="29">
        <v>0.43189953703703704</v>
      </c>
      <c r="C361" s="4">
        <v>14.21</v>
      </c>
      <c r="D361" s="4">
        <v>0.16139999999999999</v>
      </c>
      <c r="E361" s="4" t="s">
        <v>155</v>
      </c>
      <c r="F361" s="4">
        <v>1613.5522900000001</v>
      </c>
      <c r="G361" s="4">
        <v>605.6</v>
      </c>
      <c r="H361" s="4">
        <v>10.3</v>
      </c>
      <c r="I361" s="4">
        <v>812.6</v>
      </c>
      <c r="K361" s="4">
        <v>0.6</v>
      </c>
      <c r="L361" s="4">
        <v>137</v>
      </c>
      <c r="M361" s="4">
        <v>0.87519999999999998</v>
      </c>
      <c r="N361" s="4">
        <v>12.4369</v>
      </c>
      <c r="O361" s="4">
        <v>0.14119999999999999</v>
      </c>
      <c r="P361" s="4">
        <v>530.00540000000001</v>
      </c>
      <c r="Q361" s="4">
        <v>9.0147999999999993</v>
      </c>
      <c r="R361" s="4">
        <v>539</v>
      </c>
      <c r="S361" s="4">
        <v>424.54239999999999</v>
      </c>
      <c r="T361" s="4">
        <v>7.2210000000000001</v>
      </c>
      <c r="U361" s="4">
        <v>431.8</v>
      </c>
      <c r="V361" s="4">
        <v>812.62649999999996</v>
      </c>
      <c r="Y361" s="4">
        <v>119.976</v>
      </c>
      <c r="Z361" s="4">
        <v>0</v>
      </c>
      <c r="AA361" s="4">
        <v>0.52510000000000001</v>
      </c>
      <c r="AB361" s="4" t="s">
        <v>382</v>
      </c>
      <c r="AC361" s="4">
        <v>0</v>
      </c>
      <c r="AD361" s="4">
        <v>11.8</v>
      </c>
      <c r="AE361" s="4">
        <v>852</v>
      </c>
      <c r="AF361" s="4">
        <v>866</v>
      </c>
      <c r="AG361" s="4">
        <v>883</v>
      </c>
      <c r="AH361" s="4">
        <v>71</v>
      </c>
      <c r="AI361" s="4">
        <v>22.15</v>
      </c>
      <c r="AJ361" s="4">
        <v>0.51</v>
      </c>
      <c r="AK361" s="4">
        <v>989</v>
      </c>
      <c r="AL361" s="4">
        <v>2</v>
      </c>
      <c r="AM361" s="4">
        <v>0</v>
      </c>
      <c r="AN361" s="4">
        <v>27</v>
      </c>
      <c r="AO361" s="4">
        <v>190</v>
      </c>
      <c r="AP361" s="4">
        <v>191</v>
      </c>
      <c r="AQ361" s="4">
        <v>1.7</v>
      </c>
      <c r="AR361" s="4">
        <v>195</v>
      </c>
      <c r="AS361" s="4" t="s">
        <v>155</v>
      </c>
      <c r="AT361" s="4">
        <v>2</v>
      </c>
      <c r="AU361" s="5">
        <v>0.64005787037037043</v>
      </c>
      <c r="AV361" s="4">
        <v>47.160747000000001</v>
      </c>
      <c r="AW361" s="4">
        <v>-88.483908999999997</v>
      </c>
      <c r="AX361" s="4">
        <v>311.89999999999998</v>
      </c>
      <c r="AY361" s="4">
        <v>28.4</v>
      </c>
      <c r="AZ361" s="4">
        <v>12</v>
      </c>
      <c r="BA361" s="4">
        <v>11</v>
      </c>
      <c r="BB361" s="4" t="s">
        <v>428</v>
      </c>
      <c r="BC361" s="4">
        <v>1.9</v>
      </c>
      <c r="BD361" s="4">
        <v>1.1000000000000001</v>
      </c>
      <c r="BE361" s="4">
        <v>2.5</v>
      </c>
      <c r="BF361" s="4">
        <v>14.063000000000001</v>
      </c>
      <c r="BG361" s="4">
        <v>14.7</v>
      </c>
      <c r="BH361" s="4">
        <v>1.05</v>
      </c>
      <c r="BI361" s="4">
        <v>14.257</v>
      </c>
      <c r="BJ361" s="4">
        <v>2979.8319999999999</v>
      </c>
      <c r="BK361" s="4">
        <v>21.536000000000001</v>
      </c>
      <c r="BL361" s="4">
        <v>13.298</v>
      </c>
      <c r="BM361" s="4">
        <v>0.22600000000000001</v>
      </c>
      <c r="BN361" s="4">
        <v>13.525</v>
      </c>
      <c r="BO361" s="4">
        <v>10.651999999999999</v>
      </c>
      <c r="BP361" s="4">
        <v>0.18099999999999999</v>
      </c>
      <c r="BQ361" s="4">
        <v>10.833</v>
      </c>
      <c r="BR361" s="4">
        <v>6.4382000000000001</v>
      </c>
      <c r="BU361" s="4">
        <v>5.7030000000000003</v>
      </c>
      <c r="BW361" s="4">
        <v>91.484999999999999</v>
      </c>
      <c r="BX361" s="4">
        <v>0.34487200000000001</v>
      </c>
      <c r="BY361" s="4">
        <v>-5</v>
      </c>
      <c r="BZ361" s="4">
        <v>0.96776200000000001</v>
      </c>
      <c r="CA361" s="4">
        <v>8.4278089999999999</v>
      </c>
      <c r="CB361" s="4">
        <v>19.548791999999999</v>
      </c>
    </row>
    <row r="362" spans="1:80">
      <c r="A362" s="2">
        <v>42440</v>
      </c>
      <c r="B362" s="29">
        <v>0.43191111111111113</v>
      </c>
      <c r="C362" s="4">
        <v>14.21</v>
      </c>
      <c r="D362" s="4">
        <v>0.155</v>
      </c>
      <c r="E362" s="4" t="s">
        <v>155</v>
      </c>
      <c r="F362" s="4">
        <v>1550</v>
      </c>
      <c r="G362" s="4">
        <v>593.20000000000005</v>
      </c>
      <c r="H362" s="4">
        <v>10.3</v>
      </c>
      <c r="I362" s="4">
        <v>793.3</v>
      </c>
      <c r="K362" s="4">
        <v>0.6</v>
      </c>
      <c r="L362" s="4">
        <v>134</v>
      </c>
      <c r="M362" s="4">
        <v>0.87529999999999997</v>
      </c>
      <c r="N362" s="4">
        <v>12.4384</v>
      </c>
      <c r="O362" s="4">
        <v>0.13569999999999999</v>
      </c>
      <c r="P362" s="4">
        <v>519.22170000000006</v>
      </c>
      <c r="Q362" s="4">
        <v>9.0159000000000002</v>
      </c>
      <c r="R362" s="4">
        <v>528.20000000000005</v>
      </c>
      <c r="S362" s="4">
        <v>415.90449999999998</v>
      </c>
      <c r="T362" s="4">
        <v>7.2218999999999998</v>
      </c>
      <c r="U362" s="4">
        <v>423.1</v>
      </c>
      <c r="V362" s="4">
        <v>793.30139999999994</v>
      </c>
      <c r="Y362" s="4">
        <v>117.264</v>
      </c>
      <c r="Z362" s="4">
        <v>0</v>
      </c>
      <c r="AA362" s="4">
        <v>0.5252</v>
      </c>
      <c r="AB362" s="4" t="s">
        <v>382</v>
      </c>
      <c r="AC362" s="4">
        <v>0</v>
      </c>
      <c r="AD362" s="4">
        <v>11.8</v>
      </c>
      <c r="AE362" s="4">
        <v>852</v>
      </c>
      <c r="AF362" s="4">
        <v>866</v>
      </c>
      <c r="AG362" s="4">
        <v>883</v>
      </c>
      <c r="AH362" s="4">
        <v>71</v>
      </c>
      <c r="AI362" s="4">
        <v>22.15</v>
      </c>
      <c r="AJ362" s="4">
        <v>0.51</v>
      </c>
      <c r="AK362" s="4">
        <v>989</v>
      </c>
      <c r="AL362" s="4">
        <v>2</v>
      </c>
      <c r="AM362" s="4">
        <v>0</v>
      </c>
      <c r="AN362" s="4">
        <v>27</v>
      </c>
      <c r="AO362" s="4">
        <v>190</v>
      </c>
      <c r="AP362" s="4">
        <v>190.3</v>
      </c>
      <c r="AQ362" s="4">
        <v>1.7</v>
      </c>
      <c r="AR362" s="4">
        <v>195</v>
      </c>
      <c r="AS362" s="4" t="s">
        <v>155</v>
      </c>
      <c r="AT362" s="4">
        <v>2</v>
      </c>
      <c r="AU362" s="5">
        <v>0.64006944444444447</v>
      </c>
      <c r="AV362" s="4">
        <v>47.160857999999998</v>
      </c>
      <c r="AW362" s="4">
        <v>-88.483867000000004</v>
      </c>
      <c r="AX362" s="4">
        <v>312.39999999999998</v>
      </c>
      <c r="AY362" s="4">
        <v>28.2</v>
      </c>
      <c r="AZ362" s="4">
        <v>12</v>
      </c>
      <c r="BA362" s="4">
        <v>11</v>
      </c>
      <c r="BB362" s="4" t="s">
        <v>427</v>
      </c>
      <c r="BC362" s="4">
        <v>1.6048</v>
      </c>
      <c r="BD362" s="4">
        <v>1.1000000000000001</v>
      </c>
      <c r="BE362" s="4">
        <v>2.2048000000000001</v>
      </c>
      <c r="BF362" s="4">
        <v>14.063000000000001</v>
      </c>
      <c r="BG362" s="4">
        <v>14.71</v>
      </c>
      <c r="BH362" s="4">
        <v>1.05</v>
      </c>
      <c r="BI362" s="4">
        <v>14.243</v>
      </c>
      <c r="BJ362" s="4">
        <v>2981.6039999999998</v>
      </c>
      <c r="BK362" s="4">
        <v>20.7</v>
      </c>
      <c r="BL362" s="4">
        <v>13.034000000000001</v>
      </c>
      <c r="BM362" s="4">
        <v>0.22600000000000001</v>
      </c>
      <c r="BN362" s="4">
        <v>13.26</v>
      </c>
      <c r="BO362" s="4">
        <v>10.44</v>
      </c>
      <c r="BP362" s="4">
        <v>0.18099999999999999</v>
      </c>
      <c r="BQ362" s="4">
        <v>10.622</v>
      </c>
      <c r="BR362" s="4">
        <v>6.2881</v>
      </c>
      <c r="BU362" s="4">
        <v>5.577</v>
      </c>
      <c r="BW362" s="4">
        <v>91.539000000000001</v>
      </c>
      <c r="BX362" s="4">
        <v>0.324652</v>
      </c>
      <c r="BY362" s="4">
        <v>-5</v>
      </c>
      <c r="BZ362" s="4">
        <v>0.967746</v>
      </c>
      <c r="CA362" s="4">
        <v>7.9336830000000003</v>
      </c>
      <c r="CB362" s="4">
        <v>19.548469000000001</v>
      </c>
    </row>
    <row r="363" spans="1:80">
      <c r="A363" s="2">
        <v>42440</v>
      </c>
      <c r="B363" s="29">
        <v>0.43192268518518517</v>
      </c>
      <c r="C363" s="4">
        <v>14.21</v>
      </c>
      <c r="D363" s="4">
        <v>0.155</v>
      </c>
      <c r="E363" s="4" t="s">
        <v>155</v>
      </c>
      <c r="F363" s="4">
        <v>1550</v>
      </c>
      <c r="G363" s="4">
        <v>587</v>
      </c>
      <c r="H363" s="4">
        <v>10.3</v>
      </c>
      <c r="I363" s="4">
        <v>780.8</v>
      </c>
      <c r="K363" s="4">
        <v>0.6</v>
      </c>
      <c r="L363" s="4">
        <v>131</v>
      </c>
      <c r="M363" s="4">
        <v>0.87539999999999996</v>
      </c>
      <c r="N363" s="4">
        <v>12.438800000000001</v>
      </c>
      <c r="O363" s="4">
        <v>0.13569999999999999</v>
      </c>
      <c r="P363" s="4">
        <v>513.82470000000001</v>
      </c>
      <c r="Q363" s="4">
        <v>8.9879999999999995</v>
      </c>
      <c r="R363" s="4">
        <v>522.79999999999995</v>
      </c>
      <c r="S363" s="4">
        <v>411.58150000000001</v>
      </c>
      <c r="T363" s="4">
        <v>7.1994999999999996</v>
      </c>
      <c r="U363" s="4">
        <v>418.8</v>
      </c>
      <c r="V363" s="4">
        <v>780.81679999999994</v>
      </c>
      <c r="Y363" s="4">
        <v>114.69799999999999</v>
      </c>
      <c r="Z363" s="4">
        <v>0</v>
      </c>
      <c r="AA363" s="4">
        <v>0.5252</v>
      </c>
      <c r="AB363" s="4" t="s">
        <v>382</v>
      </c>
      <c r="AC363" s="4">
        <v>0</v>
      </c>
      <c r="AD363" s="4">
        <v>11.9</v>
      </c>
      <c r="AE363" s="4">
        <v>851</v>
      </c>
      <c r="AF363" s="4">
        <v>865</v>
      </c>
      <c r="AG363" s="4">
        <v>883</v>
      </c>
      <c r="AH363" s="4">
        <v>71</v>
      </c>
      <c r="AI363" s="4">
        <v>22.15</v>
      </c>
      <c r="AJ363" s="4">
        <v>0.51</v>
      </c>
      <c r="AK363" s="4">
        <v>989</v>
      </c>
      <c r="AL363" s="4">
        <v>2</v>
      </c>
      <c r="AM363" s="4">
        <v>0</v>
      </c>
      <c r="AN363" s="4">
        <v>27</v>
      </c>
      <c r="AO363" s="4">
        <v>190</v>
      </c>
      <c r="AP363" s="4">
        <v>190</v>
      </c>
      <c r="AQ363" s="4">
        <v>1.8</v>
      </c>
      <c r="AR363" s="4">
        <v>195</v>
      </c>
      <c r="AS363" s="4" t="s">
        <v>155</v>
      </c>
      <c r="AT363" s="4">
        <v>2</v>
      </c>
      <c r="AU363" s="5">
        <v>0.64008101851851851</v>
      </c>
      <c r="AV363" s="4">
        <v>47.160969999999999</v>
      </c>
      <c r="AW363" s="4">
        <v>-88.483839000000003</v>
      </c>
      <c r="AX363" s="4">
        <v>312.8</v>
      </c>
      <c r="AY363" s="4">
        <v>28.3</v>
      </c>
      <c r="AZ363" s="4">
        <v>12</v>
      </c>
      <c r="BA363" s="4">
        <v>11</v>
      </c>
      <c r="BB363" s="4" t="s">
        <v>427</v>
      </c>
      <c r="BC363" s="4">
        <v>1.5</v>
      </c>
      <c r="BD363" s="4">
        <v>1.1000000000000001</v>
      </c>
      <c r="BE363" s="4">
        <v>2.1</v>
      </c>
      <c r="BF363" s="4">
        <v>14.063000000000001</v>
      </c>
      <c r="BG363" s="4">
        <v>14.71</v>
      </c>
      <c r="BH363" s="4">
        <v>1.05</v>
      </c>
      <c r="BI363" s="4">
        <v>14.239000000000001</v>
      </c>
      <c r="BJ363" s="4">
        <v>2981.8989999999999</v>
      </c>
      <c r="BK363" s="4">
        <v>20.702000000000002</v>
      </c>
      <c r="BL363" s="4">
        <v>12.898999999999999</v>
      </c>
      <c r="BM363" s="4">
        <v>0.22600000000000001</v>
      </c>
      <c r="BN363" s="4">
        <v>13.125</v>
      </c>
      <c r="BO363" s="4">
        <v>10.333</v>
      </c>
      <c r="BP363" s="4">
        <v>0.18099999999999999</v>
      </c>
      <c r="BQ363" s="4">
        <v>10.513</v>
      </c>
      <c r="BR363" s="4">
        <v>6.1896000000000004</v>
      </c>
      <c r="BU363" s="4">
        <v>5.4550000000000001</v>
      </c>
      <c r="BW363" s="4">
        <v>91.548000000000002</v>
      </c>
      <c r="BX363" s="4">
        <v>0.33588800000000002</v>
      </c>
      <c r="BY363" s="4">
        <v>-5</v>
      </c>
      <c r="BZ363" s="4">
        <v>0.968746</v>
      </c>
      <c r="CA363" s="4">
        <v>8.2082630000000005</v>
      </c>
      <c r="CB363" s="4">
        <v>19.568669</v>
      </c>
    </row>
    <row r="364" spans="1:80">
      <c r="A364" s="2">
        <v>42440</v>
      </c>
      <c r="B364" s="29">
        <v>0.43193425925925927</v>
      </c>
      <c r="C364" s="4">
        <v>14.21</v>
      </c>
      <c r="D364" s="4">
        <v>0.155</v>
      </c>
      <c r="E364" s="4" t="s">
        <v>155</v>
      </c>
      <c r="F364" s="4">
        <v>1550</v>
      </c>
      <c r="G364" s="4">
        <v>579.9</v>
      </c>
      <c r="H364" s="4">
        <v>10.199999999999999</v>
      </c>
      <c r="I364" s="4">
        <v>781.5</v>
      </c>
      <c r="K364" s="4">
        <v>0.6</v>
      </c>
      <c r="L364" s="4">
        <v>130</v>
      </c>
      <c r="M364" s="4">
        <v>0.87519999999999998</v>
      </c>
      <c r="N364" s="4">
        <v>12.436999999999999</v>
      </c>
      <c r="O364" s="4">
        <v>0.13569999999999999</v>
      </c>
      <c r="P364" s="4">
        <v>507.51830000000001</v>
      </c>
      <c r="Q364" s="4">
        <v>8.9274000000000004</v>
      </c>
      <c r="R364" s="4">
        <v>516.4</v>
      </c>
      <c r="S364" s="4">
        <v>406.53</v>
      </c>
      <c r="T364" s="4">
        <v>7.1509999999999998</v>
      </c>
      <c r="U364" s="4">
        <v>413.7</v>
      </c>
      <c r="V364" s="4">
        <v>781.5</v>
      </c>
      <c r="Y364" s="4">
        <v>113.99299999999999</v>
      </c>
      <c r="Z364" s="4">
        <v>0</v>
      </c>
      <c r="AA364" s="4">
        <v>0.52510000000000001</v>
      </c>
      <c r="AB364" s="4" t="s">
        <v>382</v>
      </c>
      <c r="AC364" s="4">
        <v>0</v>
      </c>
      <c r="AD364" s="4">
        <v>11.8</v>
      </c>
      <c r="AE364" s="4">
        <v>852</v>
      </c>
      <c r="AF364" s="4">
        <v>865</v>
      </c>
      <c r="AG364" s="4">
        <v>883</v>
      </c>
      <c r="AH364" s="4">
        <v>71</v>
      </c>
      <c r="AI364" s="4">
        <v>22.15</v>
      </c>
      <c r="AJ364" s="4">
        <v>0.51</v>
      </c>
      <c r="AK364" s="4">
        <v>989</v>
      </c>
      <c r="AL364" s="4">
        <v>2</v>
      </c>
      <c r="AM364" s="4">
        <v>0</v>
      </c>
      <c r="AN364" s="4">
        <v>27</v>
      </c>
      <c r="AO364" s="4">
        <v>190</v>
      </c>
      <c r="AP364" s="4">
        <v>190</v>
      </c>
      <c r="AQ364" s="4">
        <v>1.4</v>
      </c>
      <c r="AR364" s="4">
        <v>195</v>
      </c>
      <c r="AS364" s="4" t="s">
        <v>155</v>
      </c>
      <c r="AT364" s="4">
        <v>2</v>
      </c>
      <c r="AU364" s="5">
        <v>0.64009259259259255</v>
      </c>
      <c r="AV364" s="4">
        <v>47.161087000000002</v>
      </c>
      <c r="AW364" s="4">
        <v>-88.483822000000004</v>
      </c>
      <c r="AX364" s="4">
        <v>313</v>
      </c>
      <c r="AY364" s="4">
        <v>28.7</v>
      </c>
      <c r="AZ364" s="4">
        <v>12</v>
      </c>
      <c r="BA364" s="4">
        <v>11</v>
      </c>
      <c r="BB364" s="4" t="s">
        <v>427</v>
      </c>
      <c r="BC364" s="4">
        <v>1.131</v>
      </c>
      <c r="BD364" s="4">
        <v>1.1738</v>
      </c>
      <c r="BE364" s="4">
        <v>1.8786</v>
      </c>
      <c r="BF364" s="4">
        <v>14.063000000000001</v>
      </c>
      <c r="BG364" s="4">
        <v>14.71</v>
      </c>
      <c r="BH364" s="4">
        <v>1.05</v>
      </c>
      <c r="BI364" s="4">
        <v>14.255000000000001</v>
      </c>
      <c r="BJ364" s="4">
        <v>2981.8820000000001</v>
      </c>
      <c r="BK364" s="4">
        <v>20.702000000000002</v>
      </c>
      <c r="BL364" s="4">
        <v>12.743</v>
      </c>
      <c r="BM364" s="4">
        <v>0.224</v>
      </c>
      <c r="BN364" s="4">
        <v>12.967000000000001</v>
      </c>
      <c r="BO364" s="4">
        <v>10.207000000000001</v>
      </c>
      <c r="BP364" s="4">
        <v>0.18</v>
      </c>
      <c r="BQ364" s="4">
        <v>10.387</v>
      </c>
      <c r="BR364" s="4">
        <v>6.1958000000000002</v>
      </c>
      <c r="BU364" s="4">
        <v>5.4219999999999997</v>
      </c>
      <c r="BW364" s="4">
        <v>91.546999999999997</v>
      </c>
      <c r="BX364" s="4">
        <v>0.34076200000000001</v>
      </c>
      <c r="BY364" s="4">
        <v>-5</v>
      </c>
      <c r="BZ364" s="4">
        <v>0.96601599999999999</v>
      </c>
      <c r="CA364" s="4">
        <v>8.3273720000000004</v>
      </c>
      <c r="CB364" s="4">
        <v>19.513522999999999</v>
      </c>
    </row>
    <row r="365" spans="1:80">
      <c r="A365" s="2">
        <v>42440</v>
      </c>
      <c r="B365" s="29">
        <v>0.43194583333333331</v>
      </c>
      <c r="C365" s="4">
        <v>14.21</v>
      </c>
      <c r="D365" s="4">
        <v>0.155</v>
      </c>
      <c r="E365" s="4" t="s">
        <v>155</v>
      </c>
      <c r="F365" s="4">
        <v>1550</v>
      </c>
      <c r="G365" s="4">
        <v>590.29999999999995</v>
      </c>
      <c r="H365" s="4">
        <v>10.199999999999999</v>
      </c>
      <c r="I365" s="4">
        <v>791</v>
      </c>
      <c r="K365" s="4">
        <v>0.6</v>
      </c>
      <c r="L365" s="4">
        <v>129</v>
      </c>
      <c r="M365" s="4">
        <v>0.87519999999999998</v>
      </c>
      <c r="N365" s="4">
        <v>12.436999999999999</v>
      </c>
      <c r="O365" s="4">
        <v>0.13569999999999999</v>
      </c>
      <c r="P365" s="4">
        <v>516.64639999999997</v>
      </c>
      <c r="Q365" s="4">
        <v>8.9273000000000007</v>
      </c>
      <c r="R365" s="4">
        <v>525.6</v>
      </c>
      <c r="S365" s="4">
        <v>413.8417</v>
      </c>
      <c r="T365" s="4">
        <v>7.1509</v>
      </c>
      <c r="U365" s="4">
        <v>421</v>
      </c>
      <c r="V365" s="4">
        <v>791.04939999999999</v>
      </c>
      <c r="Y365" s="4">
        <v>113.27800000000001</v>
      </c>
      <c r="Z365" s="4">
        <v>0</v>
      </c>
      <c r="AA365" s="4">
        <v>0.52510000000000001</v>
      </c>
      <c r="AB365" s="4" t="s">
        <v>382</v>
      </c>
      <c r="AC365" s="4">
        <v>0</v>
      </c>
      <c r="AD365" s="4">
        <v>11.9</v>
      </c>
      <c r="AE365" s="4">
        <v>851</v>
      </c>
      <c r="AF365" s="4">
        <v>865</v>
      </c>
      <c r="AG365" s="4">
        <v>883</v>
      </c>
      <c r="AH365" s="4">
        <v>71</v>
      </c>
      <c r="AI365" s="4">
        <v>22.15</v>
      </c>
      <c r="AJ365" s="4">
        <v>0.51</v>
      </c>
      <c r="AK365" s="4">
        <v>989</v>
      </c>
      <c r="AL365" s="4">
        <v>2</v>
      </c>
      <c r="AM365" s="4">
        <v>0</v>
      </c>
      <c r="AN365" s="4">
        <v>27</v>
      </c>
      <c r="AO365" s="4">
        <v>190</v>
      </c>
      <c r="AP365" s="4">
        <v>190</v>
      </c>
      <c r="AQ365" s="4">
        <v>1.4</v>
      </c>
      <c r="AR365" s="4">
        <v>195</v>
      </c>
      <c r="AS365" s="4" t="s">
        <v>155</v>
      </c>
      <c r="AT365" s="4">
        <v>2</v>
      </c>
      <c r="AU365" s="5">
        <v>0.6401041666666667</v>
      </c>
      <c r="AV365" s="4">
        <v>47.161206</v>
      </c>
      <c r="AW365" s="4">
        <v>-88.483807999999996</v>
      </c>
      <c r="AX365" s="4">
        <v>313.10000000000002</v>
      </c>
      <c r="AY365" s="4">
        <v>29</v>
      </c>
      <c r="AZ365" s="4">
        <v>12</v>
      </c>
      <c r="BA365" s="4">
        <v>11</v>
      </c>
      <c r="BB365" s="4" t="s">
        <v>427</v>
      </c>
      <c r="BC365" s="4">
        <v>1.1476</v>
      </c>
      <c r="BD365" s="4">
        <v>1.2</v>
      </c>
      <c r="BE365" s="4">
        <v>1.8737999999999999</v>
      </c>
      <c r="BF365" s="4">
        <v>14.063000000000001</v>
      </c>
      <c r="BG365" s="4">
        <v>14.71</v>
      </c>
      <c r="BH365" s="4">
        <v>1.05</v>
      </c>
      <c r="BI365" s="4">
        <v>14.256</v>
      </c>
      <c r="BJ365" s="4">
        <v>2981.6559999999999</v>
      </c>
      <c r="BK365" s="4">
        <v>20.7</v>
      </c>
      <c r="BL365" s="4">
        <v>12.971</v>
      </c>
      <c r="BM365" s="4">
        <v>0.224</v>
      </c>
      <c r="BN365" s="4">
        <v>13.195</v>
      </c>
      <c r="BO365" s="4">
        <v>10.39</v>
      </c>
      <c r="BP365" s="4">
        <v>0.18</v>
      </c>
      <c r="BQ365" s="4">
        <v>10.569000000000001</v>
      </c>
      <c r="BR365" s="4">
        <v>6.2710999999999997</v>
      </c>
      <c r="BU365" s="4">
        <v>5.3879999999999999</v>
      </c>
      <c r="BW365" s="4">
        <v>91.540999999999997</v>
      </c>
      <c r="BX365" s="4">
        <v>0.35341499999999998</v>
      </c>
      <c r="BY365" s="4">
        <v>-5</v>
      </c>
      <c r="BZ365" s="4">
        <v>0.96649099999999999</v>
      </c>
      <c r="CA365" s="4">
        <v>8.6365689999999997</v>
      </c>
      <c r="CB365" s="4">
        <v>19.523108000000001</v>
      </c>
    </row>
    <row r="366" spans="1:80">
      <c r="A366" s="2">
        <v>42440</v>
      </c>
      <c r="B366" s="29">
        <v>0.43195740740740746</v>
      </c>
      <c r="C366" s="4">
        <v>14.21</v>
      </c>
      <c r="D366" s="4">
        <v>0.155</v>
      </c>
      <c r="E366" s="4" t="s">
        <v>155</v>
      </c>
      <c r="F366" s="4">
        <v>1550</v>
      </c>
      <c r="G366" s="4">
        <v>613.29999999999995</v>
      </c>
      <c r="H366" s="4">
        <v>10.199999999999999</v>
      </c>
      <c r="I366" s="4">
        <v>792.4</v>
      </c>
      <c r="K366" s="4">
        <v>0.6</v>
      </c>
      <c r="L366" s="4">
        <v>127</v>
      </c>
      <c r="M366" s="4">
        <v>0.87519999999999998</v>
      </c>
      <c r="N366" s="4">
        <v>12.437200000000001</v>
      </c>
      <c r="O366" s="4">
        <v>0.13569999999999999</v>
      </c>
      <c r="P366" s="4">
        <v>536.75279999999998</v>
      </c>
      <c r="Q366" s="4">
        <v>8.9275000000000002</v>
      </c>
      <c r="R366" s="4">
        <v>545.70000000000005</v>
      </c>
      <c r="S366" s="4">
        <v>429.94729999999998</v>
      </c>
      <c r="T366" s="4">
        <v>7.1510999999999996</v>
      </c>
      <c r="U366" s="4">
        <v>437.1</v>
      </c>
      <c r="V366" s="4">
        <v>792.41639999999995</v>
      </c>
      <c r="Y366" s="4">
        <v>111.389</v>
      </c>
      <c r="Z366" s="4">
        <v>0</v>
      </c>
      <c r="AA366" s="4">
        <v>0.52510000000000001</v>
      </c>
      <c r="AB366" s="4" t="s">
        <v>382</v>
      </c>
      <c r="AC366" s="4">
        <v>0</v>
      </c>
      <c r="AD366" s="4">
        <v>11.8</v>
      </c>
      <c r="AE366" s="4">
        <v>851</v>
      </c>
      <c r="AF366" s="4">
        <v>865</v>
      </c>
      <c r="AG366" s="4">
        <v>882</v>
      </c>
      <c r="AH366" s="4">
        <v>71</v>
      </c>
      <c r="AI366" s="4">
        <v>22.15</v>
      </c>
      <c r="AJ366" s="4">
        <v>0.51</v>
      </c>
      <c r="AK366" s="4">
        <v>989</v>
      </c>
      <c r="AL366" s="4">
        <v>2</v>
      </c>
      <c r="AM366" s="4">
        <v>0</v>
      </c>
      <c r="AN366" s="4">
        <v>27</v>
      </c>
      <c r="AO366" s="4">
        <v>190</v>
      </c>
      <c r="AP366" s="4">
        <v>190.7</v>
      </c>
      <c r="AQ366" s="4">
        <v>1.5</v>
      </c>
      <c r="AR366" s="4">
        <v>195</v>
      </c>
      <c r="AS366" s="4" t="s">
        <v>155</v>
      </c>
      <c r="AT366" s="4">
        <v>2</v>
      </c>
      <c r="AU366" s="5">
        <v>0.64011574074074074</v>
      </c>
      <c r="AV366" s="4">
        <v>47.161326000000003</v>
      </c>
      <c r="AW366" s="4">
        <v>-88.483806000000001</v>
      </c>
      <c r="AX366" s="4">
        <v>313.5</v>
      </c>
      <c r="AY366" s="4">
        <v>29.2</v>
      </c>
      <c r="AZ366" s="4">
        <v>12</v>
      </c>
      <c r="BA366" s="4">
        <v>11</v>
      </c>
      <c r="BB366" s="4" t="s">
        <v>427</v>
      </c>
      <c r="BC366" s="4">
        <v>1.2</v>
      </c>
      <c r="BD366" s="4">
        <v>1.2</v>
      </c>
      <c r="BE366" s="4">
        <v>1.9</v>
      </c>
      <c r="BF366" s="4">
        <v>14.063000000000001</v>
      </c>
      <c r="BG366" s="4">
        <v>14.71</v>
      </c>
      <c r="BH366" s="4">
        <v>1.05</v>
      </c>
      <c r="BI366" s="4">
        <v>14.254</v>
      </c>
      <c r="BJ366" s="4">
        <v>2981.6239999999998</v>
      </c>
      <c r="BK366" s="4">
        <v>20.7</v>
      </c>
      <c r="BL366" s="4">
        <v>13.475</v>
      </c>
      <c r="BM366" s="4">
        <v>0.224</v>
      </c>
      <c r="BN366" s="4">
        <v>13.699</v>
      </c>
      <c r="BO366" s="4">
        <v>10.794</v>
      </c>
      <c r="BP366" s="4">
        <v>0.18</v>
      </c>
      <c r="BQ366" s="4">
        <v>10.973000000000001</v>
      </c>
      <c r="BR366" s="4">
        <v>6.2816999999999998</v>
      </c>
      <c r="BU366" s="4">
        <v>5.298</v>
      </c>
      <c r="BW366" s="4">
        <v>91.54</v>
      </c>
      <c r="BX366" s="4">
        <v>0.338611</v>
      </c>
      <c r="BY366" s="4">
        <v>-5</v>
      </c>
      <c r="BZ366" s="4">
        <v>0.96550899999999995</v>
      </c>
      <c r="CA366" s="4">
        <v>8.2747969999999995</v>
      </c>
      <c r="CB366" s="4">
        <v>19.503271999999999</v>
      </c>
    </row>
    <row r="367" spans="1:80">
      <c r="A367" s="2">
        <v>42440</v>
      </c>
      <c r="B367" s="29">
        <v>0.4319689814814815</v>
      </c>
      <c r="C367" s="4">
        <v>14.21</v>
      </c>
      <c r="D367" s="4">
        <v>0.155</v>
      </c>
      <c r="E367" s="4" t="s">
        <v>155</v>
      </c>
      <c r="F367" s="4">
        <v>1550</v>
      </c>
      <c r="G367" s="4">
        <v>618.1</v>
      </c>
      <c r="H367" s="4">
        <v>10.199999999999999</v>
      </c>
      <c r="I367" s="4">
        <v>780.2</v>
      </c>
      <c r="K367" s="4">
        <v>0.6</v>
      </c>
      <c r="L367" s="4">
        <v>124</v>
      </c>
      <c r="M367" s="4">
        <v>0.87529999999999997</v>
      </c>
      <c r="N367" s="4">
        <v>12.437799999999999</v>
      </c>
      <c r="O367" s="4">
        <v>0.13569999999999999</v>
      </c>
      <c r="P367" s="4">
        <v>541.01170000000002</v>
      </c>
      <c r="Q367" s="4">
        <v>8.9278999999999993</v>
      </c>
      <c r="R367" s="4">
        <v>549.9</v>
      </c>
      <c r="S367" s="4">
        <v>433.3587</v>
      </c>
      <c r="T367" s="4">
        <v>7.1513999999999998</v>
      </c>
      <c r="U367" s="4">
        <v>440.5</v>
      </c>
      <c r="V367" s="4">
        <v>780.15070000000003</v>
      </c>
      <c r="Y367" s="4">
        <v>108.92700000000001</v>
      </c>
      <c r="Z367" s="4">
        <v>0</v>
      </c>
      <c r="AA367" s="4">
        <v>0.5252</v>
      </c>
      <c r="AB367" s="4" t="s">
        <v>382</v>
      </c>
      <c r="AC367" s="4">
        <v>0</v>
      </c>
      <c r="AD367" s="4">
        <v>11.8</v>
      </c>
      <c r="AE367" s="4">
        <v>852</v>
      </c>
      <c r="AF367" s="4">
        <v>866</v>
      </c>
      <c r="AG367" s="4">
        <v>882</v>
      </c>
      <c r="AH367" s="4">
        <v>71</v>
      </c>
      <c r="AI367" s="4">
        <v>22.15</v>
      </c>
      <c r="AJ367" s="4">
        <v>0.51</v>
      </c>
      <c r="AK367" s="4">
        <v>989</v>
      </c>
      <c r="AL367" s="4">
        <v>2</v>
      </c>
      <c r="AM367" s="4">
        <v>0</v>
      </c>
      <c r="AN367" s="4">
        <v>27</v>
      </c>
      <c r="AO367" s="4">
        <v>190</v>
      </c>
      <c r="AP367" s="4">
        <v>190.3</v>
      </c>
      <c r="AQ367" s="4">
        <v>1.6</v>
      </c>
      <c r="AR367" s="4">
        <v>195</v>
      </c>
      <c r="AS367" s="4" t="s">
        <v>155</v>
      </c>
      <c r="AT367" s="4">
        <v>2</v>
      </c>
      <c r="AU367" s="5">
        <v>0.64012731481481489</v>
      </c>
      <c r="AV367" s="4">
        <v>47.161357000000002</v>
      </c>
      <c r="AW367" s="4">
        <v>-88.483806999999999</v>
      </c>
      <c r="AX367" s="4">
        <v>313.60000000000002</v>
      </c>
      <c r="AY367" s="4">
        <v>29.3</v>
      </c>
      <c r="AZ367" s="4">
        <v>12</v>
      </c>
      <c r="BA367" s="4">
        <v>11</v>
      </c>
      <c r="BB367" s="4" t="s">
        <v>427</v>
      </c>
      <c r="BC367" s="4">
        <v>1.0524</v>
      </c>
      <c r="BD367" s="4">
        <v>1.2738</v>
      </c>
      <c r="BE367" s="4">
        <v>1.7524</v>
      </c>
      <c r="BF367" s="4">
        <v>14.063000000000001</v>
      </c>
      <c r="BG367" s="4">
        <v>14.71</v>
      </c>
      <c r="BH367" s="4">
        <v>1.05</v>
      </c>
      <c r="BI367" s="4">
        <v>14.249000000000001</v>
      </c>
      <c r="BJ367" s="4">
        <v>2981.9140000000002</v>
      </c>
      <c r="BK367" s="4">
        <v>20.702000000000002</v>
      </c>
      <c r="BL367" s="4">
        <v>13.583</v>
      </c>
      <c r="BM367" s="4">
        <v>0.224</v>
      </c>
      <c r="BN367" s="4">
        <v>13.807</v>
      </c>
      <c r="BO367" s="4">
        <v>10.88</v>
      </c>
      <c r="BP367" s="4">
        <v>0.18</v>
      </c>
      <c r="BQ367" s="4">
        <v>11.06</v>
      </c>
      <c r="BR367" s="4">
        <v>6.1848000000000001</v>
      </c>
      <c r="BU367" s="4">
        <v>5.181</v>
      </c>
      <c r="BW367" s="4">
        <v>91.548000000000002</v>
      </c>
      <c r="BX367" s="4">
        <v>0.32454</v>
      </c>
      <c r="BY367" s="4">
        <v>-5</v>
      </c>
      <c r="BZ367" s="4">
        <v>0.96350800000000003</v>
      </c>
      <c r="CA367" s="4">
        <v>7.9309459999999996</v>
      </c>
      <c r="CB367" s="4">
        <v>19.462862000000001</v>
      </c>
    </row>
    <row r="368" spans="1:80">
      <c r="A368" s="2">
        <v>42440</v>
      </c>
      <c r="B368" s="29">
        <v>0.43198055555555559</v>
      </c>
      <c r="C368" s="4">
        <v>14.21</v>
      </c>
      <c r="D368" s="4">
        <v>0.15440000000000001</v>
      </c>
      <c r="E368" s="4" t="s">
        <v>155</v>
      </c>
      <c r="F368" s="4">
        <v>1544.120482</v>
      </c>
      <c r="G368" s="4">
        <v>614.5</v>
      </c>
      <c r="H368" s="4">
        <v>10.1</v>
      </c>
      <c r="I368" s="4">
        <v>776.4</v>
      </c>
      <c r="K368" s="4">
        <v>0.6</v>
      </c>
      <c r="L368" s="4">
        <v>123</v>
      </c>
      <c r="M368" s="4">
        <v>0.87529999999999997</v>
      </c>
      <c r="N368" s="4">
        <v>12.438000000000001</v>
      </c>
      <c r="O368" s="4">
        <v>0.13519999999999999</v>
      </c>
      <c r="P368" s="4">
        <v>537.8614</v>
      </c>
      <c r="Q368" s="4">
        <v>8.8405000000000005</v>
      </c>
      <c r="R368" s="4">
        <v>546.70000000000005</v>
      </c>
      <c r="S368" s="4">
        <v>430.83519999999999</v>
      </c>
      <c r="T368" s="4">
        <v>7.0814000000000004</v>
      </c>
      <c r="U368" s="4">
        <v>437.9</v>
      </c>
      <c r="V368" s="4">
        <v>776.38260000000002</v>
      </c>
      <c r="Y368" s="4">
        <v>107.38200000000001</v>
      </c>
      <c r="Z368" s="4">
        <v>0</v>
      </c>
      <c r="AA368" s="4">
        <v>0.5252</v>
      </c>
      <c r="AB368" s="4" t="s">
        <v>382</v>
      </c>
      <c r="AC368" s="4">
        <v>0</v>
      </c>
      <c r="AD368" s="4">
        <v>11.9</v>
      </c>
      <c r="AE368" s="4">
        <v>851</v>
      </c>
      <c r="AF368" s="4">
        <v>865</v>
      </c>
      <c r="AG368" s="4">
        <v>883</v>
      </c>
      <c r="AH368" s="4">
        <v>71</v>
      </c>
      <c r="AI368" s="4">
        <v>22.15</v>
      </c>
      <c r="AJ368" s="4">
        <v>0.51</v>
      </c>
      <c r="AK368" s="4">
        <v>989</v>
      </c>
      <c r="AL368" s="4">
        <v>2</v>
      </c>
      <c r="AM368" s="4">
        <v>0</v>
      </c>
      <c r="AN368" s="4">
        <v>27</v>
      </c>
      <c r="AO368" s="4">
        <v>190</v>
      </c>
      <c r="AP368" s="4">
        <v>190</v>
      </c>
      <c r="AQ368" s="4">
        <v>1.6</v>
      </c>
      <c r="AR368" s="4">
        <v>195</v>
      </c>
      <c r="AS368" s="4" t="s">
        <v>155</v>
      </c>
      <c r="AT368" s="4">
        <v>2</v>
      </c>
      <c r="AU368" s="5">
        <v>0.64012731481481489</v>
      </c>
      <c r="AV368" s="4">
        <v>47.161444000000003</v>
      </c>
      <c r="AW368" s="4">
        <v>-88.483818999999997</v>
      </c>
      <c r="AX368" s="4">
        <v>313.89999999999998</v>
      </c>
      <c r="AY368" s="4">
        <v>29.5</v>
      </c>
      <c r="AZ368" s="4">
        <v>12</v>
      </c>
      <c r="BA368" s="4">
        <v>11</v>
      </c>
      <c r="BB368" s="4" t="s">
        <v>427</v>
      </c>
      <c r="BC368" s="4">
        <v>1.2214</v>
      </c>
      <c r="BD368" s="4">
        <v>1.3</v>
      </c>
      <c r="BE368" s="4">
        <v>1.8475999999999999</v>
      </c>
      <c r="BF368" s="4">
        <v>14.063000000000001</v>
      </c>
      <c r="BG368" s="4">
        <v>14.71</v>
      </c>
      <c r="BH368" s="4">
        <v>1.05</v>
      </c>
      <c r="BI368" s="4">
        <v>14.247</v>
      </c>
      <c r="BJ368" s="4">
        <v>2982.125</v>
      </c>
      <c r="BK368" s="4">
        <v>20.625</v>
      </c>
      <c r="BL368" s="4">
        <v>13.505000000000001</v>
      </c>
      <c r="BM368" s="4">
        <v>0.222</v>
      </c>
      <c r="BN368" s="4">
        <v>13.727</v>
      </c>
      <c r="BO368" s="4">
        <v>10.817</v>
      </c>
      <c r="BP368" s="4">
        <v>0.17799999999999999</v>
      </c>
      <c r="BQ368" s="4">
        <v>10.994999999999999</v>
      </c>
      <c r="BR368" s="4">
        <v>6.1553000000000004</v>
      </c>
      <c r="BU368" s="4">
        <v>5.1079999999999997</v>
      </c>
      <c r="BW368" s="4">
        <v>91.555000000000007</v>
      </c>
      <c r="BX368" s="4">
        <v>0.41748800000000003</v>
      </c>
      <c r="BY368" s="4">
        <v>-5</v>
      </c>
      <c r="BZ368" s="4">
        <v>0.96299999999999997</v>
      </c>
      <c r="CA368" s="4">
        <v>10.202363</v>
      </c>
      <c r="CB368" s="4">
        <v>19.4526</v>
      </c>
    </row>
    <row r="369" spans="1:80">
      <c r="A369" s="2">
        <v>42440</v>
      </c>
      <c r="B369" s="29">
        <v>0.43199212962962963</v>
      </c>
      <c r="C369" s="4">
        <v>14.215999999999999</v>
      </c>
      <c r="D369" s="4">
        <v>0.1512</v>
      </c>
      <c r="E369" s="4" t="s">
        <v>155</v>
      </c>
      <c r="F369" s="4">
        <v>1511.991968</v>
      </c>
      <c r="G369" s="4">
        <v>605.29999999999995</v>
      </c>
      <c r="H369" s="4">
        <v>10.1</v>
      </c>
      <c r="I369" s="4">
        <v>768.1</v>
      </c>
      <c r="K369" s="4">
        <v>0.6</v>
      </c>
      <c r="L369" s="4">
        <v>122</v>
      </c>
      <c r="M369" s="4">
        <v>0.87519999999999998</v>
      </c>
      <c r="N369" s="4">
        <v>12.442500000000001</v>
      </c>
      <c r="O369" s="4">
        <v>0.1323</v>
      </c>
      <c r="P369" s="4">
        <v>529.75379999999996</v>
      </c>
      <c r="Q369" s="4">
        <v>8.8120999999999992</v>
      </c>
      <c r="R369" s="4">
        <v>538.6</v>
      </c>
      <c r="S369" s="4">
        <v>424.34089999999998</v>
      </c>
      <c r="T369" s="4">
        <v>7.0587</v>
      </c>
      <c r="U369" s="4">
        <v>431.4</v>
      </c>
      <c r="V369" s="4">
        <v>768.05010000000004</v>
      </c>
      <c r="Y369" s="4">
        <v>106.4</v>
      </c>
      <c r="Z369" s="4">
        <v>0</v>
      </c>
      <c r="AA369" s="4">
        <v>0.52510000000000001</v>
      </c>
      <c r="AB369" s="4" t="s">
        <v>382</v>
      </c>
      <c r="AC369" s="4">
        <v>0</v>
      </c>
      <c r="AD369" s="4">
        <v>11.8</v>
      </c>
      <c r="AE369" s="4">
        <v>852</v>
      </c>
      <c r="AF369" s="4">
        <v>865</v>
      </c>
      <c r="AG369" s="4">
        <v>883</v>
      </c>
      <c r="AH369" s="4">
        <v>71</v>
      </c>
      <c r="AI369" s="4">
        <v>22.15</v>
      </c>
      <c r="AJ369" s="4">
        <v>0.51</v>
      </c>
      <c r="AK369" s="4">
        <v>989</v>
      </c>
      <c r="AL369" s="4">
        <v>2</v>
      </c>
      <c r="AM369" s="4">
        <v>0</v>
      </c>
      <c r="AN369" s="4">
        <v>27</v>
      </c>
      <c r="AO369" s="4">
        <v>190</v>
      </c>
      <c r="AP369" s="4">
        <v>190</v>
      </c>
      <c r="AQ369" s="4">
        <v>1.5</v>
      </c>
      <c r="AR369" s="4">
        <v>195</v>
      </c>
      <c r="AS369" s="4" t="s">
        <v>155</v>
      </c>
      <c r="AT369" s="4">
        <v>2</v>
      </c>
      <c r="AU369" s="5">
        <v>0.64013888888888892</v>
      </c>
      <c r="AV369" s="4">
        <v>47.161650000000002</v>
      </c>
      <c r="AW369" s="4">
        <v>-88.483900000000006</v>
      </c>
      <c r="AX369" s="4">
        <v>314.10000000000002</v>
      </c>
      <c r="AY369" s="4">
        <v>29.9</v>
      </c>
      <c r="AZ369" s="4">
        <v>12</v>
      </c>
      <c r="BA369" s="4">
        <v>11</v>
      </c>
      <c r="BB369" s="4" t="s">
        <v>427</v>
      </c>
      <c r="BC369" s="4">
        <v>1.1524000000000001</v>
      </c>
      <c r="BD369" s="4">
        <v>1.3</v>
      </c>
      <c r="BE369" s="4">
        <v>1.9</v>
      </c>
      <c r="BF369" s="4">
        <v>14.063000000000001</v>
      </c>
      <c r="BG369" s="4">
        <v>14.71</v>
      </c>
      <c r="BH369" s="4">
        <v>1.05</v>
      </c>
      <c r="BI369" s="4">
        <v>14.255000000000001</v>
      </c>
      <c r="BJ369" s="4">
        <v>2983.0050000000001</v>
      </c>
      <c r="BK369" s="4">
        <v>20.193000000000001</v>
      </c>
      <c r="BL369" s="4">
        <v>13.3</v>
      </c>
      <c r="BM369" s="4">
        <v>0.221</v>
      </c>
      <c r="BN369" s="4">
        <v>13.521000000000001</v>
      </c>
      <c r="BO369" s="4">
        <v>10.654</v>
      </c>
      <c r="BP369" s="4">
        <v>0.17699999999999999</v>
      </c>
      <c r="BQ369" s="4">
        <v>10.831</v>
      </c>
      <c r="BR369" s="4">
        <v>6.0888</v>
      </c>
      <c r="BU369" s="4">
        <v>5.0609999999999999</v>
      </c>
      <c r="BW369" s="4">
        <v>91.542000000000002</v>
      </c>
      <c r="BX369" s="4">
        <v>0.38062200000000002</v>
      </c>
      <c r="BY369" s="4">
        <v>-5</v>
      </c>
      <c r="BZ369" s="4">
        <v>0.960762</v>
      </c>
      <c r="CA369" s="4">
        <v>9.3014500000000009</v>
      </c>
      <c r="CB369" s="4">
        <v>19.407392000000002</v>
      </c>
    </row>
    <row r="370" spans="1:80">
      <c r="A370" s="2">
        <v>42440</v>
      </c>
      <c r="B370" s="29">
        <v>0.43200370370370367</v>
      </c>
      <c r="C370" s="4">
        <v>14.22</v>
      </c>
      <c r="D370" s="4">
        <v>0.1487</v>
      </c>
      <c r="E370" s="4" t="s">
        <v>155</v>
      </c>
      <c r="F370" s="4">
        <v>1486.530442</v>
      </c>
      <c r="G370" s="4">
        <v>610.70000000000005</v>
      </c>
      <c r="H370" s="4">
        <v>0.9</v>
      </c>
      <c r="I370" s="4">
        <v>775.1</v>
      </c>
      <c r="K370" s="4">
        <v>0.6</v>
      </c>
      <c r="L370" s="4">
        <v>120</v>
      </c>
      <c r="M370" s="4">
        <v>0.87519999999999998</v>
      </c>
      <c r="N370" s="4">
        <v>12.444800000000001</v>
      </c>
      <c r="O370" s="4">
        <v>0.13009999999999999</v>
      </c>
      <c r="P370" s="4">
        <v>534.4674</v>
      </c>
      <c r="Q370" s="4">
        <v>0.74680000000000002</v>
      </c>
      <c r="R370" s="4">
        <v>535.20000000000005</v>
      </c>
      <c r="S370" s="4">
        <v>428.11660000000001</v>
      </c>
      <c r="T370" s="4">
        <v>0.59819999999999995</v>
      </c>
      <c r="U370" s="4">
        <v>428.7</v>
      </c>
      <c r="V370" s="4">
        <v>775.11689999999999</v>
      </c>
      <c r="Y370" s="4">
        <v>105.075</v>
      </c>
      <c r="Z370" s="4">
        <v>0</v>
      </c>
      <c r="AA370" s="4">
        <v>0.52510000000000001</v>
      </c>
      <c r="AB370" s="4" t="s">
        <v>382</v>
      </c>
      <c r="AC370" s="4">
        <v>0</v>
      </c>
      <c r="AD370" s="4">
        <v>11.8</v>
      </c>
      <c r="AE370" s="4">
        <v>852</v>
      </c>
      <c r="AF370" s="4">
        <v>865</v>
      </c>
      <c r="AG370" s="4">
        <v>883</v>
      </c>
      <c r="AH370" s="4">
        <v>71</v>
      </c>
      <c r="AI370" s="4">
        <v>22.15</v>
      </c>
      <c r="AJ370" s="4">
        <v>0.51</v>
      </c>
      <c r="AK370" s="4">
        <v>989</v>
      </c>
      <c r="AL370" s="4">
        <v>2</v>
      </c>
      <c r="AM370" s="4">
        <v>0</v>
      </c>
      <c r="AN370" s="4">
        <v>27</v>
      </c>
      <c r="AO370" s="4">
        <v>190</v>
      </c>
      <c r="AP370" s="4">
        <v>190</v>
      </c>
      <c r="AQ370" s="4">
        <v>1.3</v>
      </c>
      <c r="AR370" s="4">
        <v>195</v>
      </c>
      <c r="AS370" s="4" t="s">
        <v>155</v>
      </c>
      <c r="AT370" s="4">
        <v>2</v>
      </c>
      <c r="AU370" s="5">
        <v>0.640162037037037</v>
      </c>
      <c r="AV370" s="4">
        <v>47.161712000000001</v>
      </c>
      <c r="AW370" s="4">
        <v>-88.483928000000006</v>
      </c>
      <c r="AX370" s="4">
        <v>314.10000000000002</v>
      </c>
      <c r="AY370" s="4">
        <v>30.2</v>
      </c>
      <c r="AZ370" s="4">
        <v>12</v>
      </c>
      <c r="BA370" s="4">
        <v>11</v>
      </c>
      <c r="BB370" s="4" t="s">
        <v>427</v>
      </c>
      <c r="BC370" s="4">
        <v>1.1000000000000001</v>
      </c>
      <c r="BD370" s="4">
        <v>1.3737999999999999</v>
      </c>
      <c r="BE370" s="4">
        <v>1.8262</v>
      </c>
      <c r="BF370" s="4">
        <v>14.063000000000001</v>
      </c>
      <c r="BG370" s="4">
        <v>14.71</v>
      </c>
      <c r="BH370" s="4">
        <v>1.05</v>
      </c>
      <c r="BI370" s="4">
        <v>14.265000000000001</v>
      </c>
      <c r="BJ370" s="4">
        <v>2983.375</v>
      </c>
      <c r="BK370" s="4">
        <v>19.850000000000001</v>
      </c>
      <c r="BL370" s="4">
        <v>13.417999999999999</v>
      </c>
      <c r="BM370" s="4">
        <v>1.9E-2</v>
      </c>
      <c r="BN370" s="4">
        <v>13.436</v>
      </c>
      <c r="BO370" s="4">
        <v>10.747999999999999</v>
      </c>
      <c r="BP370" s="4">
        <v>1.4999999999999999E-2</v>
      </c>
      <c r="BQ370" s="4">
        <v>10.763</v>
      </c>
      <c r="BR370" s="4">
        <v>6.1444999999999999</v>
      </c>
      <c r="BU370" s="4">
        <v>4.9980000000000002</v>
      </c>
      <c r="BW370" s="4">
        <v>91.528999999999996</v>
      </c>
      <c r="BX370" s="4">
        <v>0.39504600000000001</v>
      </c>
      <c r="BY370" s="4">
        <v>-5</v>
      </c>
      <c r="BZ370" s="4">
        <v>0.96074599999999999</v>
      </c>
      <c r="CA370" s="4">
        <v>9.6539359999999999</v>
      </c>
      <c r="CB370" s="4">
        <v>19.407069</v>
      </c>
    </row>
    <row r="371" spans="1:80">
      <c r="A371" s="2">
        <v>42440</v>
      </c>
      <c r="B371" s="29">
        <v>0.43201527777777776</v>
      </c>
      <c r="C371" s="4">
        <v>14.186999999999999</v>
      </c>
      <c r="D371" s="4">
        <v>0.14030000000000001</v>
      </c>
      <c r="E371" s="4" t="s">
        <v>155</v>
      </c>
      <c r="F371" s="4">
        <v>1403.2871970000001</v>
      </c>
      <c r="G371" s="4">
        <v>641.70000000000005</v>
      </c>
      <c r="H371" s="4">
        <v>0</v>
      </c>
      <c r="I371" s="4">
        <v>764.2</v>
      </c>
      <c r="K371" s="4">
        <v>0.6</v>
      </c>
      <c r="L371" s="4">
        <v>119</v>
      </c>
      <c r="M371" s="4">
        <v>0.87549999999999994</v>
      </c>
      <c r="N371" s="4">
        <v>12.4206</v>
      </c>
      <c r="O371" s="4">
        <v>0.1229</v>
      </c>
      <c r="P371" s="4">
        <v>561.81179999999995</v>
      </c>
      <c r="Q371" s="4">
        <v>0</v>
      </c>
      <c r="R371" s="4">
        <v>561.79999999999995</v>
      </c>
      <c r="S371" s="4">
        <v>450.01990000000001</v>
      </c>
      <c r="T371" s="4">
        <v>0</v>
      </c>
      <c r="U371" s="4">
        <v>450</v>
      </c>
      <c r="V371" s="4">
        <v>764.16399999999999</v>
      </c>
      <c r="Y371" s="4">
        <v>103.98699999999999</v>
      </c>
      <c r="Z371" s="4">
        <v>0</v>
      </c>
      <c r="AA371" s="4">
        <v>0.52529999999999999</v>
      </c>
      <c r="AB371" s="4" t="s">
        <v>382</v>
      </c>
      <c r="AC371" s="4">
        <v>0</v>
      </c>
      <c r="AD371" s="4">
        <v>11.8</v>
      </c>
      <c r="AE371" s="4">
        <v>852</v>
      </c>
      <c r="AF371" s="4">
        <v>865</v>
      </c>
      <c r="AG371" s="4">
        <v>883</v>
      </c>
      <c r="AH371" s="4">
        <v>71</v>
      </c>
      <c r="AI371" s="4">
        <v>22.15</v>
      </c>
      <c r="AJ371" s="4">
        <v>0.51</v>
      </c>
      <c r="AK371" s="4">
        <v>989</v>
      </c>
      <c r="AL371" s="4">
        <v>2</v>
      </c>
      <c r="AM371" s="4">
        <v>0</v>
      </c>
      <c r="AN371" s="4">
        <v>27</v>
      </c>
      <c r="AO371" s="4">
        <v>190</v>
      </c>
      <c r="AP371" s="4">
        <v>190.7</v>
      </c>
      <c r="AQ371" s="4">
        <v>1.3</v>
      </c>
      <c r="AR371" s="4">
        <v>195</v>
      </c>
      <c r="AS371" s="4" t="s">
        <v>155</v>
      </c>
      <c r="AT371" s="4">
        <v>2</v>
      </c>
      <c r="AU371" s="5">
        <v>0.640162037037037</v>
      </c>
      <c r="AV371" s="4">
        <v>47.161797999999997</v>
      </c>
      <c r="AW371" s="4">
        <v>-88.483974000000003</v>
      </c>
      <c r="AX371" s="4">
        <v>314.10000000000002</v>
      </c>
      <c r="AY371" s="4">
        <v>30.2</v>
      </c>
      <c r="AZ371" s="4">
        <v>12</v>
      </c>
      <c r="BA371" s="4">
        <v>11</v>
      </c>
      <c r="BB371" s="4" t="s">
        <v>427</v>
      </c>
      <c r="BC371" s="4">
        <v>1.1000000000000001</v>
      </c>
      <c r="BD371" s="4">
        <v>1.4</v>
      </c>
      <c r="BE371" s="4">
        <v>1.8</v>
      </c>
      <c r="BF371" s="4">
        <v>14.063000000000001</v>
      </c>
      <c r="BG371" s="4">
        <v>14.75</v>
      </c>
      <c r="BH371" s="4">
        <v>1.05</v>
      </c>
      <c r="BI371" s="4">
        <v>14.22</v>
      </c>
      <c r="BJ371" s="4">
        <v>2985.2739999999999</v>
      </c>
      <c r="BK371" s="4">
        <v>18.794</v>
      </c>
      <c r="BL371" s="4">
        <v>14.141</v>
      </c>
      <c r="BM371" s="4">
        <v>0</v>
      </c>
      <c r="BN371" s="4">
        <v>14.141</v>
      </c>
      <c r="BO371" s="4">
        <v>11.327</v>
      </c>
      <c r="BP371" s="4">
        <v>0</v>
      </c>
      <c r="BQ371" s="4">
        <v>11.327</v>
      </c>
      <c r="BR371" s="4">
        <v>6.0732999999999997</v>
      </c>
      <c r="BU371" s="4">
        <v>4.9589999999999996</v>
      </c>
      <c r="BW371" s="4">
        <v>91.801000000000002</v>
      </c>
      <c r="BX371" s="4">
        <v>0.39307999999999998</v>
      </c>
      <c r="BY371" s="4">
        <v>-5</v>
      </c>
      <c r="BZ371" s="4">
        <v>0.95950800000000003</v>
      </c>
      <c r="CA371" s="4">
        <v>9.6058920000000008</v>
      </c>
      <c r="CB371" s="4">
        <v>19.382062000000001</v>
      </c>
    </row>
    <row r="372" spans="1:80">
      <c r="A372" s="2">
        <v>42440</v>
      </c>
      <c r="B372" s="29">
        <v>0.4320268518518518</v>
      </c>
      <c r="C372" s="4">
        <v>14.108000000000001</v>
      </c>
      <c r="D372" s="4">
        <v>0.1346</v>
      </c>
      <c r="E372" s="4" t="s">
        <v>155</v>
      </c>
      <c r="F372" s="4">
        <v>1345.974338</v>
      </c>
      <c r="G372" s="4">
        <v>674.6</v>
      </c>
      <c r="H372" s="4">
        <v>1.1000000000000001</v>
      </c>
      <c r="I372" s="4">
        <v>724.7</v>
      </c>
      <c r="K372" s="4">
        <v>0.6</v>
      </c>
      <c r="L372" s="4">
        <v>114</v>
      </c>
      <c r="M372" s="4">
        <v>0.87629999999999997</v>
      </c>
      <c r="N372" s="4">
        <v>12.3626</v>
      </c>
      <c r="O372" s="4">
        <v>0.1179</v>
      </c>
      <c r="P372" s="4">
        <v>591.15689999999995</v>
      </c>
      <c r="Q372" s="4">
        <v>0.99239999999999995</v>
      </c>
      <c r="R372" s="4">
        <v>592.1</v>
      </c>
      <c r="S372" s="4">
        <v>473.52569999999997</v>
      </c>
      <c r="T372" s="4">
        <v>0.79500000000000004</v>
      </c>
      <c r="U372" s="4">
        <v>474.3</v>
      </c>
      <c r="V372" s="4">
        <v>724.71079999999995</v>
      </c>
      <c r="Y372" s="4">
        <v>99.951999999999998</v>
      </c>
      <c r="Z372" s="4">
        <v>0</v>
      </c>
      <c r="AA372" s="4">
        <v>0.52580000000000005</v>
      </c>
      <c r="AB372" s="4" t="s">
        <v>382</v>
      </c>
      <c r="AC372" s="4">
        <v>0</v>
      </c>
      <c r="AD372" s="4">
        <v>11.8</v>
      </c>
      <c r="AE372" s="4">
        <v>852</v>
      </c>
      <c r="AF372" s="4">
        <v>865</v>
      </c>
      <c r="AG372" s="4">
        <v>883</v>
      </c>
      <c r="AH372" s="4">
        <v>71</v>
      </c>
      <c r="AI372" s="4">
        <v>22.15</v>
      </c>
      <c r="AJ372" s="4">
        <v>0.51</v>
      </c>
      <c r="AK372" s="4">
        <v>989</v>
      </c>
      <c r="AL372" s="4">
        <v>2</v>
      </c>
      <c r="AM372" s="4">
        <v>0</v>
      </c>
      <c r="AN372" s="4">
        <v>27</v>
      </c>
      <c r="AO372" s="4">
        <v>190</v>
      </c>
      <c r="AP372" s="4">
        <v>190.3</v>
      </c>
      <c r="AQ372" s="4">
        <v>1.4</v>
      </c>
      <c r="AR372" s="4">
        <v>195</v>
      </c>
      <c r="AS372" s="4" t="s">
        <v>155</v>
      </c>
      <c r="AT372" s="4">
        <v>2</v>
      </c>
      <c r="AU372" s="5">
        <v>0.64017361111111104</v>
      </c>
      <c r="AV372" s="4">
        <v>47.161997999999997</v>
      </c>
      <c r="AW372" s="4">
        <v>-88.484078999999994</v>
      </c>
      <c r="AX372" s="4">
        <v>314.5</v>
      </c>
      <c r="AY372" s="4">
        <v>30.3</v>
      </c>
      <c r="AZ372" s="4">
        <v>12</v>
      </c>
      <c r="BA372" s="4">
        <v>11</v>
      </c>
      <c r="BB372" s="4" t="s">
        <v>427</v>
      </c>
      <c r="BC372" s="4">
        <v>1.1000000000000001</v>
      </c>
      <c r="BD372" s="4">
        <v>1.4</v>
      </c>
      <c r="BE372" s="4">
        <v>1.8</v>
      </c>
      <c r="BF372" s="4">
        <v>14.063000000000001</v>
      </c>
      <c r="BG372" s="4">
        <v>14.83</v>
      </c>
      <c r="BH372" s="4">
        <v>1.05</v>
      </c>
      <c r="BI372" s="4">
        <v>14.122999999999999</v>
      </c>
      <c r="BJ372" s="4">
        <v>2987.21</v>
      </c>
      <c r="BK372" s="4">
        <v>18.138000000000002</v>
      </c>
      <c r="BL372" s="4">
        <v>14.959</v>
      </c>
      <c r="BM372" s="4">
        <v>2.5000000000000001E-2</v>
      </c>
      <c r="BN372" s="4">
        <v>14.984</v>
      </c>
      <c r="BO372" s="4">
        <v>11.981999999999999</v>
      </c>
      <c r="BP372" s="4">
        <v>0.02</v>
      </c>
      <c r="BQ372" s="4">
        <v>12.002000000000001</v>
      </c>
      <c r="BR372" s="4">
        <v>5.7904999999999998</v>
      </c>
      <c r="BU372" s="4">
        <v>4.7919999999999998</v>
      </c>
      <c r="BW372" s="4">
        <v>92.370999999999995</v>
      </c>
      <c r="BX372" s="4">
        <v>0.426792</v>
      </c>
      <c r="BY372" s="4">
        <v>-5</v>
      </c>
      <c r="BZ372" s="4">
        <v>0.95825400000000005</v>
      </c>
      <c r="CA372" s="4">
        <v>10.429729999999999</v>
      </c>
      <c r="CB372" s="4">
        <v>19.356731</v>
      </c>
    </row>
    <row r="373" spans="1:80">
      <c r="A373" s="2">
        <v>42440</v>
      </c>
      <c r="B373" s="29">
        <v>0.43203842592592595</v>
      </c>
      <c r="C373" s="4">
        <v>14.1</v>
      </c>
      <c r="D373" s="4">
        <v>0.1313</v>
      </c>
      <c r="E373" s="4" t="s">
        <v>155</v>
      </c>
      <c r="F373" s="4">
        <v>1312.5151780000001</v>
      </c>
      <c r="G373" s="4">
        <v>683.3</v>
      </c>
      <c r="H373" s="4">
        <v>3.5</v>
      </c>
      <c r="I373" s="4">
        <v>687.6</v>
      </c>
      <c r="K373" s="4">
        <v>0.6</v>
      </c>
      <c r="L373" s="4">
        <v>112</v>
      </c>
      <c r="M373" s="4">
        <v>0.87639999999999996</v>
      </c>
      <c r="N373" s="4">
        <v>12.357699999999999</v>
      </c>
      <c r="O373" s="4">
        <v>0.115</v>
      </c>
      <c r="P373" s="4">
        <v>598.88890000000004</v>
      </c>
      <c r="Q373" s="4">
        <v>3.0400999999999998</v>
      </c>
      <c r="R373" s="4">
        <v>601.9</v>
      </c>
      <c r="S373" s="4">
        <v>479.7192</v>
      </c>
      <c r="T373" s="4">
        <v>2.4352</v>
      </c>
      <c r="U373" s="4">
        <v>482.2</v>
      </c>
      <c r="V373" s="4">
        <v>687.58550000000002</v>
      </c>
      <c r="Y373" s="4">
        <v>97.852000000000004</v>
      </c>
      <c r="Z373" s="4">
        <v>0</v>
      </c>
      <c r="AA373" s="4">
        <v>0.52590000000000003</v>
      </c>
      <c r="AB373" s="4" t="s">
        <v>382</v>
      </c>
      <c r="AC373" s="4">
        <v>0</v>
      </c>
      <c r="AD373" s="4">
        <v>11.9</v>
      </c>
      <c r="AE373" s="4">
        <v>851</v>
      </c>
      <c r="AF373" s="4">
        <v>865</v>
      </c>
      <c r="AG373" s="4">
        <v>883</v>
      </c>
      <c r="AH373" s="4">
        <v>71</v>
      </c>
      <c r="AI373" s="4">
        <v>22.15</v>
      </c>
      <c r="AJ373" s="4">
        <v>0.51</v>
      </c>
      <c r="AK373" s="4">
        <v>989</v>
      </c>
      <c r="AL373" s="4">
        <v>2</v>
      </c>
      <c r="AM373" s="4">
        <v>0</v>
      </c>
      <c r="AN373" s="4">
        <v>27</v>
      </c>
      <c r="AO373" s="4">
        <v>190.7</v>
      </c>
      <c r="AP373" s="4">
        <v>190</v>
      </c>
      <c r="AQ373" s="4">
        <v>1.6</v>
      </c>
      <c r="AR373" s="4">
        <v>195</v>
      </c>
      <c r="AS373" s="4" t="s">
        <v>155</v>
      </c>
      <c r="AT373" s="4">
        <v>2</v>
      </c>
      <c r="AU373" s="5">
        <v>0.64019675925925923</v>
      </c>
      <c r="AV373" s="4">
        <v>47.162153000000004</v>
      </c>
      <c r="AW373" s="4">
        <v>-88.484097000000006</v>
      </c>
      <c r="AX373" s="4">
        <v>314.8</v>
      </c>
      <c r="AY373" s="4">
        <v>30.4</v>
      </c>
      <c r="AZ373" s="4">
        <v>12</v>
      </c>
      <c r="BA373" s="4">
        <v>11</v>
      </c>
      <c r="BB373" s="4" t="s">
        <v>427</v>
      </c>
      <c r="BC373" s="4">
        <v>1.6166</v>
      </c>
      <c r="BD373" s="4">
        <v>1.6214</v>
      </c>
      <c r="BE373" s="4">
        <v>2.3904000000000001</v>
      </c>
      <c r="BF373" s="4">
        <v>14.063000000000001</v>
      </c>
      <c r="BG373" s="4">
        <v>14.85</v>
      </c>
      <c r="BH373" s="4">
        <v>1.06</v>
      </c>
      <c r="BI373" s="4">
        <v>14.101000000000001</v>
      </c>
      <c r="BJ373" s="4">
        <v>2988.779</v>
      </c>
      <c r="BK373" s="4">
        <v>17.707000000000001</v>
      </c>
      <c r="BL373" s="4">
        <v>15.167999999999999</v>
      </c>
      <c r="BM373" s="4">
        <v>7.6999999999999999E-2</v>
      </c>
      <c r="BN373" s="4">
        <v>15.244999999999999</v>
      </c>
      <c r="BO373" s="4">
        <v>12.15</v>
      </c>
      <c r="BP373" s="4">
        <v>6.2E-2</v>
      </c>
      <c r="BQ373" s="4">
        <v>12.212</v>
      </c>
      <c r="BR373" s="4">
        <v>5.4989999999999997</v>
      </c>
      <c r="BU373" s="4">
        <v>4.6950000000000003</v>
      </c>
      <c r="BW373" s="4">
        <v>92.474000000000004</v>
      </c>
      <c r="BX373" s="4">
        <v>0.377336</v>
      </c>
      <c r="BY373" s="4">
        <v>-5</v>
      </c>
      <c r="BZ373" s="4">
        <v>0.96098399999999995</v>
      </c>
      <c r="CA373" s="4">
        <v>9.2211490000000005</v>
      </c>
      <c r="CB373" s="4">
        <v>19.411877</v>
      </c>
    </row>
    <row r="374" spans="1:80">
      <c r="A374" s="2">
        <v>42440</v>
      </c>
      <c r="B374" s="29">
        <v>0.43204999999999999</v>
      </c>
      <c r="C374" s="4">
        <v>13.989000000000001</v>
      </c>
      <c r="D374" s="4">
        <v>0.1273</v>
      </c>
      <c r="E374" s="4" t="s">
        <v>155</v>
      </c>
      <c r="F374" s="4">
        <v>1272.963563</v>
      </c>
      <c r="G374" s="4">
        <v>699.7</v>
      </c>
      <c r="H374" s="4">
        <v>8.3000000000000007</v>
      </c>
      <c r="I374" s="4">
        <v>678.5</v>
      </c>
      <c r="K374" s="4">
        <v>0.7</v>
      </c>
      <c r="L374" s="4">
        <v>111</v>
      </c>
      <c r="M374" s="4">
        <v>0.87729999999999997</v>
      </c>
      <c r="N374" s="4">
        <v>12.273</v>
      </c>
      <c r="O374" s="4">
        <v>0.11169999999999999</v>
      </c>
      <c r="P374" s="4">
        <v>613.88059999999996</v>
      </c>
      <c r="Q374" s="4">
        <v>7.2816000000000001</v>
      </c>
      <c r="R374" s="4">
        <v>621.20000000000005</v>
      </c>
      <c r="S374" s="4">
        <v>491.7278</v>
      </c>
      <c r="T374" s="4">
        <v>5.8327</v>
      </c>
      <c r="U374" s="4">
        <v>497.6</v>
      </c>
      <c r="V374" s="4">
        <v>678.52570000000003</v>
      </c>
      <c r="Y374" s="4">
        <v>97.338999999999999</v>
      </c>
      <c r="Z374" s="4">
        <v>0</v>
      </c>
      <c r="AA374" s="4">
        <v>0.61409999999999998</v>
      </c>
      <c r="AB374" s="4" t="s">
        <v>382</v>
      </c>
      <c r="AC374" s="4">
        <v>0</v>
      </c>
      <c r="AD374" s="4">
        <v>11.9</v>
      </c>
      <c r="AE374" s="4">
        <v>851</v>
      </c>
      <c r="AF374" s="4">
        <v>865</v>
      </c>
      <c r="AG374" s="4">
        <v>883</v>
      </c>
      <c r="AH374" s="4">
        <v>71</v>
      </c>
      <c r="AI374" s="4">
        <v>22.15</v>
      </c>
      <c r="AJ374" s="4">
        <v>0.51</v>
      </c>
      <c r="AK374" s="4">
        <v>989</v>
      </c>
      <c r="AL374" s="4">
        <v>2</v>
      </c>
      <c r="AM374" s="4">
        <v>0</v>
      </c>
      <c r="AN374" s="4">
        <v>27</v>
      </c>
      <c r="AO374" s="4">
        <v>191</v>
      </c>
      <c r="AP374" s="4">
        <v>190</v>
      </c>
      <c r="AQ374" s="4">
        <v>1.5</v>
      </c>
      <c r="AR374" s="4">
        <v>195</v>
      </c>
      <c r="AS374" s="4" t="s">
        <v>155</v>
      </c>
      <c r="AT374" s="4">
        <v>2</v>
      </c>
      <c r="AU374" s="5">
        <v>0.64020833333333338</v>
      </c>
      <c r="AV374" s="4">
        <v>47.162187000000003</v>
      </c>
      <c r="AW374" s="4">
        <v>-88.484093000000001</v>
      </c>
      <c r="AX374" s="4">
        <v>314.89999999999998</v>
      </c>
      <c r="AY374" s="4">
        <v>30.7</v>
      </c>
      <c r="AZ374" s="4">
        <v>12</v>
      </c>
      <c r="BA374" s="4">
        <v>11</v>
      </c>
      <c r="BB374" s="4" t="s">
        <v>427</v>
      </c>
      <c r="BC374" s="4">
        <v>2.0952000000000002</v>
      </c>
      <c r="BD374" s="4">
        <v>1.1834</v>
      </c>
      <c r="BE374" s="4">
        <v>2.8214000000000001</v>
      </c>
      <c r="BF374" s="4">
        <v>14.063000000000001</v>
      </c>
      <c r="BG374" s="4">
        <v>14.96</v>
      </c>
      <c r="BH374" s="4">
        <v>1.06</v>
      </c>
      <c r="BI374" s="4">
        <v>13.986000000000001</v>
      </c>
      <c r="BJ374" s="4">
        <v>2989.567</v>
      </c>
      <c r="BK374" s="4">
        <v>17.314</v>
      </c>
      <c r="BL374" s="4">
        <v>15.66</v>
      </c>
      <c r="BM374" s="4">
        <v>0.186</v>
      </c>
      <c r="BN374" s="4">
        <v>15.845000000000001</v>
      </c>
      <c r="BO374" s="4">
        <v>12.544</v>
      </c>
      <c r="BP374" s="4">
        <v>0.14899999999999999</v>
      </c>
      <c r="BQ374" s="4">
        <v>12.692</v>
      </c>
      <c r="BR374" s="4">
        <v>5.4653999999999998</v>
      </c>
      <c r="BU374" s="4">
        <v>4.7039999999999997</v>
      </c>
      <c r="BW374" s="4">
        <v>108.768</v>
      </c>
      <c r="BX374" s="4">
        <v>0.34033400000000003</v>
      </c>
      <c r="BY374" s="4">
        <v>-5</v>
      </c>
      <c r="BZ374" s="4">
        <v>0.96050800000000003</v>
      </c>
      <c r="CA374" s="4">
        <v>8.3169120000000003</v>
      </c>
      <c r="CB374" s="4">
        <v>19.402262</v>
      </c>
    </row>
    <row r="375" spans="1:80">
      <c r="A375" s="2">
        <v>42440</v>
      </c>
      <c r="B375" s="29">
        <v>0.43206157407407408</v>
      </c>
      <c r="C375" s="4">
        <v>13.96</v>
      </c>
      <c r="D375" s="4">
        <v>0.12889999999999999</v>
      </c>
      <c r="E375" s="4" t="s">
        <v>155</v>
      </c>
      <c r="F375" s="4">
        <v>1289.1578950000001</v>
      </c>
      <c r="G375" s="4">
        <v>744.9</v>
      </c>
      <c r="H375" s="4">
        <v>8.3000000000000007</v>
      </c>
      <c r="I375" s="4">
        <v>676.4</v>
      </c>
      <c r="K375" s="4">
        <v>0.79</v>
      </c>
      <c r="L375" s="4">
        <v>111</v>
      </c>
      <c r="M375" s="4">
        <v>0.87760000000000005</v>
      </c>
      <c r="N375" s="4">
        <v>12.250999999999999</v>
      </c>
      <c r="O375" s="4">
        <v>0.11310000000000001</v>
      </c>
      <c r="P375" s="4">
        <v>653.67719999999997</v>
      </c>
      <c r="Q375" s="4">
        <v>7.2839</v>
      </c>
      <c r="R375" s="4">
        <v>661</v>
      </c>
      <c r="S375" s="4">
        <v>523.60540000000003</v>
      </c>
      <c r="T375" s="4">
        <v>5.8345000000000002</v>
      </c>
      <c r="U375" s="4">
        <v>529.4</v>
      </c>
      <c r="V375" s="4">
        <v>676.38779999999997</v>
      </c>
      <c r="Y375" s="4">
        <v>97.323999999999998</v>
      </c>
      <c r="Z375" s="4">
        <v>0</v>
      </c>
      <c r="AA375" s="4">
        <v>0.6905</v>
      </c>
      <c r="AB375" s="4" t="s">
        <v>382</v>
      </c>
      <c r="AC375" s="4">
        <v>0</v>
      </c>
      <c r="AD375" s="4">
        <v>11.9</v>
      </c>
      <c r="AE375" s="4">
        <v>851</v>
      </c>
      <c r="AF375" s="4">
        <v>865</v>
      </c>
      <c r="AG375" s="4">
        <v>884</v>
      </c>
      <c r="AH375" s="4">
        <v>71</v>
      </c>
      <c r="AI375" s="4">
        <v>22.15</v>
      </c>
      <c r="AJ375" s="4">
        <v>0.51</v>
      </c>
      <c r="AK375" s="4">
        <v>989</v>
      </c>
      <c r="AL375" s="4">
        <v>2</v>
      </c>
      <c r="AM375" s="4">
        <v>0</v>
      </c>
      <c r="AN375" s="4">
        <v>27</v>
      </c>
      <c r="AO375" s="4">
        <v>191</v>
      </c>
      <c r="AP375" s="4">
        <v>190.7</v>
      </c>
      <c r="AQ375" s="4">
        <v>1.7</v>
      </c>
      <c r="AR375" s="4">
        <v>195</v>
      </c>
      <c r="AS375" s="4" t="s">
        <v>155</v>
      </c>
      <c r="AT375" s="4">
        <v>2</v>
      </c>
      <c r="AU375" s="5">
        <v>0.64020833333333338</v>
      </c>
      <c r="AV375" s="4">
        <v>47.162370000000003</v>
      </c>
      <c r="AW375" s="4">
        <v>-88.484070000000003</v>
      </c>
      <c r="AX375" s="4">
        <v>315.39999999999998</v>
      </c>
      <c r="AY375" s="4">
        <v>30.7</v>
      </c>
      <c r="AZ375" s="4">
        <v>12</v>
      </c>
      <c r="BA375" s="4">
        <v>11</v>
      </c>
      <c r="BB375" s="4" t="s">
        <v>427</v>
      </c>
      <c r="BC375" s="4">
        <v>2.4214000000000002</v>
      </c>
      <c r="BD375" s="4">
        <v>1</v>
      </c>
      <c r="BE375" s="4">
        <v>3.1214</v>
      </c>
      <c r="BF375" s="4">
        <v>14.063000000000001</v>
      </c>
      <c r="BG375" s="4">
        <v>14.99</v>
      </c>
      <c r="BH375" s="4">
        <v>1.07</v>
      </c>
      <c r="BI375" s="4">
        <v>13.95</v>
      </c>
      <c r="BJ375" s="4">
        <v>2989.2069999999999</v>
      </c>
      <c r="BK375" s="4">
        <v>17.568999999999999</v>
      </c>
      <c r="BL375" s="4">
        <v>16.702999999999999</v>
      </c>
      <c r="BM375" s="4">
        <v>0.186</v>
      </c>
      <c r="BN375" s="4">
        <v>16.888999999999999</v>
      </c>
      <c r="BO375" s="4">
        <v>13.379</v>
      </c>
      <c r="BP375" s="4">
        <v>0.14899999999999999</v>
      </c>
      <c r="BQ375" s="4">
        <v>13.528</v>
      </c>
      <c r="BR375" s="4">
        <v>5.4573</v>
      </c>
      <c r="BU375" s="4">
        <v>4.7110000000000003</v>
      </c>
      <c r="BW375" s="4">
        <v>122.5</v>
      </c>
      <c r="BX375" s="4">
        <v>0.33201599999999998</v>
      </c>
      <c r="BY375" s="4">
        <v>-5</v>
      </c>
      <c r="BZ375" s="4">
        <v>0.96149200000000001</v>
      </c>
      <c r="CA375" s="4">
        <v>8.1136409999999994</v>
      </c>
      <c r="CB375" s="4">
        <v>19.422138</v>
      </c>
    </row>
    <row r="376" spans="1:80">
      <c r="A376" s="2">
        <v>42440</v>
      </c>
      <c r="B376" s="29">
        <v>0.43207314814814812</v>
      </c>
      <c r="C376" s="4">
        <v>13.968999999999999</v>
      </c>
      <c r="D376" s="4">
        <v>0.129</v>
      </c>
      <c r="E376" s="4" t="s">
        <v>155</v>
      </c>
      <c r="F376" s="4">
        <v>1290</v>
      </c>
      <c r="G376" s="4">
        <v>761.2</v>
      </c>
      <c r="H376" s="4">
        <v>8.3000000000000007</v>
      </c>
      <c r="I376" s="4">
        <v>691.9</v>
      </c>
      <c r="K376" s="4">
        <v>0.8</v>
      </c>
      <c r="L376" s="4">
        <v>111</v>
      </c>
      <c r="M376" s="4">
        <v>0.87749999999999995</v>
      </c>
      <c r="N376" s="4">
        <v>12.2582</v>
      </c>
      <c r="O376" s="4">
        <v>0.1132</v>
      </c>
      <c r="P376" s="4">
        <v>667.99850000000004</v>
      </c>
      <c r="Q376" s="4">
        <v>7.2835000000000001</v>
      </c>
      <c r="R376" s="4">
        <v>675.3</v>
      </c>
      <c r="S376" s="4">
        <v>535.54859999999996</v>
      </c>
      <c r="T376" s="4">
        <v>5.8392999999999997</v>
      </c>
      <c r="U376" s="4">
        <v>541.4</v>
      </c>
      <c r="V376" s="4">
        <v>691.94669999999996</v>
      </c>
      <c r="Y376" s="4">
        <v>97.331000000000003</v>
      </c>
      <c r="Z376" s="4">
        <v>0</v>
      </c>
      <c r="AA376" s="4">
        <v>0.70199999999999996</v>
      </c>
      <c r="AB376" s="4" t="s">
        <v>382</v>
      </c>
      <c r="AC376" s="4">
        <v>0</v>
      </c>
      <c r="AD376" s="4">
        <v>11.9</v>
      </c>
      <c r="AE376" s="4">
        <v>851</v>
      </c>
      <c r="AF376" s="4">
        <v>865</v>
      </c>
      <c r="AG376" s="4">
        <v>883</v>
      </c>
      <c r="AH376" s="4">
        <v>71.7</v>
      </c>
      <c r="AI376" s="4">
        <v>22.38</v>
      </c>
      <c r="AJ376" s="4">
        <v>0.51</v>
      </c>
      <c r="AK376" s="4">
        <v>989</v>
      </c>
      <c r="AL376" s="4">
        <v>2</v>
      </c>
      <c r="AM376" s="4">
        <v>0</v>
      </c>
      <c r="AN376" s="4">
        <v>27</v>
      </c>
      <c r="AO376" s="4">
        <v>191</v>
      </c>
      <c r="AP376" s="4">
        <v>191</v>
      </c>
      <c r="AQ376" s="4">
        <v>1.9</v>
      </c>
      <c r="AR376" s="4">
        <v>195</v>
      </c>
      <c r="AS376" s="4" t="s">
        <v>155</v>
      </c>
      <c r="AT376" s="4">
        <v>2</v>
      </c>
      <c r="AU376" s="5">
        <v>0.64023148148148146</v>
      </c>
      <c r="AV376" s="4">
        <v>47.162523999999998</v>
      </c>
      <c r="AW376" s="4">
        <v>-88.484042000000002</v>
      </c>
      <c r="AX376" s="4">
        <v>315.7</v>
      </c>
      <c r="AY376" s="4">
        <v>30.5</v>
      </c>
      <c r="AZ376" s="4">
        <v>12</v>
      </c>
      <c r="BA376" s="4">
        <v>11</v>
      </c>
      <c r="BB376" s="4" t="s">
        <v>427</v>
      </c>
      <c r="BC376" s="4">
        <v>2.6476000000000002</v>
      </c>
      <c r="BD376" s="4">
        <v>1.0738000000000001</v>
      </c>
      <c r="BE376" s="4">
        <v>3.2738</v>
      </c>
      <c r="BF376" s="4">
        <v>14.063000000000001</v>
      </c>
      <c r="BG376" s="4">
        <v>14.98</v>
      </c>
      <c r="BH376" s="4">
        <v>1.07</v>
      </c>
      <c r="BI376" s="4">
        <v>13.956</v>
      </c>
      <c r="BJ376" s="4">
        <v>2988.835</v>
      </c>
      <c r="BK376" s="4">
        <v>17.567</v>
      </c>
      <c r="BL376" s="4">
        <v>17.056000000000001</v>
      </c>
      <c r="BM376" s="4">
        <v>0.186</v>
      </c>
      <c r="BN376" s="4">
        <v>17.242000000000001</v>
      </c>
      <c r="BO376" s="4">
        <v>13.675000000000001</v>
      </c>
      <c r="BP376" s="4">
        <v>0.14899999999999999</v>
      </c>
      <c r="BQ376" s="4">
        <v>13.824</v>
      </c>
      <c r="BR376" s="4">
        <v>5.5789</v>
      </c>
      <c r="BU376" s="4">
        <v>4.7080000000000002</v>
      </c>
      <c r="BW376" s="4">
        <v>124.459</v>
      </c>
      <c r="BX376" s="4">
        <v>0.34965000000000002</v>
      </c>
      <c r="BY376" s="4">
        <v>-5</v>
      </c>
      <c r="BZ376" s="4">
        <v>0.96125400000000005</v>
      </c>
      <c r="CA376" s="4">
        <v>8.5445720000000005</v>
      </c>
      <c r="CB376" s="4">
        <v>19.417331000000001</v>
      </c>
    </row>
    <row r="377" spans="1:80">
      <c r="A377" s="2">
        <v>42440</v>
      </c>
      <c r="B377" s="29">
        <v>0.43208472222222222</v>
      </c>
      <c r="C377" s="4">
        <v>13.98</v>
      </c>
      <c r="D377" s="4">
        <v>0.13389999999999999</v>
      </c>
      <c r="E377" s="4" t="s">
        <v>155</v>
      </c>
      <c r="F377" s="4">
        <v>1339.1438069999999</v>
      </c>
      <c r="G377" s="4">
        <v>774.4</v>
      </c>
      <c r="H377" s="4">
        <v>8.3000000000000007</v>
      </c>
      <c r="I377" s="4">
        <v>701.8</v>
      </c>
      <c r="K377" s="4">
        <v>0.8</v>
      </c>
      <c r="L377" s="4">
        <v>111</v>
      </c>
      <c r="M377" s="4">
        <v>0.87739999999999996</v>
      </c>
      <c r="N377" s="4">
        <v>12.266299999999999</v>
      </c>
      <c r="O377" s="4">
        <v>0.11749999999999999</v>
      </c>
      <c r="P377" s="4">
        <v>679.4615</v>
      </c>
      <c r="Q377" s="4">
        <v>7.2826000000000004</v>
      </c>
      <c r="R377" s="4">
        <v>686.7</v>
      </c>
      <c r="S377" s="4">
        <v>544.90229999999997</v>
      </c>
      <c r="T377" s="4">
        <v>5.8403</v>
      </c>
      <c r="U377" s="4">
        <v>550.70000000000005</v>
      </c>
      <c r="V377" s="4">
        <v>701.80600000000004</v>
      </c>
      <c r="Y377" s="4">
        <v>97.391999999999996</v>
      </c>
      <c r="Z377" s="4">
        <v>0</v>
      </c>
      <c r="AA377" s="4">
        <v>0.70189999999999997</v>
      </c>
      <c r="AB377" s="4" t="s">
        <v>382</v>
      </c>
      <c r="AC377" s="4">
        <v>0</v>
      </c>
      <c r="AD377" s="4">
        <v>11.8</v>
      </c>
      <c r="AE377" s="4">
        <v>851</v>
      </c>
      <c r="AF377" s="4">
        <v>865</v>
      </c>
      <c r="AG377" s="4">
        <v>883</v>
      </c>
      <c r="AH377" s="4">
        <v>72</v>
      </c>
      <c r="AI377" s="4">
        <v>22.46</v>
      </c>
      <c r="AJ377" s="4">
        <v>0.52</v>
      </c>
      <c r="AK377" s="4">
        <v>989</v>
      </c>
      <c r="AL377" s="4">
        <v>2</v>
      </c>
      <c r="AM377" s="4">
        <v>0</v>
      </c>
      <c r="AN377" s="4">
        <v>27</v>
      </c>
      <c r="AO377" s="4">
        <v>191</v>
      </c>
      <c r="AP377" s="4">
        <v>191</v>
      </c>
      <c r="AQ377" s="4">
        <v>2.1</v>
      </c>
      <c r="AR377" s="4">
        <v>195</v>
      </c>
      <c r="AS377" s="4" t="s">
        <v>155</v>
      </c>
      <c r="AT377" s="4">
        <v>2</v>
      </c>
      <c r="AU377" s="5">
        <v>0.6402430555555555</v>
      </c>
      <c r="AV377" s="4">
        <v>47.162644999999998</v>
      </c>
      <c r="AW377" s="4">
        <v>-88.484018000000006</v>
      </c>
      <c r="AX377" s="4">
        <v>315.89999999999998</v>
      </c>
      <c r="AY377" s="4">
        <v>30.5</v>
      </c>
      <c r="AZ377" s="4">
        <v>12</v>
      </c>
      <c r="BA377" s="4">
        <v>11</v>
      </c>
      <c r="BB377" s="4" t="s">
        <v>427</v>
      </c>
      <c r="BC377" s="4">
        <v>1.4454</v>
      </c>
      <c r="BD377" s="4">
        <v>1.1000000000000001</v>
      </c>
      <c r="BE377" s="4">
        <v>2.1930000000000001</v>
      </c>
      <c r="BF377" s="4">
        <v>14.063000000000001</v>
      </c>
      <c r="BG377" s="4">
        <v>14.96</v>
      </c>
      <c r="BH377" s="4">
        <v>1.06</v>
      </c>
      <c r="BI377" s="4">
        <v>13.971</v>
      </c>
      <c r="BJ377" s="4">
        <v>2987.585</v>
      </c>
      <c r="BK377" s="4">
        <v>18.215</v>
      </c>
      <c r="BL377" s="4">
        <v>17.329999999999998</v>
      </c>
      <c r="BM377" s="4">
        <v>0.186</v>
      </c>
      <c r="BN377" s="4">
        <v>17.515999999999998</v>
      </c>
      <c r="BO377" s="4">
        <v>13.898</v>
      </c>
      <c r="BP377" s="4">
        <v>0.14899999999999999</v>
      </c>
      <c r="BQ377" s="4">
        <v>14.047000000000001</v>
      </c>
      <c r="BR377" s="4">
        <v>5.6521999999999997</v>
      </c>
      <c r="BU377" s="4">
        <v>4.7060000000000004</v>
      </c>
      <c r="BW377" s="4">
        <v>124.309</v>
      </c>
      <c r="BX377" s="4">
        <v>0.332874</v>
      </c>
      <c r="BY377" s="4">
        <v>-5</v>
      </c>
      <c r="BZ377" s="4">
        <v>0.96025400000000005</v>
      </c>
      <c r="CA377" s="4">
        <v>8.1346089999999993</v>
      </c>
      <c r="CB377" s="4">
        <v>19.397131000000002</v>
      </c>
    </row>
    <row r="378" spans="1:80">
      <c r="A378" s="2">
        <v>42440</v>
      </c>
      <c r="B378" s="29">
        <v>0.43209629629629626</v>
      </c>
      <c r="C378" s="4">
        <v>13.989000000000001</v>
      </c>
      <c r="D378" s="4">
        <v>0.13700000000000001</v>
      </c>
      <c r="E378" s="4" t="s">
        <v>155</v>
      </c>
      <c r="F378" s="4">
        <v>1370</v>
      </c>
      <c r="G378" s="4">
        <v>785.9</v>
      </c>
      <c r="H378" s="4">
        <v>8.4</v>
      </c>
      <c r="I378" s="4">
        <v>706</v>
      </c>
      <c r="K378" s="4">
        <v>0.8</v>
      </c>
      <c r="L378" s="4">
        <v>111</v>
      </c>
      <c r="M378" s="4">
        <v>0.87739999999999996</v>
      </c>
      <c r="N378" s="4">
        <v>12.273099999999999</v>
      </c>
      <c r="O378" s="4">
        <v>0.1202</v>
      </c>
      <c r="P378" s="4">
        <v>689.4769</v>
      </c>
      <c r="Q378" s="4">
        <v>7.3697999999999997</v>
      </c>
      <c r="R378" s="4">
        <v>696.8</v>
      </c>
      <c r="S378" s="4">
        <v>552.93430000000001</v>
      </c>
      <c r="T378" s="4">
        <v>5.9103000000000003</v>
      </c>
      <c r="U378" s="4">
        <v>558.79999999999995</v>
      </c>
      <c r="V378" s="4">
        <v>705.99670000000003</v>
      </c>
      <c r="Y378" s="4">
        <v>97.456000000000003</v>
      </c>
      <c r="Z378" s="4">
        <v>0</v>
      </c>
      <c r="AA378" s="4">
        <v>0.70189999999999997</v>
      </c>
      <c r="AB378" s="4" t="s">
        <v>382</v>
      </c>
      <c r="AC378" s="4">
        <v>0</v>
      </c>
      <c r="AD378" s="4">
        <v>11.9</v>
      </c>
      <c r="AE378" s="4">
        <v>850</v>
      </c>
      <c r="AF378" s="4">
        <v>865</v>
      </c>
      <c r="AG378" s="4">
        <v>883</v>
      </c>
      <c r="AH378" s="4">
        <v>72</v>
      </c>
      <c r="AI378" s="4">
        <v>22.46</v>
      </c>
      <c r="AJ378" s="4">
        <v>0.52</v>
      </c>
      <c r="AK378" s="4">
        <v>989</v>
      </c>
      <c r="AL378" s="4">
        <v>2</v>
      </c>
      <c r="AM378" s="4">
        <v>0</v>
      </c>
      <c r="AN378" s="4">
        <v>27</v>
      </c>
      <c r="AO378" s="4">
        <v>191</v>
      </c>
      <c r="AP378" s="4">
        <v>191</v>
      </c>
      <c r="AQ378" s="4">
        <v>2.2000000000000002</v>
      </c>
      <c r="AR378" s="4">
        <v>195</v>
      </c>
      <c r="AS378" s="4" t="s">
        <v>155</v>
      </c>
      <c r="AT378" s="4">
        <v>2</v>
      </c>
      <c r="AU378" s="5">
        <v>0.64025462962962965</v>
      </c>
      <c r="AV378" s="4">
        <v>47.162768</v>
      </c>
      <c r="AW378" s="4">
        <v>-88.484025000000003</v>
      </c>
      <c r="AX378" s="4">
        <v>316.3</v>
      </c>
      <c r="AY378" s="4">
        <v>30.4</v>
      </c>
      <c r="AZ378" s="4">
        <v>12</v>
      </c>
      <c r="BA378" s="4">
        <v>11</v>
      </c>
      <c r="BB378" s="4" t="s">
        <v>427</v>
      </c>
      <c r="BC378" s="4">
        <v>1.5904</v>
      </c>
      <c r="BD378" s="4">
        <v>1.3213999999999999</v>
      </c>
      <c r="BE378" s="4">
        <v>2.3166000000000002</v>
      </c>
      <c r="BF378" s="4">
        <v>14.063000000000001</v>
      </c>
      <c r="BG378" s="4">
        <v>14.95</v>
      </c>
      <c r="BH378" s="4">
        <v>1.06</v>
      </c>
      <c r="BI378" s="4">
        <v>13.978999999999999</v>
      </c>
      <c r="BJ378" s="4">
        <v>2986.855</v>
      </c>
      <c r="BK378" s="4">
        <v>18.617999999999999</v>
      </c>
      <c r="BL378" s="4">
        <v>17.571999999999999</v>
      </c>
      <c r="BM378" s="4">
        <v>0.188</v>
      </c>
      <c r="BN378" s="4">
        <v>17.760000000000002</v>
      </c>
      <c r="BO378" s="4">
        <v>14.092000000000001</v>
      </c>
      <c r="BP378" s="4">
        <v>0.151</v>
      </c>
      <c r="BQ378" s="4">
        <v>14.243</v>
      </c>
      <c r="BR378" s="4">
        <v>5.6814</v>
      </c>
      <c r="BU378" s="4">
        <v>4.7060000000000004</v>
      </c>
      <c r="BW378" s="4">
        <v>124.2</v>
      </c>
      <c r="BX378" s="4">
        <v>0.34738000000000002</v>
      </c>
      <c r="BY378" s="4">
        <v>-5</v>
      </c>
      <c r="BZ378" s="4">
        <v>0.96149200000000001</v>
      </c>
      <c r="CA378" s="4">
        <v>8.4890989999999995</v>
      </c>
      <c r="CB378" s="4">
        <v>19.422138</v>
      </c>
    </row>
    <row r="379" spans="1:80">
      <c r="A379" s="2">
        <v>42440</v>
      </c>
      <c r="B379" s="29">
        <v>0.43210787037037041</v>
      </c>
      <c r="C379" s="4">
        <v>14.037000000000001</v>
      </c>
      <c r="D379" s="4">
        <v>0.14149999999999999</v>
      </c>
      <c r="E379" s="4" t="s">
        <v>155</v>
      </c>
      <c r="F379" s="4">
        <v>1414.7164949999999</v>
      </c>
      <c r="G379" s="4">
        <v>781.2</v>
      </c>
      <c r="H379" s="4">
        <v>8.4</v>
      </c>
      <c r="I379" s="4">
        <v>709.6</v>
      </c>
      <c r="K379" s="4">
        <v>0.8</v>
      </c>
      <c r="L379" s="4">
        <v>111</v>
      </c>
      <c r="M379" s="4">
        <v>0.877</v>
      </c>
      <c r="N379" s="4">
        <v>12.310700000000001</v>
      </c>
      <c r="O379" s="4">
        <v>0.1241</v>
      </c>
      <c r="P379" s="4">
        <v>685.14520000000005</v>
      </c>
      <c r="Q379" s="4">
        <v>7.367</v>
      </c>
      <c r="R379" s="4">
        <v>692.5</v>
      </c>
      <c r="S379" s="4">
        <v>549.46040000000005</v>
      </c>
      <c r="T379" s="4">
        <v>5.9081000000000001</v>
      </c>
      <c r="U379" s="4">
        <v>555.4</v>
      </c>
      <c r="V379" s="4">
        <v>709.63319999999999</v>
      </c>
      <c r="Y379" s="4">
        <v>97.763000000000005</v>
      </c>
      <c r="Z379" s="4">
        <v>0</v>
      </c>
      <c r="AA379" s="4">
        <v>0.7016</v>
      </c>
      <c r="AB379" s="4" t="s">
        <v>382</v>
      </c>
      <c r="AC379" s="4">
        <v>0</v>
      </c>
      <c r="AD379" s="4">
        <v>12</v>
      </c>
      <c r="AE379" s="4">
        <v>849</v>
      </c>
      <c r="AF379" s="4">
        <v>864</v>
      </c>
      <c r="AG379" s="4">
        <v>882</v>
      </c>
      <c r="AH379" s="4">
        <v>72</v>
      </c>
      <c r="AI379" s="4">
        <v>22.46</v>
      </c>
      <c r="AJ379" s="4">
        <v>0.52</v>
      </c>
      <c r="AK379" s="4">
        <v>989</v>
      </c>
      <c r="AL379" s="4">
        <v>2</v>
      </c>
      <c r="AM379" s="4">
        <v>0</v>
      </c>
      <c r="AN379" s="4">
        <v>27</v>
      </c>
      <c r="AO379" s="4">
        <v>191</v>
      </c>
      <c r="AP379" s="4">
        <v>191.7</v>
      </c>
      <c r="AQ379" s="4">
        <v>2.4</v>
      </c>
      <c r="AR379" s="4">
        <v>195</v>
      </c>
      <c r="AS379" s="4" t="s">
        <v>155</v>
      </c>
      <c r="AT379" s="4">
        <v>2</v>
      </c>
      <c r="AU379" s="5">
        <v>0.64026620370370368</v>
      </c>
      <c r="AV379" s="4">
        <v>47.162799999999997</v>
      </c>
      <c r="AW379" s="4">
        <v>-88.484030000000004</v>
      </c>
      <c r="AX379" s="4">
        <v>316.39999999999998</v>
      </c>
      <c r="AY379" s="4">
        <v>30.5</v>
      </c>
      <c r="AZ379" s="4">
        <v>12</v>
      </c>
      <c r="BA379" s="4">
        <v>11</v>
      </c>
      <c r="BB379" s="4" t="s">
        <v>427</v>
      </c>
      <c r="BC379" s="4">
        <v>1.8</v>
      </c>
      <c r="BD379" s="4">
        <v>1.4738</v>
      </c>
      <c r="BE379" s="4">
        <v>2.5737999999999999</v>
      </c>
      <c r="BF379" s="4">
        <v>14.063000000000001</v>
      </c>
      <c r="BG379" s="4">
        <v>14.9</v>
      </c>
      <c r="BH379" s="4">
        <v>1.06</v>
      </c>
      <c r="BI379" s="4">
        <v>14.022</v>
      </c>
      <c r="BJ379" s="4">
        <v>2985.9490000000001</v>
      </c>
      <c r="BK379" s="4">
        <v>19.154</v>
      </c>
      <c r="BL379" s="4">
        <v>17.402999999999999</v>
      </c>
      <c r="BM379" s="4">
        <v>0.187</v>
      </c>
      <c r="BN379" s="4">
        <v>17.59</v>
      </c>
      <c r="BO379" s="4">
        <v>13.956</v>
      </c>
      <c r="BP379" s="4">
        <v>0.15</v>
      </c>
      <c r="BQ379" s="4">
        <v>14.106</v>
      </c>
      <c r="BR379" s="4">
        <v>5.6916000000000002</v>
      </c>
      <c r="BU379" s="4">
        <v>4.7050000000000001</v>
      </c>
      <c r="BW379" s="4">
        <v>123.738</v>
      </c>
      <c r="BX379" s="4">
        <v>0.363952</v>
      </c>
      <c r="BY379" s="4">
        <v>-5</v>
      </c>
      <c r="BZ379" s="4">
        <v>0.966476</v>
      </c>
      <c r="CA379" s="4">
        <v>8.8940769999999993</v>
      </c>
      <c r="CB379" s="4">
        <v>19.522815000000001</v>
      </c>
    </row>
    <row r="380" spans="1:80">
      <c r="A380" s="2">
        <v>42440</v>
      </c>
      <c r="B380" s="29">
        <v>0.43211944444444444</v>
      </c>
      <c r="C380" s="4">
        <v>14.164999999999999</v>
      </c>
      <c r="D380" s="4">
        <v>0.15190000000000001</v>
      </c>
      <c r="E380" s="4" t="s">
        <v>155</v>
      </c>
      <c r="F380" s="4">
        <v>1518.518219</v>
      </c>
      <c r="G380" s="4">
        <v>732.6</v>
      </c>
      <c r="H380" s="4">
        <v>8.4</v>
      </c>
      <c r="I380" s="4">
        <v>734</v>
      </c>
      <c r="K380" s="4">
        <v>0.8</v>
      </c>
      <c r="L380" s="4">
        <v>113</v>
      </c>
      <c r="M380" s="4">
        <v>0.876</v>
      </c>
      <c r="N380" s="4">
        <v>12.409000000000001</v>
      </c>
      <c r="O380" s="4">
        <v>0.13300000000000001</v>
      </c>
      <c r="P380" s="4">
        <v>641.74580000000003</v>
      </c>
      <c r="Q380" s="4">
        <v>7.3863000000000003</v>
      </c>
      <c r="R380" s="4">
        <v>649.1</v>
      </c>
      <c r="S380" s="4">
        <v>514.68880000000001</v>
      </c>
      <c r="T380" s="4">
        <v>5.9238999999999997</v>
      </c>
      <c r="U380" s="4">
        <v>520.6</v>
      </c>
      <c r="V380" s="4">
        <v>734.02120000000002</v>
      </c>
      <c r="Y380" s="4">
        <v>99.353999999999999</v>
      </c>
      <c r="Z380" s="4">
        <v>0</v>
      </c>
      <c r="AA380" s="4">
        <v>0.70079999999999998</v>
      </c>
      <c r="AB380" s="4" t="s">
        <v>382</v>
      </c>
      <c r="AC380" s="4">
        <v>0</v>
      </c>
      <c r="AD380" s="4">
        <v>12.2</v>
      </c>
      <c r="AE380" s="4">
        <v>847</v>
      </c>
      <c r="AF380" s="4">
        <v>862</v>
      </c>
      <c r="AG380" s="4">
        <v>881</v>
      </c>
      <c r="AH380" s="4">
        <v>72</v>
      </c>
      <c r="AI380" s="4">
        <v>22.48</v>
      </c>
      <c r="AJ380" s="4">
        <v>0.52</v>
      </c>
      <c r="AK380" s="4">
        <v>988</v>
      </c>
      <c r="AL380" s="4">
        <v>2</v>
      </c>
      <c r="AM380" s="4">
        <v>0</v>
      </c>
      <c r="AN380" s="4">
        <v>27</v>
      </c>
      <c r="AO380" s="4">
        <v>191.7</v>
      </c>
      <c r="AP380" s="4">
        <v>192</v>
      </c>
      <c r="AQ380" s="4">
        <v>2.7</v>
      </c>
      <c r="AR380" s="4">
        <v>195</v>
      </c>
      <c r="AS380" s="4" t="s">
        <v>155</v>
      </c>
      <c r="AT380" s="4">
        <v>2</v>
      </c>
      <c r="AU380" s="5">
        <v>0.64026620370370368</v>
      </c>
      <c r="AV380" s="4">
        <v>47.162891000000002</v>
      </c>
      <c r="AW380" s="4">
        <v>-88.484049999999996</v>
      </c>
      <c r="AX380" s="4">
        <v>316.5</v>
      </c>
      <c r="AY380" s="4">
        <v>30.4</v>
      </c>
      <c r="AZ380" s="4">
        <v>12</v>
      </c>
      <c r="BA380" s="4">
        <v>11</v>
      </c>
      <c r="BB380" s="4" t="s">
        <v>427</v>
      </c>
      <c r="BC380" s="4">
        <v>2.3166000000000002</v>
      </c>
      <c r="BD380" s="4">
        <v>1.7214</v>
      </c>
      <c r="BE380" s="4">
        <v>3.0428000000000002</v>
      </c>
      <c r="BF380" s="4">
        <v>14.063000000000001</v>
      </c>
      <c r="BG380" s="4">
        <v>14.76</v>
      </c>
      <c r="BH380" s="4">
        <v>1.05</v>
      </c>
      <c r="BI380" s="4">
        <v>14.151</v>
      </c>
      <c r="BJ380" s="4">
        <v>2983.5390000000002</v>
      </c>
      <c r="BK380" s="4">
        <v>20.356999999999999</v>
      </c>
      <c r="BL380" s="4">
        <v>16.158000000000001</v>
      </c>
      <c r="BM380" s="4">
        <v>0.186</v>
      </c>
      <c r="BN380" s="4">
        <v>16.344000000000001</v>
      </c>
      <c r="BO380" s="4">
        <v>12.959</v>
      </c>
      <c r="BP380" s="4">
        <v>0.14899999999999999</v>
      </c>
      <c r="BQ380" s="4">
        <v>13.108000000000001</v>
      </c>
      <c r="BR380" s="4">
        <v>5.8357999999999999</v>
      </c>
      <c r="BU380" s="4">
        <v>4.7389999999999999</v>
      </c>
      <c r="BW380" s="4">
        <v>122.51900000000001</v>
      </c>
      <c r="BX380" s="4">
        <v>0.37371399999999999</v>
      </c>
      <c r="BY380" s="4">
        <v>-5</v>
      </c>
      <c r="BZ380" s="4">
        <v>0.968746</v>
      </c>
      <c r="CA380" s="4">
        <v>9.1326359999999998</v>
      </c>
      <c r="CB380" s="4">
        <v>19.568669</v>
      </c>
    </row>
    <row r="381" spans="1:80">
      <c r="A381" s="2">
        <v>42440</v>
      </c>
      <c r="B381" s="29">
        <v>0.43213101851851854</v>
      </c>
      <c r="C381" s="4">
        <v>14.2</v>
      </c>
      <c r="D381" s="4">
        <v>0.151</v>
      </c>
      <c r="E381" s="4" t="s">
        <v>155</v>
      </c>
      <c r="F381" s="4">
        <v>1510.421053</v>
      </c>
      <c r="G381" s="4">
        <v>670.4</v>
      </c>
      <c r="H381" s="4">
        <v>8.5</v>
      </c>
      <c r="I381" s="4">
        <v>767</v>
      </c>
      <c r="K381" s="4">
        <v>0.71</v>
      </c>
      <c r="L381" s="4">
        <v>116</v>
      </c>
      <c r="M381" s="4">
        <v>0.87580000000000002</v>
      </c>
      <c r="N381" s="4">
        <v>12.4359</v>
      </c>
      <c r="O381" s="4">
        <v>0.1323</v>
      </c>
      <c r="P381" s="4">
        <v>587.1259</v>
      </c>
      <c r="Q381" s="4">
        <v>7.444</v>
      </c>
      <c r="R381" s="4">
        <v>594.6</v>
      </c>
      <c r="S381" s="4">
        <v>470.863</v>
      </c>
      <c r="T381" s="4">
        <v>5.9699</v>
      </c>
      <c r="U381" s="4">
        <v>476.8</v>
      </c>
      <c r="V381" s="4">
        <v>767.03750000000002</v>
      </c>
      <c r="Y381" s="4">
        <v>101.586</v>
      </c>
      <c r="Z381" s="4">
        <v>0</v>
      </c>
      <c r="AA381" s="4">
        <v>0.62460000000000004</v>
      </c>
      <c r="AB381" s="4" t="s">
        <v>382</v>
      </c>
      <c r="AC381" s="4">
        <v>0</v>
      </c>
      <c r="AD381" s="4">
        <v>12.3</v>
      </c>
      <c r="AE381" s="4">
        <v>846</v>
      </c>
      <c r="AF381" s="4">
        <v>861</v>
      </c>
      <c r="AG381" s="4">
        <v>879</v>
      </c>
      <c r="AH381" s="4">
        <v>72</v>
      </c>
      <c r="AI381" s="4">
        <v>22.46</v>
      </c>
      <c r="AJ381" s="4">
        <v>0.52</v>
      </c>
      <c r="AK381" s="4">
        <v>989</v>
      </c>
      <c r="AL381" s="4">
        <v>2</v>
      </c>
      <c r="AM381" s="4">
        <v>0</v>
      </c>
      <c r="AN381" s="4">
        <v>27</v>
      </c>
      <c r="AO381" s="4">
        <v>192</v>
      </c>
      <c r="AP381" s="4">
        <v>192</v>
      </c>
      <c r="AQ381" s="4">
        <v>2.8</v>
      </c>
      <c r="AR381" s="4">
        <v>195</v>
      </c>
      <c r="AS381" s="4" t="s">
        <v>155</v>
      </c>
      <c r="AT381" s="4">
        <v>2</v>
      </c>
      <c r="AU381" s="5">
        <v>0.64027777777777783</v>
      </c>
      <c r="AV381" s="4">
        <v>47.163096000000003</v>
      </c>
      <c r="AW381" s="4">
        <v>-88.484127999999998</v>
      </c>
      <c r="AX381" s="4">
        <v>317.2</v>
      </c>
      <c r="AY381" s="4">
        <v>30</v>
      </c>
      <c r="AZ381" s="4">
        <v>12</v>
      </c>
      <c r="BA381" s="4">
        <v>11</v>
      </c>
      <c r="BB381" s="4" t="s">
        <v>427</v>
      </c>
      <c r="BC381" s="4">
        <v>2.5</v>
      </c>
      <c r="BD381" s="4">
        <v>1.8</v>
      </c>
      <c r="BE381" s="4">
        <v>3.2737259999999999</v>
      </c>
      <c r="BF381" s="4">
        <v>14.063000000000001</v>
      </c>
      <c r="BG381" s="4">
        <v>14.72</v>
      </c>
      <c r="BH381" s="4">
        <v>1.05</v>
      </c>
      <c r="BI381" s="4">
        <v>14.186</v>
      </c>
      <c r="BJ381" s="4">
        <v>2983.02</v>
      </c>
      <c r="BK381" s="4">
        <v>20.195</v>
      </c>
      <c r="BL381" s="4">
        <v>14.749000000000001</v>
      </c>
      <c r="BM381" s="4">
        <v>0.187</v>
      </c>
      <c r="BN381" s="4">
        <v>14.935</v>
      </c>
      <c r="BO381" s="4">
        <v>11.827999999999999</v>
      </c>
      <c r="BP381" s="4">
        <v>0.15</v>
      </c>
      <c r="BQ381" s="4">
        <v>11.978</v>
      </c>
      <c r="BR381" s="4">
        <v>6.0841000000000003</v>
      </c>
      <c r="BU381" s="4">
        <v>4.835</v>
      </c>
      <c r="BW381" s="4">
        <v>108.94199999999999</v>
      </c>
      <c r="BX381" s="4">
        <v>0.38196200000000002</v>
      </c>
      <c r="BY381" s="4">
        <v>-5</v>
      </c>
      <c r="BZ381" s="4">
        <v>0.96974499999999997</v>
      </c>
      <c r="CA381" s="4">
        <v>9.3341969999999996</v>
      </c>
      <c r="CB381" s="4">
        <v>19.588854000000001</v>
      </c>
    </row>
    <row r="382" spans="1:80">
      <c r="A382" s="2">
        <v>42440</v>
      </c>
      <c r="B382" s="29">
        <v>0.43214259259259258</v>
      </c>
      <c r="C382" s="4">
        <v>14.2</v>
      </c>
      <c r="D382" s="4">
        <v>0.1454</v>
      </c>
      <c r="E382" s="4" t="s">
        <v>155</v>
      </c>
      <c r="F382" s="4">
        <v>1454.2352940000001</v>
      </c>
      <c r="G382" s="4">
        <v>655.9</v>
      </c>
      <c r="H382" s="4">
        <v>8.5</v>
      </c>
      <c r="I382" s="4">
        <v>766.1</v>
      </c>
      <c r="K382" s="4">
        <v>0.6</v>
      </c>
      <c r="L382" s="4">
        <v>117</v>
      </c>
      <c r="M382" s="4">
        <v>0.87580000000000002</v>
      </c>
      <c r="N382" s="4">
        <v>12.436999999999999</v>
      </c>
      <c r="O382" s="4">
        <v>0.12740000000000001</v>
      </c>
      <c r="P382" s="4">
        <v>574.47249999999997</v>
      </c>
      <c r="Q382" s="4">
        <v>7.4447000000000001</v>
      </c>
      <c r="R382" s="4">
        <v>581.9</v>
      </c>
      <c r="S382" s="4">
        <v>460.73469999999998</v>
      </c>
      <c r="T382" s="4">
        <v>5.9706999999999999</v>
      </c>
      <c r="U382" s="4">
        <v>466.7</v>
      </c>
      <c r="V382" s="4">
        <v>766.10950000000003</v>
      </c>
      <c r="Y382" s="4">
        <v>102.661</v>
      </c>
      <c r="Z382" s="4">
        <v>0</v>
      </c>
      <c r="AA382" s="4">
        <v>0.52549999999999997</v>
      </c>
      <c r="AB382" s="4" t="s">
        <v>382</v>
      </c>
      <c r="AC382" s="4">
        <v>0</v>
      </c>
      <c r="AD382" s="4">
        <v>12.3</v>
      </c>
      <c r="AE382" s="4">
        <v>847</v>
      </c>
      <c r="AF382" s="4">
        <v>861</v>
      </c>
      <c r="AG382" s="4">
        <v>880</v>
      </c>
      <c r="AH382" s="4">
        <v>72</v>
      </c>
      <c r="AI382" s="4">
        <v>22.48</v>
      </c>
      <c r="AJ382" s="4">
        <v>0.52</v>
      </c>
      <c r="AK382" s="4">
        <v>988</v>
      </c>
      <c r="AL382" s="4">
        <v>2</v>
      </c>
      <c r="AM382" s="4">
        <v>0</v>
      </c>
      <c r="AN382" s="4">
        <v>27</v>
      </c>
      <c r="AO382" s="4">
        <v>192</v>
      </c>
      <c r="AP382" s="4">
        <v>192</v>
      </c>
      <c r="AQ382" s="4">
        <v>2.9</v>
      </c>
      <c r="AR382" s="4">
        <v>195</v>
      </c>
      <c r="AS382" s="4" t="s">
        <v>155</v>
      </c>
      <c r="AT382" s="4">
        <v>2</v>
      </c>
      <c r="AU382" s="5">
        <v>0.64030092592592591</v>
      </c>
      <c r="AV382" s="4">
        <v>47.163156999999998</v>
      </c>
      <c r="AW382" s="4">
        <v>-88.484153000000006</v>
      </c>
      <c r="AX382" s="4">
        <v>317.39999999999998</v>
      </c>
      <c r="AY382" s="4">
        <v>29.7</v>
      </c>
      <c r="AZ382" s="4">
        <v>12</v>
      </c>
      <c r="BA382" s="4">
        <v>11</v>
      </c>
      <c r="BB382" s="4" t="s">
        <v>427</v>
      </c>
      <c r="BC382" s="4">
        <v>2.9426429999999999</v>
      </c>
      <c r="BD382" s="4">
        <v>2.0213209999999999</v>
      </c>
      <c r="BE382" s="4">
        <v>3.7426430000000002</v>
      </c>
      <c r="BF382" s="4">
        <v>14.063000000000001</v>
      </c>
      <c r="BG382" s="4">
        <v>14.73</v>
      </c>
      <c r="BH382" s="4">
        <v>1.05</v>
      </c>
      <c r="BI382" s="4">
        <v>14.176</v>
      </c>
      <c r="BJ382" s="4">
        <v>2984.2080000000001</v>
      </c>
      <c r="BK382" s="4">
        <v>19.451000000000001</v>
      </c>
      <c r="BL382" s="4">
        <v>14.435</v>
      </c>
      <c r="BM382" s="4">
        <v>0.187</v>
      </c>
      <c r="BN382" s="4">
        <v>14.622</v>
      </c>
      <c r="BO382" s="4">
        <v>11.577</v>
      </c>
      <c r="BP382" s="4">
        <v>0.15</v>
      </c>
      <c r="BQ382" s="4">
        <v>11.727</v>
      </c>
      <c r="BR382" s="4">
        <v>6.0785999999999998</v>
      </c>
      <c r="BU382" s="4">
        <v>4.8869999999999996</v>
      </c>
      <c r="BW382" s="4">
        <v>91.683000000000007</v>
      </c>
      <c r="BX382" s="4">
        <v>0.36833900000000003</v>
      </c>
      <c r="BY382" s="4">
        <v>-5</v>
      </c>
      <c r="BZ382" s="4">
        <v>0.96850899999999995</v>
      </c>
      <c r="CA382" s="4">
        <v>9.0012919999999994</v>
      </c>
      <c r="CB382" s="4">
        <v>19.563872</v>
      </c>
    </row>
    <row r="383" spans="1:80">
      <c r="A383" s="2">
        <v>42440</v>
      </c>
      <c r="B383" s="29">
        <v>0.43215416666666667</v>
      </c>
      <c r="C383" s="4">
        <v>14.2</v>
      </c>
      <c r="D383" s="4">
        <v>0.1384</v>
      </c>
      <c r="E383" s="4" t="s">
        <v>155</v>
      </c>
      <c r="F383" s="4">
        <v>1384.3102040000001</v>
      </c>
      <c r="G383" s="4">
        <v>657.4</v>
      </c>
      <c r="H383" s="4">
        <v>8.5</v>
      </c>
      <c r="I383" s="4">
        <v>750.9</v>
      </c>
      <c r="K383" s="4">
        <v>0.52</v>
      </c>
      <c r="L383" s="4">
        <v>117</v>
      </c>
      <c r="M383" s="4">
        <v>0.87590000000000001</v>
      </c>
      <c r="N383" s="4">
        <v>12.4381</v>
      </c>
      <c r="O383" s="4">
        <v>0.12130000000000001</v>
      </c>
      <c r="P383" s="4">
        <v>575.81730000000005</v>
      </c>
      <c r="Q383" s="4">
        <v>7.4454000000000002</v>
      </c>
      <c r="R383" s="4">
        <v>583.29999999999995</v>
      </c>
      <c r="S383" s="4">
        <v>461.7937</v>
      </c>
      <c r="T383" s="4">
        <v>5.9710000000000001</v>
      </c>
      <c r="U383" s="4">
        <v>467.8</v>
      </c>
      <c r="V383" s="4">
        <v>750.91669999999999</v>
      </c>
      <c r="Y383" s="4">
        <v>102.742</v>
      </c>
      <c r="Z383" s="4">
        <v>0</v>
      </c>
      <c r="AA383" s="4">
        <v>0.4516</v>
      </c>
      <c r="AB383" s="4" t="s">
        <v>382</v>
      </c>
      <c r="AC383" s="4">
        <v>0</v>
      </c>
      <c r="AD383" s="4">
        <v>12.4</v>
      </c>
      <c r="AE383" s="4">
        <v>846</v>
      </c>
      <c r="AF383" s="4">
        <v>861</v>
      </c>
      <c r="AG383" s="4">
        <v>880</v>
      </c>
      <c r="AH383" s="4">
        <v>72</v>
      </c>
      <c r="AI383" s="4">
        <v>22.46</v>
      </c>
      <c r="AJ383" s="4">
        <v>0.52</v>
      </c>
      <c r="AK383" s="4">
        <v>989</v>
      </c>
      <c r="AL383" s="4">
        <v>2</v>
      </c>
      <c r="AM383" s="4">
        <v>0</v>
      </c>
      <c r="AN383" s="4">
        <v>27</v>
      </c>
      <c r="AO383" s="4">
        <v>192</v>
      </c>
      <c r="AP383" s="4">
        <v>192</v>
      </c>
      <c r="AQ383" s="4">
        <v>2.9</v>
      </c>
      <c r="AR383" s="4">
        <v>195</v>
      </c>
      <c r="AS383" s="4" t="s">
        <v>155</v>
      </c>
      <c r="AT383" s="4">
        <v>2</v>
      </c>
      <c r="AU383" s="5">
        <v>0.64030092592592591</v>
      </c>
      <c r="AV383" s="4">
        <v>47.163316000000002</v>
      </c>
      <c r="AW383" s="4">
        <v>-88.484273999999999</v>
      </c>
      <c r="AX383" s="4">
        <v>317.8</v>
      </c>
      <c r="AY383" s="4">
        <v>29.7</v>
      </c>
      <c r="AZ383" s="4">
        <v>12</v>
      </c>
      <c r="BA383" s="4">
        <v>11</v>
      </c>
      <c r="BB383" s="4" t="s">
        <v>427</v>
      </c>
      <c r="BC383" s="4">
        <v>3.1</v>
      </c>
      <c r="BD383" s="4">
        <v>2.1</v>
      </c>
      <c r="BE383" s="4">
        <v>3.9</v>
      </c>
      <c r="BF383" s="4">
        <v>14.063000000000001</v>
      </c>
      <c r="BG383" s="4">
        <v>14.74</v>
      </c>
      <c r="BH383" s="4">
        <v>1.05</v>
      </c>
      <c r="BI383" s="4">
        <v>14.164999999999999</v>
      </c>
      <c r="BJ383" s="4">
        <v>2986.02</v>
      </c>
      <c r="BK383" s="4">
        <v>18.527000000000001</v>
      </c>
      <c r="BL383" s="4">
        <v>14.476000000000001</v>
      </c>
      <c r="BM383" s="4">
        <v>0.187</v>
      </c>
      <c r="BN383" s="4">
        <v>14.664</v>
      </c>
      <c r="BO383" s="4">
        <v>11.61</v>
      </c>
      <c r="BP383" s="4">
        <v>0.15</v>
      </c>
      <c r="BQ383" s="4">
        <v>11.76</v>
      </c>
      <c r="BR383" s="4">
        <v>5.9611000000000001</v>
      </c>
      <c r="BU383" s="4">
        <v>4.8940000000000001</v>
      </c>
      <c r="BW383" s="4">
        <v>78.837000000000003</v>
      </c>
      <c r="BX383" s="4">
        <v>0.36598399999999998</v>
      </c>
      <c r="BY383" s="4">
        <v>-5</v>
      </c>
      <c r="BZ383" s="4">
        <v>0.968746</v>
      </c>
      <c r="CA383" s="4">
        <v>8.9437339999999992</v>
      </c>
      <c r="CB383" s="4">
        <v>19.568669</v>
      </c>
    </row>
    <row r="384" spans="1:80">
      <c r="A384" s="2">
        <v>42440</v>
      </c>
      <c r="B384" s="29">
        <v>0.43216574074074071</v>
      </c>
      <c r="C384" s="4">
        <v>14.2</v>
      </c>
      <c r="D384" s="4">
        <v>0.1346</v>
      </c>
      <c r="E384" s="4" t="s">
        <v>155</v>
      </c>
      <c r="F384" s="4">
        <v>1345.5583329999999</v>
      </c>
      <c r="G384" s="4">
        <v>670.3</v>
      </c>
      <c r="H384" s="4">
        <v>8.5</v>
      </c>
      <c r="I384" s="4">
        <v>729.6</v>
      </c>
      <c r="K384" s="4">
        <v>0.5</v>
      </c>
      <c r="L384" s="4">
        <v>117</v>
      </c>
      <c r="M384" s="4">
        <v>0.87590000000000001</v>
      </c>
      <c r="N384" s="4">
        <v>12.437799999999999</v>
      </c>
      <c r="O384" s="4">
        <v>0.1179</v>
      </c>
      <c r="P384" s="4">
        <v>587.11379999999997</v>
      </c>
      <c r="Q384" s="4">
        <v>7.4451999999999998</v>
      </c>
      <c r="R384" s="4">
        <v>594.6</v>
      </c>
      <c r="S384" s="4">
        <v>470.8732</v>
      </c>
      <c r="T384" s="4">
        <v>5.9710999999999999</v>
      </c>
      <c r="U384" s="4">
        <v>476.8</v>
      </c>
      <c r="V384" s="4">
        <v>729.6</v>
      </c>
      <c r="Y384" s="4">
        <v>102.74299999999999</v>
      </c>
      <c r="Z384" s="4">
        <v>0</v>
      </c>
      <c r="AA384" s="4">
        <v>0.438</v>
      </c>
      <c r="AB384" s="4" t="s">
        <v>382</v>
      </c>
      <c r="AC384" s="4">
        <v>0</v>
      </c>
      <c r="AD384" s="4">
        <v>12.3</v>
      </c>
      <c r="AE384" s="4">
        <v>846</v>
      </c>
      <c r="AF384" s="4">
        <v>861</v>
      </c>
      <c r="AG384" s="4">
        <v>880</v>
      </c>
      <c r="AH384" s="4">
        <v>72</v>
      </c>
      <c r="AI384" s="4">
        <v>22.48</v>
      </c>
      <c r="AJ384" s="4">
        <v>0.52</v>
      </c>
      <c r="AK384" s="4">
        <v>988</v>
      </c>
      <c r="AL384" s="4">
        <v>2</v>
      </c>
      <c r="AM384" s="4">
        <v>0</v>
      </c>
      <c r="AN384" s="4">
        <v>27</v>
      </c>
      <c r="AO384" s="4">
        <v>192</v>
      </c>
      <c r="AP384" s="4">
        <v>192</v>
      </c>
      <c r="AQ384" s="4">
        <v>2.7</v>
      </c>
      <c r="AR384" s="4">
        <v>195</v>
      </c>
      <c r="AS384" s="4" t="s">
        <v>155</v>
      </c>
      <c r="AT384" s="4">
        <v>2</v>
      </c>
      <c r="AU384" s="5">
        <v>0.6403240740740741</v>
      </c>
      <c r="AV384" s="4">
        <v>47.163372000000003</v>
      </c>
      <c r="AW384" s="4">
        <v>-88.484317000000004</v>
      </c>
      <c r="AX384" s="4">
        <v>318</v>
      </c>
      <c r="AY384" s="4">
        <v>29.8</v>
      </c>
      <c r="AZ384" s="4">
        <v>12</v>
      </c>
      <c r="BA384" s="4">
        <v>11</v>
      </c>
      <c r="BB384" s="4" t="s">
        <v>427</v>
      </c>
      <c r="BC384" s="4">
        <v>2.8786</v>
      </c>
      <c r="BD384" s="4">
        <v>2.1</v>
      </c>
      <c r="BE384" s="4">
        <v>3.9</v>
      </c>
      <c r="BF384" s="4">
        <v>14.063000000000001</v>
      </c>
      <c r="BG384" s="4">
        <v>14.74</v>
      </c>
      <c r="BH384" s="4">
        <v>1.05</v>
      </c>
      <c r="BI384" s="4">
        <v>14.167999999999999</v>
      </c>
      <c r="BJ384" s="4">
        <v>2987.3310000000001</v>
      </c>
      <c r="BK384" s="4">
        <v>18.016999999999999</v>
      </c>
      <c r="BL384" s="4">
        <v>14.766999999999999</v>
      </c>
      <c r="BM384" s="4">
        <v>0.187</v>
      </c>
      <c r="BN384" s="4">
        <v>14.954000000000001</v>
      </c>
      <c r="BO384" s="4">
        <v>11.843999999999999</v>
      </c>
      <c r="BP384" s="4">
        <v>0.15</v>
      </c>
      <c r="BQ384" s="4">
        <v>11.994</v>
      </c>
      <c r="BR384" s="4">
        <v>5.7946</v>
      </c>
      <c r="BU384" s="4">
        <v>4.8959999999999999</v>
      </c>
      <c r="BW384" s="4">
        <v>76.483000000000004</v>
      </c>
      <c r="BX384" s="4">
        <v>0.38266600000000001</v>
      </c>
      <c r="BY384" s="4">
        <v>-5</v>
      </c>
      <c r="BZ384" s="4">
        <v>0.96750800000000003</v>
      </c>
      <c r="CA384" s="4">
        <v>9.3513999999999999</v>
      </c>
      <c r="CB384" s="4">
        <v>19.543662000000001</v>
      </c>
    </row>
    <row r="385" spans="1:80">
      <c r="A385" s="2">
        <v>42440</v>
      </c>
      <c r="B385" s="29">
        <v>0.43217731481481486</v>
      </c>
      <c r="C385" s="4">
        <v>14.2</v>
      </c>
      <c r="D385" s="4">
        <v>0.13400000000000001</v>
      </c>
      <c r="E385" s="4" t="s">
        <v>155</v>
      </c>
      <c r="F385" s="4">
        <v>1340</v>
      </c>
      <c r="G385" s="4">
        <v>671.3</v>
      </c>
      <c r="H385" s="4">
        <v>8.5</v>
      </c>
      <c r="I385" s="4">
        <v>734.8</v>
      </c>
      <c r="K385" s="4">
        <v>0.5</v>
      </c>
      <c r="L385" s="4">
        <v>117</v>
      </c>
      <c r="M385" s="4">
        <v>0.87590000000000001</v>
      </c>
      <c r="N385" s="4">
        <v>12.437799999999999</v>
      </c>
      <c r="O385" s="4">
        <v>0.1174</v>
      </c>
      <c r="P385" s="4">
        <v>587.95129999999995</v>
      </c>
      <c r="Q385" s="4">
        <v>7.4737999999999998</v>
      </c>
      <c r="R385" s="4">
        <v>595.4</v>
      </c>
      <c r="S385" s="4">
        <v>471.55520000000001</v>
      </c>
      <c r="T385" s="4">
        <v>5.9942000000000002</v>
      </c>
      <c r="U385" s="4">
        <v>477.5</v>
      </c>
      <c r="V385" s="4">
        <v>734.83180000000004</v>
      </c>
      <c r="Y385" s="4">
        <v>102.74299999999999</v>
      </c>
      <c r="Z385" s="4">
        <v>0</v>
      </c>
      <c r="AA385" s="4">
        <v>0.438</v>
      </c>
      <c r="AB385" s="4" t="s">
        <v>382</v>
      </c>
      <c r="AC385" s="4">
        <v>0</v>
      </c>
      <c r="AD385" s="4">
        <v>12.3</v>
      </c>
      <c r="AE385" s="4">
        <v>847</v>
      </c>
      <c r="AF385" s="4">
        <v>861</v>
      </c>
      <c r="AG385" s="4">
        <v>880</v>
      </c>
      <c r="AH385" s="4">
        <v>72</v>
      </c>
      <c r="AI385" s="4">
        <v>22.48</v>
      </c>
      <c r="AJ385" s="4">
        <v>0.52</v>
      </c>
      <c r="AK385" s="4">
        <v>988</v>
      </c>
      <c r="AL385" s="4">
        <v>2</v>
      </c>
      <c r="AM385" s="4">
        <v>0</v>
      </c>
      <c r="AN385" s="4">
        <v>27</v>
      </c>
      <c r="AO385" s="4">
        <v>192</v>
      </c>
      <c r="AP385" s="4">
        <v>192</v>
      </c>
      <c r="AQ385" s="4">
        <v>2.7</v>
      </c>
      <c r="AR385" s="4">
        <v>195</v>
      </c>
      <c r="AS385" s="4" t="s">
        <v>155</v>
      </c>
      <c r="AT385" s="4">
        <v>2</v>
      </c>
      <c r="AU385" s="5">
        <v>0.6403240740740741</v>
      </c>
      <c r="AV385" s="4">
        <v>47.163449</v>
      </c>
      <c r="AW385" s="4">
        <v>-88.484382999999994</v>
      </c>
      <c r="AX385" s="4">
        <v>317.89999999999998</v>
      </c>
      <c r="AY385" s="4">
        <v>30</v>
      </c>
      <c r="AZ385" s="4">
        <v>12</v>
      </c>
      <c r="BA385" s="4">
        <v>11</v>
      </c>
      <c r="BB385" s="4" t="s">
        <v>427</v>
      </c>
      <c r="BC385" s="4">
        <v>2.8</v>
      </c>
      <c r="BD385" s="4">
        <v>2.1738</v>
      </c>
      <c r="BE385" s="4">
        <v>3.9</v>
      </c>
      <c r="BF385" s="4">
        <v>14.063000000000001</v>
      </c>
      <c r="BG385" s="4">
        <v>14.74</v>
      </c>
      <c r="BH385" s="4">
        <v>1.05</v>
      </c>
      <c r="BI385" s="4">
        <v>14.167999999999999</v>
      </c>
      <c r="BJ385" s="4">
        <v>2987.3220000000001</v>
      </c>
      <c r="BK385" s="4">
        <v>17.942</v>
      </c>
      <c r="BL385" s="4">
        <v>14.788</v>
      </c>
      <c r="BM385" s="4">
        <v>0.188</v>
      </c>
      <c r="BN385" s="4">
        <v>14.976000000000001</v>
      </c>
      <c r="BO385" s="4">
        <v>11.861000000000001</v>
      </c>
      <c r="BP385" s="4">
        <v>0.151</v>
      </c>
      <c r="BQ385" s="4">
        <v>12.010999999999999</v>
      </c>
      <c r="BR385" s="4">
        <v>5.8361000000000001</v>
      </c>
      <c r="BU385" s="4">
        <v>4.8959999999999999</v>
      </c>
      <c r="BW385" s="4">
        <v>76.483000000000004</v>
      </c>
      <c r="BX385" s="4">
        <v>0.39471400000000001</v>
      </c>
      <c r="BY385" s="4">
        <v>-5</v>
      </c>
      <c r="BZ385" s="4">
        <v>0.96550800000000003</v>
      </c>
      <c r="CA385" s="4">
        <v>9.6458239999999993</v>
      </c>
      <c r="CB385" s="4">
        <v>19.503261999999999</v>
      </c>
    </row>
    <row r="386" spans="1:80">
      <c r="A386" s="2">
        <v>42440</v>
      </c>
      <c r="B386" s="29">
        <v>0.4321888888888889</v>
      </c>
      <c r="C386" s="4">
        <v>14.2</v>
      </c>
      <c r="D386" s="4">
        <v>0.1328</v>
      </c>
      <c r="E386" s="4" t="s">
        <v>155</v>
      </c>
      <c r="F386" s="4">
        <v>1328.231511</v>
      </c>
      <c r="G386" s="4">
        <v>700.4</v>
      </c>
      <c r="H386" s="4">
        <v>15.4</v>
      </c>
      <c r="I386" s="4">
        <v>719.5</v>
      </c>
      <c r="K386" s="4">
        <v>0.5</v>
      </c>
      <c r="L386" s="4">
        <v>117</v>
      </c>
      <c r="M386" s="4">
        <v>0.876</v>
      </c>
      <c r="N386" s="4">
        <v>12.438599999999999</v>
      </c>
      <c r="O386" s="4">
        <v>0.1163</v>
      </c>
      <c r="P386" s="4">
        <v>613.54369999999994</v>
      </c>
      <c r="Q386" s="4">
        <v>13.4613</v>
      </c>
      <c r="R386" s="4">
        <v>627</v>
      </c>
      <c r="S386" s="4">
        <v>492.08109999999999</v>
      </c>
      <c r="T386" s="4">
        <v>10.7964</v>
      </c>
      <c r="U386" s="4">
        <v>502.9</v>
      </c>
      <c r="V386" s="4">
        <v>719.46960000000001</v>
      </c>
      <c r="Y386" s="4">
        <v>102.75</v>
      </c>
      <c r="Z386" s="4">
        <v>0</v>
      </c>
      <c r="AA386" s="4">
        <v>0.438</v>
      </c>
      <c r="AB386" s="4" t="s">
        <v>382</v>
      </c>
      <c r="AC386" s="4">
        <v>0</v>
      </c>
      <c r="AD386" s="4">
        <v>12.4</v>
      </c>
      <c r="AE386" s="4">
        <v>846</v>
      </c>
      <c r="AF386" s="4">
        <v>861</v>
      </c>
      <c r="AG386" s="4">
        <v>880</v>
      </c>
      <c r="AH386" s="4">
        <v>72</v>
      </c>
      <c r="AI386" s="4">
        <v>22.48</v>
      </c>
      <c r="AJ386" s="4">
        <v>0.52</v>
      </c>
      <c r="AK386" s="4">
        <v>988</v>
      </c>
      <c r="AL386" s="4">
        <v>2</v>
      </c>
      <c r="AM386" s="4">
        <v>0</v>
      </c>
      <c r="AN386" s="4">
        <v>27</v>
      </c>
      <c r="AO386" s="4">
        <v>192</v>
      </c>
      <c r="AP386" s="4">
        <v>192</v>
      </c>
      <c r="AQ386" s="4">
        <v>2.8</v>
      </c>
      <c r="AR386" s="4">
        <v>195</v>
      </c>
      <c r="AS386" s="4" t="s">
        <v>155</v>
      </c>
      <c r="AT386" s="4">
        <v>2</v>
      </c>
      <c r="AU386" s="5">
        <v>0.64033564814814814</v>
      </c>
      <c r="AV386" s="4">
        <v>47.163629</v>
      </c>
      <c r="AW386" s="4">
        <v>-88.484551999999994</v>
      </c>
      <c r="AX386" s="4">
        <v>318</v>
      </c>
      <c r="AY386" s="4">
        <v>30.2</v>
      </c>
      <c r="AZ386" s="4">
        <v>12</v>
      </c>
      <c r="BA386" s="4">
        <v>11</v>
      </c>
      <c r="BB386" s="4" t="s">
        <v>427</v>
      </c>
      <c r="BC386" s="4">
        <v>2.7262</v>
      </c>
      <c r="BD386" s="4">
        <v>2.2000000000000002</v>
      </c>
      <c r="BE386" s="4">
        <v>3.7524000000000002</v>
      </c>
      <c r="BF386" s="4">
        <v>14.063000000000001</v>
      </c>
      <c r="BG386" s="4">
        <v>14.75</v>
      </c>
      <c r="BH386" s="4">
        <v>1.05</v>
      </c>
      <c r="BI386" s="4">
        <v>14.16</v>
      </c>
      <c r="BJ386" s="4">
        <v>2987.9319999999998</v>
      </c>
      <c r="BK386" s="4">
        <v>17.788</v>
      </c>
      <c r="BL386" s="4">
        <v>15.433999999999999</v>
      </c>
      <c r="BM386" s="4">
        <v>0.33900000000000002</v>
      </c>
      <c r="BN386" s="4">
        <v>15.773</v>
      </c>
      <c r="BO386" s="4">
        <v>12.379</v>
      </c>
      <c r="BP386" s="4">
        <v>0.27200000000000002</v>
      </c>
      <c r="BQ386" s="4">
        <v>12.65</v>
      </c>
      <c r="BR386" s="4">
        <v>5.7149000000000001</v>
      </c>
      <c r="BU386" s="4">
        <v>4.8970000000000002</v>
      </c>
      <c r="BW386" s="4">
        <v>76.498000000000005</v>
      </c>
      <c r="BX386" s="4">
        <v>0.37984200000000001</v>
      </c>
      <c r="BY386" s="4">
        <v>-5</v>
      </c>
      <c r="BZ386" s="4">
        <v>0.96499999999999997</v>
      </c>
      <c r="CA386" s="4">
        <v>9.2823890000000002</v>
      </c>
      <c r="CB386" s="4">
        <v>19.492999999999999</v>
      </c>
    </row>
    <row r="387" spans="1:80">
      <c r="A387" s="2">
        <v>42440</v>
      </c>
      <c r="B387" s="29">
        <v>0.43220046296296299</v>
      </c>
      <c r="C387" s="4">
        <v>14.194000000000001</v>
      </c>
      <c r="D387" s="4">
        <v>0.12640000000000001</v>
      </c>
      <c r="E387" s="4" t="s">
        <v>155</v>
      </c>
      <c r="F387" s="4">
        <v>1263.92283</v>
      </c>
      <c r="G387" s="4">
        <v>713.9</v>
      </c>
      <c r="H387" s="4">
        <v>15.1</v>
      </c>
      <c r="I387" s="4">
        <v>695.5</v>
      </c>
      <c r="K387" s="4">
        <v>0.5</v>
      </c>
      <c r="L387" s="4">
        <v>117</v>
      </c>
      <c r="M387" s="4">
        <v>0.87609999999999999</v>
      </c>
      <c r="N387" s="4">
        <v>12.435499999999999</v>
      </c>
      <c r="O387" s="4">
        <v>0.11070000000000001</v>
      </c>
      <c r="P387" s="4">
        <v>625.46379999999999</v>
      </c>
      <c r="Q387" s="4">
        <v>13.2011</v>
      </c>
      <c r="R387" s="4">
        <v>638.70000000000005</v>
      </c>
      <c r="S387" s="4">
        <v>501.64139999999998</v>
      </c>
      <c r="T387" s="4">
        <v>10.5877</v>
      </c>
      <c r="U387" s="4">
        <v>512.20000000000005</v>
      </c>
      <c r="V387" s="4">
        <v>695.46559999999999</v>
      </c>
      <c r="Y387" s="4">
        <v>102.76900000000001</v>
      </c>
      <c r="Z387" s="4">
        <v>0</v>
      </c>
      <c r="AA387" s="4">
        <v>0.43809999999999999</v>
      </c>
      <c r="AB387" s="4" t="s">
        <v>382</v>
      </c>
      <c r="AC387" s="4">
        <v>0</v>
      </c>
      <c r="AD387" s="4">
        <v>12.3</v>
      </c>
      <c r="AE387" s="4">
        <v>847</v>
      </c>
      <c r="AF387" s="4">
        <v>861</v>
      </c>
      <c r="AG387" s="4">
        <v>880</v>
      </c>
      <c r="AH387" s="4">
        <v>72</v>
      </c>
      <c r="AI387" s="4">
        <v>22.48</v>
      </c>
      <c r="AJ387" s="4">
        <v>0.52</v>
      </c>
      <c r="AK387" s="4">
        <v>988</v>
      </c>
      <c r="AL387" s="4">
        <v>2</v>
      </c>
      <c r="AM387" s="4">
        <v>0</v>
      </c>
      <c r="AN387" s="4">
        <v>27</v>
      </c>
      <c r="AO387" s="4">
        <v>192</v>
      </c>
      <c r="AP387" s="4">
        <v>192</v>
      </c>
      <c r="AQ387" s="4">
        <v>2.9</v>
      </c>
      <c r="AR387" s="4">
        <v>195</v>
      </c>
      <c r="AS387" s="4" t="s">
        <v>155</v>
      </c>
      <c r="AT387" s="4">
        <v>2</v>
      </c>
      <c r="AU387" s="5">
        <v>0.64035879629629633</v>
      </c>
      <c r="AV387" s="4">
        <v>47.163682999999999</v>
      </c>
      <c r="AW387" s="4">
        <v>-88.484603000000007</v>
      </c>
      <c r="AX387" s="4">
        <v>318</v>
      </c>
      <c r="AY387" s="4">
        <v>30.3</v>
      </c>
      <c r="AZ387" s="4">
        <v>12</v>
      </c>
      <c r="BA387" s="4">
        <v>10</v>
      </c>
      <c r="BB387" s="4" t="s">
        <v>427</v>
      </c>
      <c r="BC387" s="4">
        <v>2.7</v>
      </c>
      <c r="BD387" s="4">
        <v>2.2000000000000002</v>
      </c>
      <c r="BE387" s="4">
        <v>3.7</v>
      </c>
      <c r="BF387" s="4">
        <v>14.063000000000001</v>
      </c>
      <c r="BG387" s="4">
        <v>14.76</v>
      </c>
      <c r="BH387" s="4">
        <v>1.05</v>
      </c>
      <c r="BI387" s="4">
        <v>14.138999999999999</v>
      </c>
      <c r="BJ387" s="4">
        <v>2989.8270000000002</v>
      </c>
      <c r="BK387" s="4">
        <v>16.945</v>
      </c>
      <c r="BL387" s="4">
        <v>15.747999999999999</v>
      </c>
      <c r="BM387" s="4">
        <v>0.33200000000000002</v>
      </c>
      <c r="BN387" s="4">
        <v>16.079999999999998</v>
      </c>
      <c r="BO387" s="4">
        <v>12.63</v>
      </c>
      <c r="BP387" s="4">
        <v>0.26700000000000002</v>
      </c>
      <c r="BQ387" s="4">
        <v>12.897</v>
      </c>
      <c r="BR387" s="4">
        <v>5.5290999999999997</v>
      </c>
      <c r="BU387" s="4">
        <v>4.9020000000000001</v>
      </c>
      <c r="BW387" s="4">
        <v>76.58</v>
      </c>
      <c r="BX387" s="4">
        <v>0.34714400000000001</v>
      </c>
      <c r="BY387" s="4">
        <v>-5</v>
      </c>
      <c r="BZ387" s="4">
        <v>0.96276200000000001</v>
      </c>
      <c r="CA387" s="4">
        <v>8.4833320000000008</v>
      </c>
      <c r="CB387" s="4">
        <v>19.447792</v>
      </c>
    </row>
    <row r="388" spans="1:80">
      <c r="A388" s="2">
        <v>42440</v>
      </c>
      <c r="B388" s="29">
        <v>0.43221203703703703</v>
      </c>
      <c r="C388" s="4">
        <v>14.185</v>
      </c>
      <c r="D388" s="4">
        <v>0.126</v>
      </c>
      <c r="E388" s="4" t="s">
        <v>155</v>
      </c>
      <c r="F388" s="4">
        <v>1260</v>
      </c>
      <c r="G388" s="4">
        <v>713.5</v>
      </c>
      <c r="H388" s="4">
        <v>15</v>
      </c>
      <c r="I388" s="4">
        <v>688.6</v>
      </c>
      <c r="K388" s="4">
        <v>0.5</v>
      </c>
      <c r="L388" s="4">
        <v>117</v>
      </c>
      <c r="M388" s="4">
        <v>0.87619999999999998</v>
      </c>
      <c r="N388" s="4">
        <v>12.4298</v>
      </c>
      <c r="O388" s="4">
        <v>0.1104</v>
      </c>
      <c r="P388" s="4">
        <v>625.22260000000006</v>
      </c>
      <c r="Q388" s="4">
        <v>13.1153</v>
      </c>
      <c r="R388" s="4">
        <v>638.29999999999995</v>
      </c>
      <c r="S388" s="4">
        <v>501.44799999999998</v>
      </c>
      <c r="T388" s="4">
        <v>10.5189</v>
      </c>
      <c r="U388" s="4">
        <v>512</v>
      </c>
      <c r="V388" s="4">
        <v>688.6</v>
      </c>
      <c r="Y388" s="4">
        <v>102.782</v>
      </c>
      <c r="Z388" s="4">
        <v>0</v>
      </c>
      <c r="AA388" s="4">
        <v>0.43809999999999999</v>
      </c>
      <c r="AB388" s="4" t="s">
        <v>382</v>
      </c>
      <c r="AC388" s="4">
        <v>0</v>
      </c>
      <c r="AD388" s="4">
        <v>12.4</v>
      </c>
      <c r="AE388" s="4">
        <v>846</v>
      </c>
      <c r="AF388" s="4">
        <v>861</v>
      </c>
      <c r="AG388" s="4">
        <v>880</v>
      </c>
      <c r="AH388" s="4">
        <v>72</v>
      </c>
      <c r="AI388" s="4">
        <v>22.48</v>
      </c>
      <c r="AJ388" s="4">
        <v>0.52</v>
      </c>
      <c r="AK388" s="4">
        <v>988</v>
      </c>
      <c r="AL388" s="4">
        <v>2</v>
      </c>
      <c r="AM388" s="4">
        <v>0</v>
      </c>
      <c r="AN388" s="4">
        <v>27</v>
      </c>
      <c r="AO388" s="4">
        <v>192</v>
      </c>
      <c r="AP388" s="4">
        <v>192</v>
      </c>
      <c r="AQ388" s="4">
        <v>3</v>
      </c>
      <c r="AR388" s="4">
        <v>195</v>
      </c>
      <c r="AS388" s="4" t="s">
        <v>155</v>
      </c>
      <c r="AT388" s="4">
        <v>2</v>
      </c>
      <c r="AU388" s="5">
        <v>0.64035879629629633</v>
      </c>
      <c r="AV388" s="4">
        <v>47.163826999999998</v>
      </c>
      <c r="AW388" s="4">
        <v>-88.484764999999996</v>
      </c>
      <c r="AX388" s="4">
        <v>318.10000000000002</v>
      </c>
      <c r="AY388" s="4">
        <v>30.4</v>
      </c>
      <c r="AZ388" s="4">
        <v>12</v>
      </c>
      <c r="BA388" s="4">
        <v>10</v>
      </c>
      <c r="BB388" s="4" t="s">
        <v>428</v>
      </c>
      <c r="BC388" s="4">
        <v>2.7</v>
      </c>
      <c r="BD388" s="4">
        <v>2.2000000000000002</v>
      </c>
      <c r="BE388" s="4">
        <v>3.7</v>
      </c>
      <c r="BF388" s="4">
        <v>14.063000000000001</v>
      </c>
      <c r="BG388" s="4">
        <v>14.77</v>
      </c>
      <c r="BH388" s="4">
        <v>1.05</v>
      </c>
      <c r="BI388" s="4">
        <v>14.125</v>
      </c>
      <c r="BJ388" s="4">
        <v>2990.0540000000001</v>
      </c>
      <c r="BK388" s="4">
        <v>16.904</v>
      </c>
      <c r="BL388" s="4">
        <v>15.75</v>
      </c>
      <c r="BM388" s="4">
        <v>0.33</v>
      </c>
      <c r="BN388" s="4">
        <v>16.081</v>
      </c>
      <c r="BO388" s="4">
        <v>12.632</v>
      </c>
      <c r="BP388" s="4">
        <v>0.26500000000000001</v>
      </c>
      <c r="BQ388" s="4">
        <v>12.897</v>
      </c>
      <c r="BR388" s="4">
        <v>5.4775</v>
      </c>
      <c r="BU388" s="4">
        <v>4.9050000000000002</v>
      </c>
      <c r="BW388" s="4">
        <v>76.631</v>
      </c>
      <c r="BX388" s="4">
        <v>0.355904</v>
      </c>
      <c r="BY388" s="4">
        <v>-5</v>
      </c>
      <c r="BZ388" s="4">
        <v>0.96349200000000002</v>
      </c>
      <c r="CA388" s="4">
        <v>8.6974040000000006</v>
      </c>
      <c r="CB388" s="4">
        <v>19.462537999999999</v>
      </c>
    </row>
    <row r="389" spans="1:80">
      <c r="A389" s="2">
        <v>42440</v>
      </c>
      <c r="B389" s="29">
        <v>0.43222361111111113</v>
      </c>
      <c r="C389" s="4">
        <v>14.186</v>
      </c>
      <c r="D389" s="4">
        <v>0.13109999999999999</v>
      </c>
      <c r="E389" s="4" t="s">
        <v>155</v>
      </c>
      <c r="F389" s="4">
        <v>1310.639731</v>
      </c>
      <c r="G389" s="4">
        <v>720</v>
      </c>
      <c r="H389" s="4">
        <v>14.4</v>
      </c>
      <c r="I389" s="4">
        <v>692.2</v>
      </c>
      <c r="K389" s="4">
        <v>0.6</v>
      </c>
      <c r="L389" s="4">
        <v>117</v>
      </c>
      <c r="M389" s="4">
        <v>0.87609999999999999</v>
      </c>
      <c r="N389" s="4">
        <v>12.428599999999999</v>
      </c>
      <c r="O389" s="4">
        <v>0.1148</v>
      </c>
      <c r="P389" s="4">
        <v>630.7867</v>
      </c>
      <c r="Q389" s="4">
        <v>12.603300000000001</v>
      </c>
      <c r="R389" s="4">
        <v>643.4</v>
      </c>
      <c r="S389" s="4">
        <v>505.91050000000001</v>
      </c>
      <c r="T389" s="4">
        <v>10.1082</v>
      </c>
      <c r="U389" s="4">
        <v>516</v>
      </c>
      <c r="V389" s="4">
        <v>692.22770000000003</v>
      </c>
      <c r="Y389" s="4">
        <v>102.771</v>
      </c>
      <c r="Z389" s="4">
        <v>0</v>
      </c>
      <c r="AA389" s="4">
        <v>0.52149999999999996</v>
      </c>
      <c r="AB389" s="4" t="s">
        <v>382</v>
      </c>
      <c r="AC389" s="4">
        <v>0</v>
      </c>
      <c r="AD389" s="4">
        <v>12.3</v>
      </c>
      <c r="AE389" s="4">
        <v>847</v>
      </c>
      <c r="AF389" s="4">
        <v>861</v>
      </c>
      <c r="AG389" s="4">
        <v>880</v>
      </c>
      <c r="AH389" s="4">
        <v>72</v>
      </c>
      <c r="AI389" s="4">
        <v>22.48</v>
      </c>
      <c r="AJ389" s="4">
        <v>0.52</v>
      </c>
      <c r="AK389" s="4">
        <v>988</v>
      </c>
      <c r="AL389" s="4">
        <v>2</v>
      </c>
      <c r="AM389" s="4">
        <v>0</v>
      </c>
      <c r="AN389" s="4">
        <v>27</v>
      </c>
      <c r="AO389" s="4">
        <v>192</v>
      </c>
      <c r="AP389" s="4">
        <v>191.3</v>
      </c>
      <c r="AQ389" s="4">
        <v>2.9</v>
      </c>
      <c r="AR389" s="4">
        <v>195</v>
      </c>
      <c r="AS389" s="4" t="s">
        <v>155</v>
      </c>
      <c r="AT389" s="4">
        <v>2</v>
      </c>
      <c r="AU389" s="5">
        <v>0.64038194444444441</v>
      </c>
      <c r="AV389" s="4">
        <v>47.163877999999997</v>
      </c>
      <c r="AW389" s="4">
        <v>-88.484821999999994</v>
      </c>
      <c r="AX389" s="4">
        <v>318.10000000000002</v>
      </c>
      <c r="AY389" s="4">
        <v>30.5</v>
      </c>
      <c r="AZ389" s="4">
        <v>12</v>
      </c>
      <c r="BA389" s="4">
        <v>10</v>
      </c>
      <c r="BB389" s="4" t="s">
        <v>428</v>
      </c>
      <c r="BC389" s="4">
        <v>2.7</v>
      </c>
      <c r="BD389" s="4">
        <v>2.2000000000000002</v>
      </c>
      <c r="BE389" s="4">
        <v>3.6261999999999999</v>
      </c>
      <c r="BF389" s="4">
        <v>14.063000000000001</v>
      </c>
      <c r="BG389" s="4">
        <v>14.77</v>
      </c>
      <c r="BH389" s="4">
        <v>1.05</v>
      </c>
      <c r="BI389" s="4">
        <v>14.137</v>
      </c>
      <c r="BJ389" s="4">
        <v>2988.9119999999998</v>
      </c>
      <c r="BK389" s="4">
        <v>17.576000000000001</v>
      </c>
      <c r="BL389" s="4">
        <v>15.885999999999999</v>
      </c>
      <c r="BM389" s="4">
        <v>0.317</v>
      </c>
      <c r="BN389" s="4">
        <v>16.202999999999999</v>
      </c>
      <c r="BO389" s="4">
        <v>12.741</v>
      </c>
      <c r="BP389" s="4">
        <v>0.255</v>
      </c>
      <c r="BQ389" s="4">
        <v>12.994999999999999</v>
      </c>
      <c r="BR389" s="4">
        <v>5.5046999999999997</v>
      </c>
      <c r="BU389" s="4">
        <v>4.9039999999999999</v>
      </c>
      <c r="BW389" s="4">
        <v>91.185000000000002</v>
      </c>
      <c r="BX389" s="4">
        <v>0.353794</v>
      </c>
      <c r="BY389" s="4">
        <v>-5</v>
      </c>
      <c r="BZ389" s="4">
        <v>0.96176200000000001</v>
      </c>
      <c r="CA389" s="4">
        <v>8.6458410000000008</v>
      </c>
      <c r="CB389" s="4">
        <v>19.427592000000001</v>
      </c>
    </row>
    <row r="390" spans="1:80">
      <c r="A390" s="2">
        <v>42440</v>
      </c>
      <c r="B390" s="29">
        <v>0.43223518518518517</v>
      </c>
      <c r="C390" s="4">
        <v>14.2</v>
      </c>
      <c r="D390" s="4">
        <v>0.14449999999999999</v>
      </c>
      <c r="E390" s="4" t="s">
        <v>155</v>
      </c>
      <c r="F390" s="4">
        <v>1445.4634149999999</v>
      </c>
      <c r="G390" s="4">
        <v>721.9</v>
      </c>
      <c r="H390" s="4">
        <v>13.4</v>
      </c>
      <c r="I390" s="4">
        <v>686.8</v>
      </c>
      <c r="K390" s="4">
        <v>0.6</v>
      </c>
      <c r="L390" s="4">
        <v>117</v>
      </c>
      <c r="M390" s="4">
        <v>0.87590000000000001</v>
      </c>
      <c r="N390" s="4">
        <v>12.4381</v>
      </c>
      <c r="O390" s="4">
        <v>0.12659999999999999</v>
      </c>
      <c r="P390" s="4">
        <v>632.31960000000004</v>
      </c>
      <c r="Q390" s="4">
        <v>11.7096</v>
      </c>
      <c r="R390" s="4">
        <v>644</v>
      </c>
      <c r="S390" s="4">
        <v>507.14</v>
      </c>
      <c r="T390" s="4">
        <v>9.3915000000000006</v>
      </c>
      <c r="U390" s="4">
        <v>516.5</v>
      </c>
      <c r="V390" s="4">
        <v>686.81050000000005</v>
      </c>
      <c r="Y390" s="4">
        <v>102.676</v>
      </c>
      <c r="Z390" s="4">
        <v>0</v>
      </c>
      <c r="AA390" s="4">
        <v>0.52559999999999996</v>
      </c>
      <c r="AB390" s="4" t="s">
        <v>382</v>
      </c>
      <c r="AC390" s="4">
        <v>0</v>
      </c>
      <c r="AD390" s="4">
        <v>12.3</v>
      </c>
      <c r="AE390" s="4">
        <v>847</v>
      </c>
      <c r="AF390" s="4">
        <v>861</v>
      </c>
      <c r="AG390" s="4">
        <v>880</v>
      </c>
      <c r="AH390" s="4">
        <v>72</v>
      </c>
      <c r="AI390" s="4">
        <v>22.48</v>
      </c>
      <c r="AJ390" s="4">
        <v>0.52</v>
      </c>
      <c r="AK390" s="4">
        <v>988</v>
      </c>
      <c r="AL390" s="4">
        <v>2</v>
      </c>
      <c r="AM390" s="4">
        <v>0</v>
      </c>
      <c r="AN390" s="4">
        <v>27</v>
      </c>
      <c r="AO390" s="4">
        <v>192</v>
      </c>
      <c r="AP390" s="4">
        <v>191.7</v>
      </c>
      <c r="AQ390" s="4">
        <v>2.9</v>
      </c>
      <c r="AR390" s="4">
        <v>195</v>
      </c>
      <c r="AS390" s="4" t="s">
        <v>155</v>
      </c>
      <c r="AT390" s="4">
        <v>2</v>
      </c>
      <c r="AU390" s="5">
        <v>0.64038194444444441</v>
      </c>
      <c r="AV390" s="4">
        <v>47.163998999999997</v>
      </c>
      <c r="AW390" s="4">
        <v>-88.485024999999993</v>
      </c>
      <c r="AX390" s="4">
        <v>318.5</v>
      </c>
      <c r="AY390" s="4">
        <v>30.4</v>
      </c>
      <c r="AZ390" s="4">
        <v>12</v>
      </c>
      <c r="BA390" s="4">
        <v>10</v>
      </c>
      <c r="BB390" s="4" t="s">
        <v>428</v>
      </c>
      <c r="BC390" s="4">
        <v>2.7</v>
      </c>
      <c r="BD390" s="4">
        <v>2.2738</v>
      </c>
      <c r="BE390" s="4">
        <v>3.6</v>
      </c>
      <c r="BF390" s="4">
        <v>14.063000000000001</v>
      </c>
      <c r="BG390" s="4">
        <v>14.74</v>
      </c>
      <c r="BH390" s="4">
        <v>1.05</v>
      </c>
      <c r="BI390" s="4">
        <v>14.164999999999999</v>
      </c>
      <c r="BJ390" s="4">
        <v>2986.27</v>
      </c>
      <c r="BK390" s="4">
        <v>19.347999999999999</v>
      </c>
      <c r="BL390" s="4">
        <v>15.898</v>
      </c>
      <c r="BM390" s="4">
        <v>0.29399999999999998</v>
      </c>
      <c r="BN390" s="4">
        <v>16.193000000000001</v>
      </c>
      <c r="BO390" s="4">
        <v>12.750999999999999</v>
      </c>
      <c r="BP390" s="4">
        <v>0.23599999999999999</v>
      </c>
      <c r="BQ390" s="4">
        <v>12.987</v>
      </c>
      <c r="BR390" s="4">
        <v>5.4526000000000003</v>
      </c>
      <c r="BU390" s="4">
        <v>4.891</v>
      </c>
      <c r="BW390" s="4">
        <v>91.747</v>
      </c>
      <c r="BX390" s="4">
        <v>0.35622199999999998</v>
      </c>
      <c r="BY390" s="4">
        <v>-5</v>
      </c>
      <c r="BZ390" s="4">
        <v>0.958762</v>
      </c>
      <c r="CA390" s="4">
        <v>8.7051750000000006</v>
      </c>
      <c r="CB390" s="4">
        <v>19.366992</v>
      </c>
    </row>
    <row r="391" spans="1:80">
      <c r="A391" s="2">
        <v>42440</v>
      </c>
      <c r="B391" s="29">
        <v>0.43224675925925921</v>
      </c>
      <c r="C391" s="4">
        <v>14.2</v>
      </c>
      <c r="D391" s="4">
        <v>0.14779999999999999</v>
      </c>
      <c r="E391" s="4" t="s">
        <v>155</v>
      </c>
      <c r="F391" s="4">
        <v>1478.4931509999999</v>
      </c>
      <c r="G391" s="4">
        <v>686.8</v>
      </c>
      <c r="H391" s="4">
        <v>13.3</v>
      </c>
      <c r="I391" s="4">
        <v>689.5</v>
      </c>
      <c r="K391" s="4">
        <v>0.6</v>
      </c>
      <c r="L391" s="4">
        <v>117</v>
      </c>
      <c r="M391" s="4">
        <v>0.87590000000000001</v>
      </c>
      <c r="N391" s="4">
        <v>12.4374</v>
      </c>
      <c r="O391" s="4">
        <v>0.1295</v>
      </c>
      <c r="P391" s="4">
        <v>601.58500000000004</v>
      </c>
      <c r="Q391" s="4">
        <v>11.621499999999999</v>
      </c>
      <c r="R391" s="4">
        <v>613.20000000000005</v>
      </c>
      <c r="S391" s="4">
        <v>482.4898</v>
      </c>
      <c r="T391" s="4">
        <v>9.3208000000000002</v>
      </c>
      <c r="U391" s="4">
        <v>491.8</v>
      </c>
      <c r="V391" s="4">
        <v>689.48080000000004</v>
      </c>
      <c r="Y391" s="4">
        <v>102.09099999999999</v>
      </c>
      <c r="Z391" s="4">
        <v>0</v>
      </c>
      <c r="AA391" s="4">
        <v>0.52549999999999997</v>
      </c>
      <c r="AB391" s="4" t="s">
        <v>382</v>
      </c>
      <c r="AC391" s="4">
        <v>0</v>
      </c>
      <c r="AD391" s="4">
        <v>12.4</v>
      </c>
      <c r="AE391" s="4">
        <v>846</v>
      </c>
      <c r="AF391" s="4">
        <v>861</v>
      </c>
      <c r="AG391" s="4">
        <v>880</v>
      </c>
      <c r="AH391" s="4">
        <v>72</v>
      </c>
      <c r="AI391" s="4">
        <v>22.48</v>
      </c>
      <c r="AJ391" s="4">
        <v>0.52</v>
      </c>
      <c r="AK391" s="4">
        <v>988</v>
      </c>
      <c r="AL391" s="4">
        <v>2</v>
      </c>
      <c r="AM391" s="4">
        <v>0</v>
      </c>
      <c r="AN391" s="4">
        <v>27</v>
      </c>
      <c r="AO391" s="4">
        <v>192</v>
      </c>
      <c r="AP391" s="4">
        <v>191.3</v>
      </c>
      <c r="AQ391" s="4">
        <v>2.8</v>
      </c>
      <c r="AR391" s="4">
        <v>195</v>
      </c>
      <c r="AS391" s="4" t="s">
        <v>155</v>
      </c>
      <c r="AT391" s="4">
        <v>2</v>
      </c>
      <c r="AU391" s="5">
        <v>0.6404050925925926</v>
      </c>
      <c r="AV391" s="4">
        <v>47.164090000000002</v>
      </c>
      <c r="AW391" s="4">
        <v>-88.485213999999999</v>
      </c>
      <c r="AX391" s="4">
        <v>318.60000000000002</v>
      </c>
      <c r="AY391" s="4">
        <v>30.5</v>
      </c>
      <c r="AZ391" s="4">
        <v>12</v>
      </c>
      <c r="BA391" s="4">
        <v>10</v>
      </c>
      <c r="BB391" s="4" t="s">
        <v>428</v>
      </c>
      <c r="BC391" s="4">
        <v>2.7</v>
      </c>
      <c r="BD391" s="4">
        <v>2.3738000000000001</v>
      </c>
      <c r="BE391" s="4">
        <v>3.6738</v>
      </c>
      <c r="BF391" s="4">
        <v>14.063000000000001</v>
      </c>
      <c r="BG391" s="4">
        <v>14.74</v>
      </c>
      <c r="BH391" s="4">
        <v>1.05</v>
      </c>
      <c r="BI391" s="4">
        <v>14.170999999999999</v>
      </c>
      <c r="BJ391" s="4">
        <v>2985.52</v>
      </c>
      <c r="BK391" s="4">
        <v>19.785</v>
      </c>
      <c r="BL391" s="4">
        <v>15.122</v>
      </c>
      <c r="BM391" s="4">
        <v>0.29199999999999998</v>
      </c>
      <c r="BN391" s="4">
        <v>15.414999999999999</v>
      </c>
      <c r="BO391" s="4">
        <v>12.129</v>
      </c>
      <c r="BP391" s="4">
        <v>0.23400000000000001</v>
      </c>
      <c r="BQ391" s="4">
        <v>12.363</v>
      </c>
      <c r="BR391" s="4">
        <v>5.4728000000000003</v>
      </c>
      <c r="BU391" s="4">
        <v>4.8620000000000001</v>
      </c>
      <c r="BW391" s="4">
        <v>91.724000000000004</v>
      </c>
      <c r="BX391" s="4">
        <v>0.39977600000000002</v>
      </c>
      <c r="BY391" s="4">
        <v>-5</v>
      </c>
      <c r="BZ391" s="4">
        <v>0.95799999999999996</v>
      </c>
      <c r="CA391" s="4">
        <v>9.7695260000000008</v>
      </c>
      <c r="CB391" s="4">
        <v>19.351600000000001</v>
      </c>
    </row>
    <row r="392" spans="1:80">
      <c r="A392" s="2">
        <v>42440</v>
      </c>
      <c r="B392" s="29">
        <v>0.43225833333333336</v>
      </c>
      <c r="C392" s="4">
        <v>14.2</v>
      </c>
      <c r="D392" s="4">
        <v>0.12429999999999999</v>
      </c>
      <c r="E392" s="4" t="s">
        <v>155</v>
      </c>
      <c r="F392" s="4">
        <v>1243.2629870000001</v>
      </c>
      <c r="G392" s="4">
        <v>629.4</v>
      </c>
      <c r="H392" s="4">
        <v>13.2</v>
      </c>
      <c r="I392" s="4">
        <v>691</v>
      </c>
      <c r="K392" s="4">
        <v>0.5</v>
      </c>
      <c r="L392" s="4">
        <v>115</v>
      </c>
      <c r="M392" s="4">
        <v>0.876</v>
      </c>
      <c r="N392" s="4">
        <v>12.4398</v>
      </c>
      <c r="O392" s="4">
        <v>0.1089</v>
      </c>
      <c r="P392" s="4">
        <v>551.37450000000001</v>
      </c>
      <c r="Q392" s="4">
        <v>11.563800000000001</v>
      </c>
      <c r="R392" s="4">
        <v>562.9</v>
      </c>
      <c r="S392" s="4">
        <v>442.21949999999998</v>
      </c>
      <c r="T392" s="4">
        <v>9.2744999999999997</v>
      </c>
      <c r="U392" s="4">
        <v>451.5</v>
      </c>
      <c r="V392" s="4">
        <v>690.95989999999995</v>
      </c>
      <c r="Y392" s="4">
        <v>101.056</v>
      </c>
      <c r="Z392" s="4">
        <v>0</v>
      </c>
      <c r="AA392" s="4">
        <v>0.438</v>
      </c>
      <c r="AB392" s="4" t="s">
        <v>382</v>
      </c>
      <c r="AC392" s="4">
        <v>0</v>
      </c>
      <c r="AD392" s="4">
        <v>12.3</v>
      </c>
      <c r="AE392" s="4">
        <v>846</v>
      </c>
      <c r="AF392" s="4">
        <v>861</v>
      </c>
      <c r="AG392" s="4">
        <v>881</v>
      </c>
      <c r="AH392" s="4">
        <v>72</v>
      </c>
      <c r="AI392" s="4">
        <v>22.48</v>
      </c>
      <c r="AJ392" s="4">
        <v>0.52</v>
      </c>
      <c r="AK392" s="4">
        <v>988</v>
      </c>
      <c r="AL392" s="4">
        <v>2</v>
      </c>
      <c r="AM392" s="4">
        <v>0</v>
      </c>
      <c r="AN392" s="4">
        <v>27</v>
      </c>
      <c r="AO392" s="4">
        <v>192</v>
      </c>
      <c r="AP392" s="4">
        <v>191</v>
      </c>
      <c r="AQ392" s="4">
        <v>2.7</v>
      </c>
      <c r="AR392" s="4">
        <v>195</v>
      </c>
      <c r="AS392" s="4" t="s">
        <v>155</v>
      </c>
      <c r="AT392" s="4">
        <v>2</v>
      </c>
      <c r="AU392" s="5">
        <v>0.64041666666666663</v>
      </c>
      <c r="AV392" s="4">
        <v>47.164152000000001</v>
      </c>
      <c r="AW392" s="4">
        <v>-88.485378999999995</v>
      </c>
      <c r="AX392" s="4">
        <v>318.7</v>
      </c>
      <c r="AY392" s="4">
        <v>31</v>
      </c>
      <c r="AZ392" s="4">
        <v>12</v>
      </c>
      <c r="BA392" s="4">
        <v>10</v>
      </c>
      <c r="BB392" s="4" t="s">
        <v>428</v>
      </c>
      <c r="BC392" s="4">
        <v>2.7</v>
      </c>
      <c r="BD392" s="4">
        <v>2.4</v>
      </c>
      <c r="BE392" s="4">
        <v>3.7</v>
      </c>
      <c r="BF392" s="4">
        <v>14.063000000000001</v>
      </c>
      <c r="BG392" s="4">
        <v>14.76</v>
      </c>
      <c r="BH392" s="4">
        <v>1.05</v>
      </c>
      <c r="BI392" s="4">
        <v>14.148999999999999</v>
      </c>
      <c r="BJ392" s="4">
        <v>2990.3789999999999</v>
      </c>
      <c r="BK392" s="4">
        <v>16.664000000000001</v>
      </c>
      <c r="BL392" s="4">
        <v>13.88</v>
      </c>
      <c r="BM392" s="4">
        <v>0.29099999999999998</v>
      </c>
      <c r="BN392" s="4">
        <v>14.170999999999999</v>
      </c>
      <c r="BO392" s="4">
        <v>11.132</v>
      </c>
      <c r="BP392" s="4">
        <v>0.23300000000000001</v>
      </c>
      <c r="BQ392" s="4">
        <v>11.366</v>
      </c>
      <c r="BR392" s="4">
        <v>5.4923999999999999</v>
      </c>
      <c r="BU392" s="4">
        <v>4.82</v>
      </c>
      <c r="BW392" s="4">
        <v>76.561000000000007</v>
      </c>
      <c r="BX392" s="4">
        <v>0.37968400000000002</v>
      </c>
      <c r="BY392" s="4">
        <v>-5</v>
      </c>
      <c r="BZ392" s="4">
        <v>0.955762</v>
      </c>
      <c r="CA392" s="4">
        <v>9.2785279999999997</v>
      </c>
      <c r="CB392" s="4">
        <v>19.306391999999999</v>
      </c>
    </row>
    <row r="393" spans="1:80">
      <c r="A393" s="2">
        <v>42440</v>
      </c>
      <c r="B393" s="29">
        <v>0.43226990740740739</v>
      </c>
      <c r="C393" s="4">
        <v>14.2</v>
      </c>
      <c r="D393" s="4">
        <v>0.1203</v>
      </c>
      <c r="E393" s="4" t="s">
        <v>155</v>
      </c>
      <c r="F393" s="4">
        <v>1202.6785709999999</v>
      </c>
      <c r="G393" s="4">
        <v>670.8</v>
      </c>
      <c r="H393" s="4">
        <v>13.3</v>
      </c>
      <c r="I393" s="4">
        <v>684.3</v>
      </c>
      <c r="K393" s="4">
        <v>0.5</v>
      </c>
      <c r="L393" s="4">
        <v>114</v>
      </c>
      <c r="M393" s="4">
        <v>0.87609999999999999</v>
      </c>
      <c r="N393" s="4">
        <v>12.4407</v>
      </c>
      <c r="O393" s="4">
        <v>0.10539999999999999</v>
      </c>
      <c r="P393" s="4">
        <v>587.72080000000005</v>
      </c>
      <c r="Q393" s="4">
        <v>11.6807</v>
      </c>
      <c r="R393" s="4">
        <v>599.4</v>
      </c>
      <c r="S393" s="4">
        <v>471.37029999999999</v>
      </c>
      <c r="T393" s="4">
        <v>9.3682999999999996</v>
      </c>
      <c r="U393" s="4">
        <v>480.7</v>
      </c>
      <c r="V393" s="4">
        <v>684.34029999999996</v>
      </c>
      <c r="Y393" s="4">
        <v>99.789000000000001</v>
      </c>
      <c r="Z393" s="4">
        <v>0</v>
      </c>
      <c r="AA393" s="4">
        <v>0.43809999999999999</v>
      </c>
      <c r="AB393" s="4" t="s">
        <v>382</v>
      </c>
      <c r="AC393" s="4">
        <v>0</v>
      </c>
      <c r="AD393" s="4">
        <v>12.4</v>
      </c>
      <c r="AE393" s="4">
        <v>846</v>
      </c>
      <c r="AF393" s="4">
        <v>861</v>
      </c>
      <c r="AG393" s="4">
        <v>881</v>
      </c>
      <c r="AH393" s="4">
        <v>72</v>
      </c>
      <c r="AI393" s="4">
        <v>22.48</v>
      </c>
      <c r="AJ393" s="4">
        <v>0.52</v>
      </c>
      <c r="AK393" s="4">
        <v>988</v>
      </c>
      <c r="AL393" s="4">
        <v>2</v>
      </c>
      <c r="AM393" s="4">
        <v>0</v>
      </c>
      <c r="AN393" s="4">
        <v>27</v>
      </c>
      <c r="AO393" s="4">
        <v>192</v>
      </c>
      <c r="AP393" s="4">
        <v>191</v>
      </c>
      <c r="AQ393" s="4">
        <v>2.8</v>
      </c>
      <c r="AR393" s="4">
        <v>195</v>
      </c>
      <c r="AS393" s="4" t="s">
        <v>155</v>
      </c>
      <c r="AT393" s="4">
        <v>2</v>
      </c>
      <c r="AU393" s="5">
        <v>0.64042824074074078</v>
      </c>
      <c r="AV393" s="4">
        <v>47.164167999999997</v>
      </c>
      <c r="AW393" s="4">
        <v>-88.485422999999997</v>
      </c>
      <c r="AX393" s="4">
        <v>318.8</v>
      </c>
      <c r="AY393" s="4">
        <v>31.3</v>
      </c>
      <c r="AZ393" s="4">
        <v>12</v>
      </c>
      <c r="BA393" s="4">
        <v>10</v>
      </c>
      <c r="BB393" s="4" t="s">
        <v>428</v>
      </c>
      <c r="BC393" s="4">
        <v>2.7738</v>
      </c>
      <c r="BD393" s="4">
        <v>2.6214</v>
      </c>
      <c r="BE393" s="4">
        <v>3.9214000000000002</v>
      </c>
      <c r="BF393" s="4">
        <v>14.063000000000001</v>
      </c>
      <c r="BG393" s="4">
        <v>14.77</v>
      </c>
      <c r="BH393" s="4">
        <v>1.05</v>
      </c>
      <c r="BI393" s="4">
        <v>14.141999999999999</v>
      </c>
      <c r="BJ393" s="4">
        <v>2991.3820000000001</v>
      </c>
      <c r="BK393" s="4">
        <v>16.125</v>
      </c>
      <c r="BL393" s="4">
        <v>14.798999999999999</v>
      </c>
      <c r="BM393" s="4">
        <v>0.29399999999999998</v>
      </c>
      <c r="BN393" s="4">
        <v>15.093</v>
      </c>
      <c r="BO393" s="4">
        <v>11.869</v>
      </c>
      <c r="BP393" s="4">
        <v>0.23599999999999999</v>
      </c>
      <c r="BQ393" s="4">
        <v>12.105</v>
      </c>
      <c r="BR393" s="4">
        <v>5.4412000000000003</v>
      </c>
      <c r="BU393" s="4">
        <v>4.7610000000000001</v>
      </c>
      <c r="BW393" s="4">
        <v>76.585999999999999</v>
      </c>
      <c r="BX393" s="4">
        <v>0.378444</v>
      </c>
      <c r="BY393" s="4">
        <v>-5</v>
      </c>
      <c r="BZ393" s="4">
        <v>0.95649200000000001</v>
      </c>
      <c r="CA393" s="4">
        <v>9.2482249999999997</v>
      </c>
      <c r="CB393" s="4">
        <v>19.321138000000001</v>
      </c>
    </row>
    <row r="394" spans="1:80">
      <c r="A394" s="2">
        <v>42440</v>
      </c>
      <c r="B394" s="29">
        <v>0.43228148148148149</v>
      </c>
      <c r="C394" s="4">
        <v>14.2</v>
      </c>
      <c r="D394" s="4">
        <v>0.1177</v>
      </c>
      <c r="E394" s="4" t="s">
        <v>155</v>
      </c>
      <c r="F394" s="4">
        <v>1176.5523009999999</v>
      </c>
      <c r="G394" s="4">
        <v>700.1</v>
      </c>
      <c r="H394" s="4">
        <v>13.4</v>
      </c>
      <c r="I394" s="4">
        <v>661.4</v>
      </c>
      <c r="K394" s="4">
        <v>0.5</v>
      </c>
      <c r="L394" s="4">
        <v>112</v>
      </c>
      <c r="M394" s="4">
        <v>0.87609999999999999</v>
      </c>
      <c r="N394" s="4">
        <v>12.4411</v>
      </c>
      <c r="O394" s="4">
        <v>0.1031</v>
      </c>
      <c r="P394" s="4">
        <v>613.38239999999996</v>
      </c>
      <c r="Q394" s="4">
        <v>11.7401</v>
      </c>
      <c r="R394" s="4">
        <v>625.1</v>
      </c>
      <c r="S394" s="4">
        <v>491.95170000000002</v>
      </c>
      <c r="T394" s="4">
        <v>9.4160000000000004</v>
      </c>
      <c r="U394" s="4">
        <v>501.4</v>
      </c>
      <c r="V394" s="4">
        <v>661.38480000000004</v>
      </c>
      <c r="Y394" s="4">
        <v>98.528999999999996</v>
      </c>
      <c r="Z394" s="4">
        <v>0</v>
      </c>
      <c r="AA394" s="4">
        <v>0.43809999999999999</v>
      </c>
      <c r="AB394" s="4" t="s">
        <v>382</v>
      </c>
      <c r="AC394" s="4">
        <v>0</v>
      </c>
      <c r="AD394" s="4">
        <v>12.3</v>
      </c>
      <c r="AE394" s="4">
        <v>846</v>
      </c>
      <c r="AF394" s="4">
        <v>861</v>
      </c>
      <c r="AG394" s="4">
        <v>880</v>
      </c>
      <c r="AH394" s="4">
        <v>72</v>
      </c>
      <c r="AI394" s="4">
        <v>22.48</v>
      </c>
      <c r="AJ394" s="4">
        <v>0.52</v>
      </c>
      <c r="AK394" s="4">
        <v>988</v>
      </c>
      <c r="AL394" s="4">
        <v>2</v>
      </c>
      <c r="AM394" s="4">
        <v>0</v>
      </c>
      <c r="AN394" s="4">
        <v>27</v>
      </c>
      <c r="AO394" s="4">
        <v>192</v>
      </c>
      <c r="AP394" s="4">
        <v>191.7</v>
      </c>
      <c r="AQ394" s="4">
        <v>2.7</v>
      </c>
      <c r="AR394" s="4">
        <v>195</v>
      </c>
      <c r="AS394" s="4" t="s">
        <v>155</v>
      </c>
      <c r="AT394" s="4">
        <v>2</v>
      </c>
      <c r="AU394" s="5">
        <v>0.64042824074074078</v>
      </c>
      <c r="AV394" s="4">
        <v>47.164245000000001</v>
      </c>
      <c r="AW394" s="4">
        <v>-88.485681</v>
      </c>
      <c r="AX394" s="4">
        <v>318.7</v>
      </c>
      <c r="AY394" s="4">
        <v>31.8</v>
      </c>
      <c r="AZ394" s="4">
        <v>12</v>
      </c>
      <c r="BA394" s="4">
        <v>10</v>
      </c>
      <c r="BB394" s="4" t="s">
        <v>428</v>
      </c>
      <c r="BC394" s="4">
        <v>2.9476</v>
      </c>
      <c r="BD394" s="4">
        <v>2.6261999999999999</v>
      </c>
      <c r="BE394" s="4">
        <v>4.0738000000000003</v>
      </c>
      <c r="BF394" s="4">
        <v>14.063000000000001</v>
      </c>
      <c r="BG394" s="4">
        <v>14.77</v>
      </c>
      <c r="BH394" s="4">
        <v>1.05</v>
      </c>
      <c r="BI394" s="4">
        <v>14.138</v>
      </c>
      <c r="BJ394" s="4">
        <v>2992.4740000000002</v>
      </c>
      <c r="BK394" s="4">
        <v>15.781000000000001</v>
      </c>
      <c r="BL394" s="4">
        <v>15.45</v>
      </c>
      <c r="BM394" s="4">
        <v>0.29599999999999999</v>
      </c>
      <c r="BN394" s="4">
        <v>15.746</v>
      </c>
      <c r="BO394" s="4">
        <v>12.391999999999999</v>
      </c>
      <c r="BP394" s="4">
        <v>0.23699999999999999</v>
      </c>
      <c r="BQ394" s="4">
        <v>12.629</v>
      </c>
      <c r="BR394" s="4">
        <v>5.2605000000000004</v>
      </c>
      <c r="BU394" s="4">
        <v>4.702</v>
      </c>
      <c r="BW394" s="4">
        <v>76.614000000000004</v>
      </c>
      <c r="BX394" s="4">
        <v>0.37453999999999998</v>
      </c>
      <c r="BY394" s="4">
        <v>-5</v>
      </c>
      <c r="BZ394" s="4">
        <v>0.95625400000000005</v>
      </c>
      <c r="CA394" s="4">
        <v>9.1528209999999994</v>
      </c>
      <c r="CB394" s="4">
        <v>19.316331000000002</v>
      </c>
    </row>
    <row r="395" spans="1:80">
      <c r="A395" s="2">
        <v>42440</v>
      </c>
      <c r="B395" s="29">
        <v>0.43229305555555553</v>
      </c>
      <c r="C395" s="4">
        <v>14.202999999999999</v>
      </c>
      <c r="D395" s="4">
        <v>0.11700000000000001</v>
      </c>
      <c r="E395" s="4" t="s">
        <v>155</v>
      </c>
      <c r="F395" s="4">
        <v>1170</v>
      </c>
      <c r="G395" s="4">
        <v>716.6</v>
      </c>
      <c r="H395" s="4">
        <v>13.4</v>
      </c>
      <c r="I395" s="4">
        <v>654.4</v>
      </c>
      <c r="K395" s="4">
        <v>0.5</v>
      </c>
      <c r="L395" s="4">
        <v>111</v>
      </c>
      <c r="M395" s="4">
        <v>0.87609999999999999</v>
      </c>
      <c r="N395" s="4">
        <v>12.443300000000001</v>
      </c>
      <c r="O395" s="4">
        <v>0.10249999999999999</v>
      </c>
      <c r="P395" s="4">
        <v>627.78800000000001</v>
      </c>
      <c r="Q395" s="4">
        <v>11.7399</v>
      </c>
      <c r="R395" s="4">
        <v>639.5</v>
      </c>
      <c r="S395" s="4">
        <v>503.50540000000001</v>
      </c>
      <c r="T395" s="4">
        <v>9.4158000000000008</v>
      </c>
      <c r="U395" s="4">
        <v>512.9</v>
      </c>
      <c r="V395" s="4">
        <v>654.35109999999997</v>
      </c>
      <c r="Y395" s="4">
        <v>97.373000000000005</v>
      </c>
      <c r="Z395" s="4">
        <v>0</v>
      </c>
      <c r="AA395" s="4">
        <v>0.43809999999999999</v>
      </c>
      <c r="AB395" s="4" t="s">
        <v>382</v>
      </c>
      <c r="AC395" s="4">
        <v>0</v>
      </c>
      <c r="AD395" s="4">
        <v>12.3</v>
      </c>
      <c r="AE395" s="4">
        <v>847</v>
      </c>
      <c r="AF395" s="4">
        <v>861</v>
      </c>
      <c r="AG395" s="4">
        <v>880</v>
      </c>
      <c r="AH395" s="4">
        <v>72</v>
      </c>
      <c r="AI395" s="4">
        <v>22.48</v>
      </c>
      <c r="AJ395" s="4">
        <v>0.52</v>
      </c>
      <c r="AK395" s="4">
        <v>988</v>
      </c>
      <c r="AL395" s="4">
        <v>2</v>
      </c>
      <c r="AM395" s="4">
        <v>0</v>
      </c>
      <c r="AN395" s="4">
        <v>27</v>
      </c>
      <c r="AO395" s="4">
        <v>192</v>
      </c>
      <c r="AP395" s="4">
        <v>192</v>
      </c>
      <c r="AQ395" s="4">
        <v>2.7</v>
      </c>
      <c r="AR395" s="4">
        <v>195</v>
      </c>
      <c r="AS395" s="4" t="s">
        <v>155</v>
      </c>
      <c r="AT395" s="4">
        <v>2</v>
      </c>
      <c r="AU395" s="5">
        <v>0.64045138888888886</v>
      </c>
      <c r="AV395" s="4">
        <v>47.164313</v>
      </c>
      <c r="AW395" s="4">
        <v>-88.485901999999996</v>
      </c>
      <c r="AX395" s="4">
        <v>318.8</v>
      </c>
      <c r="AY395" s="4">
        <v>32</v>
      </c>
      <c r="AZ395" s="4">
        <v>12</v>
      </c>
      <c r="BA395" s="4">
        <v>11</v>
      </c>
      <c r="BB395" s="4" t="s">
        <v>428</v>
      </c>
      <c r="BC395" s="4">
        <v>3</v>
      </c>
      <c r="BD395" s="4">
        <v>2.6738</v>
      </c>
      <c r="BE395" s="4">
        <v>4.1738</v>
      </c>
      <c r="BF395" s="4">
        <v>14.063000000000001</v>
      </c>
      <c r="BG395" s="4">
        <v>14.77</v>
      </c>
      <c r="BH395" s="4">
        <v>1.05</v>
      </c>
      <c r="BI395" s="4">
        <v>14.141</v>
      </c>
      <c r="BJ395" s="4">
        <v>2992.7840000000001</v>
      </c>
      <c r="BK395" s="4">
        <v>15.691000000000001</v>
      </c>
      <c r="BL395" s="4">
        <v>15.811999999999999</v>
      </c>
      <c r="BM395" s="4">
        <v>0.29599999999999999</v>
      </c>
      <c r="BN395" s="4">
        <v>16.108000000000001</v>
      </c>
      <c r="BO395" s="4">
        <v>12.682</v>
      </c>
      <c r="BP395" s="4">
        <v>0.23699999999999999</v>
      </c>
      <c r="BQ395" s="4">
        <v>12.919</v>
      </c>
      <c r="BR395" s="4">
        <v>5.2041000000000004</v>
      </c>
      <c r="BU395" s="4">
        <v>4.6470000000000002</v>
      </c>
      <c r="BW395" s="4">
        <v>76.606999999999999</v>
      </c>
      <c r="BX395" s="4">
        <v>0.377222</v>
      </c>
      <c r="BY395" s="4">
        <v>-5</v>
      </c>
      <c r="BZ395" s="4">
        <v>0.953762</v>
      </c>
      <c r="CA395" s="4">
        <v>9.2183620000000008</v>
      </c>
      <c r="CB395" s="4">
        <v>19.265992000000001</v>
      </c>
    </row>
    <row r="396" spans="1:80">
      <c r="A396" s="2">
        <v>42440</v>
      </c>
      <c r="B396" s="29">
        <v>0.43230462962962962</v>
      </c>
      <c r="C396" s="4">
        <v>14.211</v>
      </c>
      <c r="D396" s="4">
        <v>0.11700000000000001</v>
      </c>
      <c r="E396" s="4" t="s">
        <v>155</v>
      </c>
      <c r="F396" s="4">
        <v>1170</v>
      </c>
      <c r="G396" s="4">
        <v>708.9</v>
      </c>
      <c r="H396" s="4">
        <v>13.4</v>
      </c>
      <c r="I396" s="4">
        <v>660.5</v>
      </c>
      <c r="K396" s="4">
        <v>0.5</v>
      </c>
      <c r="L396" s="4">
        <v>109</v>
      </c>
      <c r="M396" s="4">
        <v>0.87609999999999999</v>
      </c>
      <c r="N396" s="4">
        <v>12.450100000000001</v>
      </c>
      <c r="O396" s="4">
        <v>0.10249999999999999</v>
      </c>
      <c r="P396" s="4">
        <v>621.05100000000004</v>
      </c>
      <c r="Q396" s="4">
        <v>11.7393</v>
      </c>
      <c r="R396" s="4">
        <v>632.79999999999995</v>
      </c>
      <c r="S396" s="4">
        <v>498.10219999999998</v>
      </c>
      <c r="T396" s="4">
        <v>9.4153000000000002</v>
      </c>
      <c r="U396" s="4">
        <v>507.5</v>
      </c>
      <c r="V396" s="4">
        <v>660.5335</v>
      </c>
      <c r="Y396" s="4">
        <v>95.396000000000001</v>
      </c>
      <c r="Z396" s="4">
        <v>0</v>
      </c>
      <c r="AA396" s="4">
        <v>0.438</v>
      </c>
      <c r="AB396" s="4" t="s">
        <v>382</v>
      </c>
      <c r="AC396" s="4">
        <v>0</v>
      </c>
      <c r="AD396" s="4">
        <v>12.4</v>
      </c>
      <c r="AE396" s="4">
        <v>846</v>
      </c>
      <c r="AF396" s="4">
        <v>861</v>
      </c>
      <c r="AG396" s="4">
        <v>880</v>
      </c>
      <c r="AH396" s="4">
        <v>72</v>
      </c>
      <c r="AI396" s="4">
        <v>22.48</v>
      </c>
      <c r="AJ396" s="4">
        <v>0.52</v>
      </c>
      <c r="AK396" s="4">
        <v>988</v>
      </c>
      <c r="AL396" s="4">
        <v>2</v>
      </c>
      <c r="AM396" s="4">
        <v>0</v>
      </c>
      <c r="AN396" s="4">
        <v>27</v>
      </c>
      <c r="AO396" s="4">
        <v>192</v>
      </c>
      <c r="AP396" s="4">
        <v>192</v>
      </c>
      <c r="AQ396" s="4">
        <v>2.8</v>
      </c>
      <c r="AR396" s="4">
        <v>195</v>
      </c>
      <c r="AS396" s="4" t="s">
        <v>155</v>
      </c>
      <c r="AT396" s="4">
        <v>2</v>
      </c>
      <c r="AU396" s="5">
        <v>0.6404629629629629</v>
      </c>
      <c r="AV396" s="4">
        <v>47.164327</v>
      </c>
      <c r="AW396" s="4">
        <v>-88.485947999999993</v>
      </c>
      <c r="AX396" s="4">
        <v>318.8</v>
      </c>
      <c r="AY396" s="4">
        <v>32.1</v>
      </c>
      <c r="AZ396" s="4">
        <v>12</v>
      </c>
      <c r="BA396" s="4">
        <v>11</v>
      </c>
      <c r="BB396" s="4" t="s">
        <v>427</v>
      </c>
      <c r="BC396" s="4">
        <v>1.9668000000000001</v>
      </c>
      <c r="BD396" s="4">
        <v>2.2572000000000001</v>
      </c>
      <c r="BE396" s="4">
        <v>3.093</v>
      </c>
      <c r="BF396" s="4">
        <v>14.063000000000001</v>
      </c>
      <c r="BG396" s="4">
        <v>14.76</v>
      </c>
      <c r="BH396" s="4">
        <v>1.05</v>
      </c>
      <c r="BI396" s="4">
        <v>14.147</v>
      </c>
      <c r="BJ396" s="4">
        <v>2992.6550000000002</v>
      </c>
      <c r="BK396" s="4">
        <v>15.680999999999999</v>
      </c>
      <c r="BL396" s="4">
        <v>15.632999999999999</v>
      </c>
      <c r="BM396" s="4">
        <v>0.29599999999999999</v>
      </c>
      <c r="BN396" s="4">
        <v>15.929</v>
      </c>
      <c r="BO396" s="4">
        <v>12.538</v>
      </c>
      <c r="BP396" s="4">
        <v>0.23699999999999999</v>
      </c>
      <c r="BQ396" s="4">
        <v>12.775</v>
      </c>
      <c r="BR396" s="4">
        <v>5.2502000000000004</v>
      </c>
      <c r="BU396" s="4">
        <v>4.5490000000000004</v>
      </c>
      <c r="BW396" s="4">
        <v>76.558000000000007</v>
      </c>
      <c r="BX396" s="4">
        <v>0.36408000000000001</v>
      </c>
      <c r="BY396" s="4">
        <v>-5</v>
      </c>
      <c r="BZ396" s="4">
        <v>0.95449200000000001</v>
      </c>
      <c r="CA396" s="4">
        <v>8.8972049999999996</v>
      </c>
      <c r="CB396" s="4">
        <v>19.280737999999999</v>
      </c>
    </row>
    <row r="397" spans="1:80">
      <c r="A397" s="2">
        <v>42440</v>
      </c>
      <c r="B397" s="29">
        <v>0.43231620370370366</v>
      </c>
      <c r="C397" s="4">
        <v>14.22</v>
      </c>
      <c r="D397" s="4">
        <v>0.115</v>
      </c>
      <c r="E397" s="4" t="s">
        <v>155</v>
      </c>
      <c r="F397" s="4">
        <v>1150.2303750000001</v>
      </c>
      <c r="G397" s="4">
        <v>692</v>
      </c>
      <c r="H397" s="4">
        <v>13.4</v>
      </c>
      <c r="I397" s="4">
        <v>639.20000000000005</v>
      </c>
      <c r="K397" s="4">
        <v>0.5</v>
      </c>
      <c r="L397" s="4">
        <v>108</v>
      </c>
      <c r="M397" s="4">
        <v>0.876</v>
      </c>
      <c r="N397" s="4">
        <v>12.457100000000001</v>
      </c>
      <c r="O397" s="4">
        <v>0.1008</v>
      </c>
      <c r="P397" s="4">
        <v>606.19179999999994</v>
      </c>
      <c r="Q397" s="4">
        <v>11.739100000000001</v>
      </c>
      <c r="R397" s="4">
        <v>617.9</v>
      </c>
      <c r="S397" s="4">
        <v>486.18459999999999</v>
      </c>
      <c r="T397" s="4">
        <v>9.4151000000000007</v>
      </c>
      <c r="U397" s="4">
        <v>495.6</v>
      </c>
      <c r="V397" s="4">
        <v>639.24659999999994</v>
      </c>
      <c r="Y397" s="4">
        <v>94.852999999999994</v>
      </c>
      <c r="Z397" s="4">
        <v>0</v>
      </c>
      <c r="AA397" s="4">
        <v>0.438</v>
      </c>
      <c r="AB397" s="4" t="s">
        <v>382</v>
      </c>
      <c r="AC397" s="4">
        <v>0</v>
      </c>
      <c r="AD397" s="4">
        <v>12.3</v>
      </c>
      <c r="AE397" s="4">
        <v>846</v>
      </c>
      <c r="AF397" s="4">
        <v>861</v>
      </c>
      <c r="AG397" s="4">
        <v>880</v>
      </c>
      <c r="AH397" s="4">
        <v>72</v>
      </c>
      <c r="AI397" s="4">
        <v>22.48</v>
      </c>
      <c r="AJ397" s="4">
        <v>0.52</v>
      </c>
      <c r="AK397" s="4">
        <v>988</v>
      </c>
      <c r="AL397" s="4">
        <v>2</v>
      </c>
      <c r="AM397" s="4">
        <v>0</v>
      </c>
      <c r="AN397" s="4">
        <v>27</v>
      </c>
      <c r="AO397" s="4">
        <v>192</v>
      </c>
      <c r="AP397" s="4">
        <v>192</v>
      </c>
      <c r="AQ397" s="4">
        <v>2.8</v>
      </c>
      <c r="AR397" s="4">
        <v>195</v>
      </c>
      <c r="AS397" s="4" t="s">
        <v>155</v>
      </c>
      <c r="AT397" s="4">
        <v>2</v>
      </c>
      <c r="AU397" s="5">
        <v>0.6404629629629629</v>
      </c>
      <c r="AV397" s="4">
        <v>47.164363999999999</v>
      </c>
      <c r="AW397" s="4">
        <v>-88.486078000000006</v>
      </c>
      <c r="AX397" s="4">
        <v>318.8</v>
      </c>
      <c r="AY397" s="4">
        <v>32.200000000000003</v>
      </c>
      <c r="AZ397" s="4">
        <v>12</v>
      </c>
      <c r="BA397" s="4">
        <v>11</v>
      </c>
      <c r="BB397" s="4" t="s">
        <v>427</v>
      </c>
      <c r="BC397" s="4">
        <v>1.673726</v>
      </c>
      <c r="BD397" s="4">
        <v>2.1737259999999998</v>
      </c>
      <c r="BE397" s="4">
        <v>2.7737259999999999</v>
      </c>
      <c r="BF397" s="4">
        <v>14.063000000000001</v>
      </c>
      <c r="BG397" s="4">
        <v>14.76</v>
      </c>
      <c r="BH397" s="4">
        <v>1.05</v>
      </c>
      <c r="BI397" s="4">
        <v>14.148999999999999</v>
      </c>
      <c r="BJ397" s="4">
        <v>2993.5909999999999</v>
      </c>
      <c r="BK397" s="4">
        <v>15.412000000000001</v>
      </c>
      <c r="BL397" s="4">
        <v>15.255000000000001</v>
      </c>
      <c r="BM397" s="4">
        <v>0.29499999999999998</v>
      </c>
      <c r="BN397" s="4">
        <v>15.551</v>
      </c>
      <c r="BO397" s="4">
        <v>12.234999999999999</v>
      </c>
      <c r="BP397" s="4">
        <v>0.23699999999999999</v>
      </c>
      <c r="BQ397" s="4">
        <v>12.472</v>
      </c>
      <c r="BR397" s="4">
        <v>5.0796999999999999</v>
      </c>
      <c r="BU397" s="4">
        <v>4.5220000000000002</v>
      </c>
      <c r="BW397" s="4">
        <v>76.537000000000006</v>
      </c>
      <c r="BX397" s="4">
        <v>0.35378300000000001</v>
      </c>
      <c r="BY397" s="4">
        <v>-5</v>
      </c>
      <c r="BZ397" s="4">
        <v>0.95350900000000005</v>
      </c>
      <c r="CA397" s="4">
        <v>8.6455769999999994</v>
      </c>
      <c r="CB397" s="4">
        <v>19.260891999999998</v>
      </c>
    </row>
    <row r="398" spans="1:80">
      <c r="A398" s="2">
        <v>42440</v>
      </c>
      <c r="B398" s="29">
        <v>0.43232777777777781</v>
      </c>
      <c r="C398" s="4">
        <v>14.22</v>
      </c>
      <c r="D398" s="4">
        <v>0.11</v>
      </c>
      <c r="E398" s="4" t="s">
        <v>155</v>
      </c>
      <c r="F398" s="4">
        <v>1100</v>
      </c>
      <c r="G398" s="4">
        <v>672.2</v>
      </c>
      <c r="H398" s="4">
        <v>13.3</v>
      </c>
      <c r="I398" s="4">
        <v>634.70000000000005</v>
      </c>
      <c r="K398" s="4">
        <v>0.5</v>
      </c>
      <c r="L398" s="4">
        <v>108</v>
      </c>
      <c r="M398" s="4">
        <v>0.87609999999999999</v>
      </c>
      <c r="N398" s="4">
        <v>12.4581</v>
      </c>
      <c r="O398" s="4">
        <v>9.64E-2</v>
      </c>
      <c r="P398" s="4">
        <v>588.93889999999999</v>
      </c>
      <c r="Q398" s="4">
        <v>11.652100000000001</v>
      </c>
      <c r="R398" s="4">
        <v>600.6</v>
      </c>
      <c r="S398" s="4">
        <v>472.34719999999999</v>
      </c>
      <c r="T398" s="4">
        <v>9.3452999999999999</v>
      </c>
      <c r="U398" s="4">
        <v>481.7</v>
      </c>
      <c r="V398" s="4">
        <v>634.70389999999998</v>
      </c>
      <c r="Y398" s="4">
        <v>94.793000000000006</v>
      </c>
      <c r="Z398" s="4">
        <v>0</v>
      </c>
      <c r="AA398" s="4">
        <v>0.438</v>
      </c>
      <c r="AB398" s="4" t="s">
        <v>382</v>
      </c>
      <c r="AC398" s="4">
        <v>0</v>
      </c>
      <c r="AD398" s="4">
        <v>12.3</v>
      </c>
      <c r="AE398" s="4">
        <v>847</v>
      </c>
      <c r="AF398" s="4">
        <v>861</v>
      </c>
      <c r="AG398" s="4">
        <v>879</v>
      </c>
      <c r="AH398" s="4">
        <v>72</v>
      </c>
      <c r="AI398" s="4">
        <v>22.48</v>
      </c>
      <c r="AJ398" s="4">
        <v>0.52</v>
      </c>
      <c r="AK398" s="4">
        <v>988</v>
      </c>
      <c r="AL398" s="4">
        <v>2</v>
      </c>
      <c r="AM398" s="4">
        <v>0</v>
      </c>
      <c r="AN398" s="4">
        <v>27</v>
      </c>
      <c r="AO398" s="4">
        <v>192</v>
      </c>
      <c r="AP398" s="4">
        <v>191.3</v>
      </c>
      <c r="AQ398" s="4">
        <v>2.8</v>
      </c>
      <c r="AR398" s="4">
        <v>195</v>
      </c>
      <c r="AS398" s="4" t="s">
        <v>155</v>
      </c>
      <c r="AT398" s="4">
        <v>2</v>
      </c>
      <c r="AU398" s="5">
        <v>0.64047453703703705</v>
      </c>
      <c r="AV398" s="4">
        <v>47.164403999999998</v>
      </c>
      <c r="AW398" s="4">
        <v>-88.486260999999999</v>
      </c>
      <c r="AX398" s="4">
        <v>318.8</v>
      </c>
      <c r="AY398" s="4">
        <v>32.6</v>
      </c>
      <c r="AZ398" s="4">
        <v>12</v>
      </c>
      <c r="BA398" s="4">
        <v>10</v>
      </c>
      <c r="BB398" s="4" t="s">
        <v>429</v>
      </c>
      <c r="BC398" s="4">
        <v>1.7</v>
      </c>
      <c r="BD398" s="4">
        <v>2.2000000000000002</v>
      </c>
      <c r="BE398" s="4">
        <v>2.8</v>
      </c>
      <c r="BF398" s="4">
        <v>14.063000000000001</v>
      </c>
      <c r="BG398" s="4">
        <v>14.76</v>
      </c>
      <c r="BH398" s="4">
        <v>1.05</v>
      </c>
      <c r="BI398" s="4">
        <v>14.143000000000001</v>
      </c>
      <c r="BJ398" s="4">
        <v>2994.7469999999998</v>
      </c>
      <c r="BK398" s="4">
        <v>14.744999999999999</v>
      </c>
      <c r="BL398" s="4">
        <v>14.826000000000001</v>
      </c>
      <c r="BM398" s="4">
        <v>0.29299999999999998</v>
      </c>
      <c r="BN398" s="4">
        <v>15.119</v>
      </c>
      <c r="BO398" s="4">
        <v>11.891</v>
      </c>
      <c r="BP398" s="4">
        <v>0.23499999999999999</v>
      </c>
      <c r="BQ398" s="4">
        <v>12.125999999999999</v>
      </c>
      <c r="BR398" s="4">
        <v>5.0452000000000004</v>
      </c>
      <c r="BU398" s="4">
        <v>4.5209999999999999</v>
      </c>
      <c r="BW398" s="4">
        <v>76.564999999999998</v>
      </c>
      <c r="BX398" s="4">
        <v>0.38779599999999997</v>
      </c>
      <c r="BY398" s="4">
        <v>-5</v>
      </c>
      <c r="BZ398" s="4">
        <v>0.95225400000000004</v>
      </c>
      <c r="CA398" s="4">
        <v>9.4767600000000005</v>
      </c>
      <c r="CB398" s="4">
        <v>19.235536</v>
      </c>
    </row>
    <row r="399" spans="1:80">
      <c r="A399" s="2">
        <v>42440</v>
      </c>
      <c r="B399" s="29">
        <v>0.43233935185185185</v>
      </c>
      <c r="C399" s="4">
        <v>14.22</v>
      </c>
      <c r="D399" s="4">
        <v>0.11</v>
      </c>
      <c r="E399" s="4" t="s">
        <v>155</v>
      </c>
      <c r="F399" s="4">
        <v>1100</v>
      </c>
      <c r="G399" s="4">
        <v>698</v>
      </c>
      <c r="H399" s="4">
        <v>13.3</v>
      </c>
      <c r="I399" s="4">
        <v>629.20000000000005</v>
      </c>
      <c r="K399" s="4">
        <v>0.5</v>
      </c>
      <c r="L399" s="4">
        <v>108</v>
      </c>
      <c r="M399" s="4">
        <v>0.87609999999999999</v>
      </c>
      <c r="N399" s="4">
        <v>12.457800000000001</v>
      </c>
      <c r="O399" s="4">
        <v>9.64E-2</v>
      </c>
      <c r="P399" s="4">
        <v>611.45659999999998</v>
      </c>
      <c r="Q399" s="4">
        <v>11.6518</v>
      </c>
      <c r="R399" s="4">
        <v>623.1</v>
      </c>
      <c r="S399" s="4">
        <v>490.40719999999999</v>
      </c>
      <c r="T399" s="4">
        <v>9.3451000000000004</v>
      </c>
      <c r="U399" s="4">
        <v>499.8</v>
      </c>
      <c r="V399" s="4">
        <v>629.20529999999997</v>
      </c>
      <c r="Y399" s="4">
        <v>94.765000000000001</v>
      </c>
      <c r="Z399" s="4">
        <v>0</v>
      </c>
      <c r="AA399" s="4">
        <v>0.438</v>
      </c>
      <c r="AB399" s="4" t="s">
        <v>382</v>
      </c>
      <c r="AC399" s="4">
        <v>0</v>
      </c>
      <c r="AD399" s="4">
        <v>12.3</v>
      </c>
      <c r="AE399" s="4">
        <v>846</v>
      </c>
      <c r="AF399" s="4">
        <v>861</v>
      </c>
      <c r="AG399" s="4">
        <v>879</v>
      </c>
      <c r="AH399" s="4">
        <v>72</v>
      </c>
      <c r="AI399" s="4">
        <v>22.48</v>
      </c>
      <c r="AJ399" s="4">
        <v>0.52</v>
      </c>
      <c r="AK399" s="4">
        <v>988</v>
      </c>
      <c r="AL399" s="4">
        <v>2</v>
      </c>
      <c r="AM399" s="4">
        <v>0</v>
      </c>
      <c r="AN399" s="4">
        <v>27</v>
      </c>
      <c r="AO399" s="4">
        <v>192</v>
      </c>
      <c r="AP399" s="4">
        <v>191</v>
      </c>
      <c r="AQ399" s="4">
        <v>2.7</v>
      </c>
      <c r="AR399" s="4">
        <v>195</v>
      </c>
      <c r="AS399" s="4" t="s">
        <v>155</v>
      </c>
      <c r="AT399" s="4">
        <v>2</v>
      </c>
      <c r="AU399" s="5">
        <v>0.64048611111111109</v>
      </c>
      <c r="AV399" s="4">
        <v>47.164433000000002</v>
      </c>
      <c r="AW399" s="4">
        <v>-88.486452</v>
      </c>
      <c r="AX399" s="4">
        <v>318.7</v>
      </c>
      <c r="AY399" s="4">
        <v>33</v>
      </c>
      <c r="AZ399" s="4">
        <v>12</v>
      </c>
      <c r="BA399" s="4">
        <v>10</v>
      </c>
      <c r="BB399" s="4" t="s">
        <v>429</v>
      </c>
      <c r="BC399" s="4">
        <v>1.7</v>
      </c>
      <c r="BD399" s="4">
        <v>2.2000000000000002</v>
      </c>
      <c r="BE399" s="4">
        <v>2.8</v>
      </c>
      <c r="BF399" s="4">
        <v>14.063000000000001</v>
      </c>
      <c r="BG399" s="4">
        <v>14.76</v>
      </c>
      <c r="BH399" s="4">
        <v>1.05</v>
      </c>
      <c r="BI399" s="4">
        <v>14.146000000000001</v>
      </c>
      <c r="BJ399" s="4">
        <v>2994.8780000000002</v>
      </c>
      <c r="BK399" s="4">
        <v>14.744999999999999</v>
      </c>
      <c r="BL399" s="4">
        <v>15.394</v>
      </c>
      <c r="BM399" s="4">
        <v>0.29299999999999998</v>
      </c>
      <c r="BN399" s="4">
        <v>15.686999999999999</v>
      </c>
      <c r="BO399" s="4">
        <v>12.346</v>
      </c>
      <c r="BP399" s="4">
        <v>0.23499999999999999</v>
      </c>
      <c r="BQ399" s="4">
        <v>12.581</v>
      </c>
      <c r="BR399" s="4">
        <v>5.0018000000000002</v>
      </c>
      <c r="BU399" s="4">
        <v>4.5199999999999996</v>
      </c>
      <c r="BW399" s="4">
        <v>76.567999999999998</v>
      </c>
      <c r="BX399" s="4">
        <v>0.38209599999999999</v>
      </c>
      <c r="BY399" s="4">
        <v>-5</v>
      </c>
      <c r="BZ399" s="4">
        <v>0.95125400000000004</v>
      </c>
      <c r="CA399" s="4">
        <v>9.3374710000000007</v>
      </c>
      <c r="CB399" s="4">
        <v>19.215330999999999</v>
      </c>
    </row>
    <row r="400" spans="1:80">
      <c r="A400" s="2">
        <v>42440</v>
      </c>
      <c r="B400" s="29">
        <v>0.43235092592592594</v>
      </c>
      <c r="C400" s="4">
        <v>14.215</v>
      </c>
      <c r="D400" s="4">
        <v>0.11</v>
      </c>
      <c r="E400" s="4" t="s">
        <v>155</v>
      </c>
      <c r="F400" s="4">
        <v>1100</v>
      </c>
      <c r="G400" s="4">
        <v>726.9</v>
      </c>
      <c r="H400" s="4">
        <v>13.3</v>
      </c>
      <c r="I400" s="4">
        <v>638.5</v>
      </c>
      <c r="K400" s="4">
        <v>0.5</v>
      </c>
      <c r="L400" s="4">
        <v>108</v>
      </c>
      <c r="M400" s="4">
        <v>0.876</v>
      </c>
      <c r="N400" s="4">
        <v>12.452500000000001</v>
      </c>
      <c r="O400" s="4">
        <v>9.64E-2</v>
      </c>
      <c r="P400" s="4">
        <v>636.78790000000004</v>
      </c>
      <c r="Q400" s="4">
        <v>11.650600000000001</v>
      </c>
      <c r="R400" s="4">
        <v>648.4</v>
      </c>
      <c r="S400" s="4">
        <v>510.72359999999998</v>
      </c>
      <c r="T400" s="4">
        <v>9.3442000000000007</v>
      </c>
      <c r="U400" s="4">
        <v>520.1</v>
      </c>
      <c r="V400" s="4">
        <v>638.51549999999997</v>
      </c>
      <c r="Y400" s="4">
        <v>94.72</v>
      </c>
      <c r="Z400" s="4">
        <v>0</v>
      </c>
      <c r="AA400" s="4">
        <v>0.438</v>
      </c>
      <c r="AB400" s="4" t="s">
        <v>382</v>
      </c>
      <c r="AC400" s="4">
        <v>0</v>
      </c>
      <c r="AD400" s="4">
        <v>12.2</v>
      </c>
      <c r="AE400" s="4">
        <v>848</v>
      </c>
      <c r="AF400" s="4">
        <v>862</v>
      </c>
      <c r="AG400" s="4">
        <v>881</v>
      </c>
      <c r="AH400" s="4">
        <v>72</v>
      </c>
      <c r="AI400" s="4">
        <v>22.48</v>
      </c>
      <c r="AJ400" s="4">
        <v>0.52</v>
      </c>
      <c r="AK400" s="4">
        <v>988</v>
      </c>
      <c r="AL400" s="4">
        <v>2</v>
      </c>
      <c r="AM400" s="4">
        <v>0</v>
      </c>
      <c r="AN400" s="4">
        <v>27</v>
      </c>
      <c r="AO400" s="4">
        <v>191.3</v>
      </c>
      <c r="AP400" s="4">
        <v>191</v>
      </c>
      <c r="AQ400" s="4">
        <v>2.4</v>
      </c>
      <c r="AR400" s="4">
        <v>195</v>
      </c>
      <c r="AS400" s="4" t="s">
        <v>155</v>
      </c>
      <c r="AT400" s="4">
        <v>2</v>
      </c>
      <c r="AU400" s="5">
        <v>0.64049768518518524</v>
      </c>
      <c r="AV400" s="4">
        <v>47.164453000000002</v>
      </c>
      <c r="AW400" s="4">
        <v>-88.486650999999995</v>
      </c>
      <c r="AX400" s="4">
        <v>318.3</v>
      </c>
      <c r="AY400" s="4">
        <v>33.5</v>
      </c>
      <c r="AZ400" s="4">
        <v>12</v>
      </c>
      <c r="BA400" s="4">
        <v>10</v>
      </c>
      <c r="BB400" s="4" t="s">
        <v>429</v>
      </c>
      <c r="BC400" s="4">
        <v>1.7738</v>
      </c>
      <c r="BD400" s="4">
        <v>2.2738</v>
      </c>
      <c r="BE400" s="4">
        <v>2.8738000000000001</v>
      </c>
      <c r="BF400" s="4">
        <v>14.063000000000001</v>
      </c>
      <c r="BG400" s="4">
        <v>14.77</v>
      </c>
      <c r="BH400" s="4">
        <v>1.05</v>
      </c>
      <c r="BI400" s="4">
        <v>14.157</v>
      </c>
      <c r="BJ400" s="4">
        <v>2994.6469999999999</v>
      </c>
      <c r="BK400" s="4">
        <v>14.749000000000001</v>
      </c>
      <c r="BL400" s="4">
        <v>16.036999999999999</v>
      </c>
      <c r="BM400" s="4">
        <v>0.29299999999999998</v>
      </c>
      <c r="BN400" s="4">
        <v>16.329999999999998</v>
      </c>
      <c r="BO400" s="4">
        <v>12.862</v>
      </c>
      <c r="BP400" s="4">
        <v>0.23499999999999999</v>
      </c>
      <c r="BQ400" s="4">
        <v>13.097</v>
      </c>
      <c r="BR400" s="4">
        <v>5.0776000000000003</v>
      </c>
      <c r="BU400" s="4">
        <v>4.5190000000000001</v>
      </c>
      <c r="BW400" s="4">
        <v>76.587000000000003</v>
      </c>
      <c r="BX400" s="4">
        <v>0.35361999999999999</v>
      </c>
      <c r="BY400" s="4">
        <v>-5</v>
      </c>
      <c r="BZ400" s="4">
        <v>0.94428599999999996</v>
      </c>
      <c r="CA400" s="4">
        <v>8.6415889999999997</v>
      </c>
      <c r="CB400" s="4">
        <v>19.074577000000001</v>
      </c>
    </row>
    <row r="401" spans="1:80">
      <c r="A401" s="2">
        <v>42440</v>
      </c>
      <c r="B401" s="29">
        <v>0.43236249999999998</v>
      </c>
      <c r="C401" s="4">
        <v>14.036</v>
      </c>
      <c r="D401" s="4">
        <v>8.6099999999999996E-2</v>
      </c>
      <c r="E401" s="4" t="s">
        <v>155</v>
      </c>
      <c r="F401" s="4">
        <v>861.41556300000002</v>
      </c>
      <c r="G401" s="4">
        <v>753.2</v>
      </c>
      <c r="H401" s="4">
        <v>13.2</v>
      </c>
      <c r="I401" s="4">
        <v>637.29999999999995</v>
      </c>
      <c r="K401" s="4">
        <v>0.5</v>
      </c>
      <c r="L401" s="4">
        <v>108</v>
      </c>
      <c r="M401" s="4">
        <v>0.87749999999999995</v>
      </c>
      <c r="N401" s="4">
        <v>12.3172</v>
      </c>
      <c r="O401" s="4">
        <v>7.5600000000000001E-2</v>
      </c>
      <c r="P401" s="4">
        <v>660.95100000000002</v>
      </c>
      <c r="Q401" s="4">
        <v>11.5555</v>
      </c>
      <c r="R401" s="4">
        <v>672.5</v>
      </c>
      <c r="S401" s="4">
        <v>530.10320000000002</v>
      </c>
      <c r="T401" s="4">
        <v>9.2678999999999991</v>
      </c>
      <c r="U401" s="4">
        <v>539.4</v>
      </c>
      <c r="V401" s="4">
        <v>637.27170000000001</v>
      </c>
      <c r="Y401" s="4">
        <v>95.025999999999996</v>
      </c>
      <c r="Z401" s="4">
        <v>0</v>
      </c>
      <c r="AA401" s="4">
        <v>0.43880000000000002</v>
      </c>
      <c r="AB401" s="4" t="s">
        <v>382</v>
      </c>
      <c r="AC401" s="4">
        <v>0</v>
      </c>
      <c r="AD401" s="4">
        <v>12.1</v>
      </c>
      <c r="AE401" s="4">
        <v>849</v>
      </c>
      <c r="AF401" s="4">
        <v>862</v>
      </c>
      <c r="AG401" s="4">
        <v>883</v>
      </c>
      <c r="AH401" s="4">
        <v>72</v>
      </c>
      <c r="AI401" s="4">
        <v>22.48</v>
      </c>
      <c r="AJ401" s="4">
        <v>0.52</v>
      </c>
      <c r="AK401" s="4">
        <v>988</v>
      </c>
      <c r="AL401" s="4">
        <v>2</v>
      </c>
      <c r="AM401" s="4">
        <v>0</v>
      </c>
      <c r="AN401" s="4">
        <v>27</v>
      </c>
      <c r="AO401" s="4">
        <v>191</v>
      </c>
      <c r="AP401" s="4">
        <v>191</v>
      </c>
      <c r="AQ401" s="4">
        <v>2.2000000000000002</v>
      </c>
      <c r="AR401" s="4">
        <v>195</v>
      </c>
      <c r="AS401" s="4" t="s">
        <v>155</v>
      </c>
      <c r="AT401" s="4">
        <v>2</v>
      </c>
      <c r="AU401" s="5">
        <v>0.64050925925925928</v>
      </c>
      <c r="AV401" s="4">
        <v>47.164458000000003</v>
      </c>
      <c r="AW401" s="4">
        <v>-88.486851999999999</v>
      </c>
      <c r="AX401" s="4">
        <v>318</v>
      </c>
      <c r="AY401" s="4">
        <v>33.1</v>
      </c>
      <c r="AZ401" s="4">
        <v>12</v>
      </c>
      <c r="BA401" s="4">
        <v>10</v>
      </c>
      <c r="BB401" s="4" t="s">
        <v>429</v>
      </c>
      <c r="BC401" s="4">
        <v>1.2834000000000001</v>
      </c>
      <c r="BD401" s="4">
        <v>1.6357999999999999</v>
      </c>
      <c r="BE401" s="4">
        <v>2.0882000000000001</v>
      </c>
      <c r="BF401" s="4">
        <v>14.063000000000001</v>
      </c>
      <c r="BG401" s="4">
        <v>14.97</v>
      </c>
      <c r="BH401" s="4">
        <v>1.06</v>
      </c>
      <c r="BI401" s="4">
        <v>13.958</v>
      </c>
      <c r="BJ401" s="4">
        <v>2999.3710000000001</v>
      </c>
      <c r="BK401" s="4">
        <v>11.715999999999999</v>
      </c>
      <c r="BL401" s="4">
        <v>16.855</v>
      </c>
      <c r="BM401" s="4">
        <v>0.29499999999999998</v>
      </c>
      <c r="BN401" s="4">
        <v>17.149000000000001</v>
      </c>
      <c r="BO401" s="4">
        <v>13.518000000000001</v>
      </c>
      <c r="BP401" s="4">
        <v>0.23599999999999999</v>
      </c>
      <c r="BQ401" s="4">
        <v>13.754</v>
      </c>
      <c r="BR401" s="4">
        <v>5.1314000000000002</v>
      </c>
      <c r="BU401" s="4">
        <v>4.5910000000000002</v>
      </c>
      <c r="BW401" s="4">
        <v>77.686000000000007</v>
      </c>
      <c r="BX401" s="4">
        <v>0.36987199999999998</v>
      </c>
      <c r="BY401" s="4">
        <v>-5</v>
      </c>
      <c r="BZ401" s="4">
        <v>0.94199999999999995</v>
      </c>
      <c r="CA401" s="4">
        <v>9.0387470000000008</v>
      </c>
      <c r="CB401" s="4">
        <v>19.028400000000001</v>
      </c>
    </row>
    <row r="402" spans="1:80">
      <c r="A402" s="2">
        <v>42440</v>
      </c>
      <c r="B402" s="29">
        <v>0.43237407407407408</v>
      </c>
      <c r="C402" s="4">
        <v>13.638999999999999</v>
      </c>
      <c r="D402" s="4">
        <v>5.7299999999999997E-2</v>
      </c>
      <c r="E402" s="4" t="s">
        <v>155</v>
      </c>
      <c r="F402" s="4">
        <v>572.93921699999999</v>
      </c>
      <c r="G402" s="4">
        <v>693.2</v>
      </c>
      <c r="H402" s="4">
        <v>8.1999999999999993</v>
      </c>
      <c r="I402" s="4">
        <v>510.4</v>
      </c>
      <c r="K402" s="4">
        <v>0.5</v>
      </c>
      <c r="L402" s="4">
        <v>108</v>
      </c>
      <c r="M402" s="4">
        <v>0.88090000000000002</v>
      </c>
      <c r="N402" s="4">
        <v>12.0136</v>
      </c>
      <c r="O402" s="4">
        <v>5.0500000000000003E-2</v>
      </c>
      <c r="P402" s="4">
        <v>610.58749999999998</v>
      </c>
      <c r="Q402" s="4">
        <v>7.2519</v>
      </c>
      <c r="R402" s="4">
        <v>617.79999999999995</v>
      </c>
      <c r="S402" s="4">
        <v>489.71010000000001</v>
      </c>
      <c r="T402" s="4">
        <v>5.8162000000000003</v>
      </c>
      <c r="U402" s="4">
        <v>495.5</v>
      </c>
      <c r="V402" s="4">
        <v>510.363</v>
      </c>
      <c r="Y402" s="4">
        <v>95.19</v>
      </c>
      <c r="Z402" s="4">
        <v>0</v>
      </c>
      <c r="AA402" s="4">
        <v>0.44040000000000001</v>
      </c>
      <c r="AB402" s="4" t="s">
        <v>382</v>
      </c>
      <c r="AC402" s="4">
        <v>0</v>
      </c>
      <c r="AD402" s="4">
        <v>12</v>
      </c>
      <c r="AE402" s="4">
        <v>850</v>
      </c>
      <c r="AF402" s="4">
        <v>862</v>
      </c>
      <c r="AG402" s="4">
        <v>884</v>
      </c>
      <c r="AH402" s="4">
        <v>72</v>
      </c>
      <c r="AI402" s="4">
        <v>22.48</v>
      </c>
      <c r="AJ402" s="4">
        <v>0.52</v>
      </c>
      <c r="AK402" s="4">
        <v>988</v>
      </c>
      <c r="AL402" s="4">
        <v>2</v>
      </c>
      <c r="AM402" s="4">
        <v>0</v>
      </c>
      <c r="AN402" s="4">
        <v>27</v>
      </c>
      <c r="AO402" s="4">
        <v>190.3</v>
      </c>
      <c r="AP402" s="4">
        <v>190.3</v>
      </c>
      <c r="AQ402" s="4">
        <v>1.9</v>
      </c>
      <c r="AR402" s="4">
        <v>195</v>
      </c>
      <c r="AS402" s="4" t="s">
        <v>155</v>
      </c>
      <c r="AT402" s="4">
        <v>2</v>
      </c>
      <c r="AU402" s="5">
        <v>0.64052083333333332</v>
      </c>
      <c r="AV402" s="4">
        <v>47.164392999999997</v>
      </c>
      <c r="AW402" s="4">
        <v>-88.487177000000003</v>
      </c>
      <c r="AX402" s="4">
        <v>318</v>
      </c>
      <c r="AY402" s="4">
        <v>32.799999999999997</v>
      </c>
      <c r="AZ402" s="4">
        <v>12</v>
      </c>
      <c r="BA402" s="4">
        <v>11</v>
      </c>
      <c r="BB402" s="4" t="s">
        <v>430</v>
      </c>
      <c r="BC402" s="4">
        <v>1.1000000000000001</v>
      </c>
      <c r="BD402" s="4">
        <v>1.1048</v>
      </c>
      <c r="BE402" s="4">
        <v>1.8</v>
      </c>
      <c r="BF402" s="4">
        <v>14.063000000000001</v>
      </c>
      <c r="BG402" s="4">
        <v>15.42</v>
      </c>
      <c r="BH402" s="4">
        <v>1.1000000000000001</v>
      </c>
      <c r="BI402" s="4">
        <v>13.526</v>
      </c>
      <c r="BJ402" s="4">
        <v>3008.1550000000002</v>
      </c>
      <c r="BK402" s="4">
        <v>8.0429999999999993</v>
      </c>
      <c r="BL402" s="4">
        <v>16.010999999999999</v>
      </c>
      <c r="BM402" s="4">
        <v>0.19</v>
      </c>
      <c r="BN402" s="4">
        <v>16.201000000000001</v>
      </c>
      <c r="BO402" s="4">
        <v>12.840999999999999</v>
      </c>
      <c r="BP402" s="4">
        <v>0.153</v>
      </c>
      <c r="BQ402" s="4">
        <v>12.994</v>
      </c>
      <c r="BR402" s="4">
        <v>4.2256999999999998</v>
      </c>
      <c r="BU402" s="4">
        <v>4.7290000000000001</v>
      </c>
      <c r="BW402" s="4">
        <v>80.186000000000007</v>
      </c>
      <c r="BX402" s="4">
        <v>0.27430599999999999</v>
      </c>
      <c r="BY402" s="4">
        <v>-5</v>
      </c>
      <c r="BZ402" s="4">
        <v>0.936778</v>
      </c>
      <c r="CA402" s="4">
        <v>6.7033529999999999</v>
      </c>
      <c r="CB402" s="4">
        <v>18.922916000000001</v>
      </c>
    </row>
    <row r="403" spans="1:80">
      <c r="A403" s="2">
        <v>42440</v>
      </c>
      <c r="B403" s="29">
        <v>0.43238564814814812</v>
      </c>
      <c r="C403" s="4">
        <v>13.63</v>
      </c>
      <c r="D403" s="4">
        <v>6.5100000000000005E-2</v>
      </c>
      <c r="E403" s="4" t="s">
        <v>155</v>
      </c>
      <c r="F403" s="4">
        <v>651.21107300000006</v>
      </c>
      <c r="G403" s="4">
        <v>613.5</v>
      </c>
      <c r="H403" s="4">
        <v>8.3000000000000007</v>
      </c>
      <c r="I403" s="4">
        <v>418</v>
      </c>
      <c r="K403" s="4">
        <v>0.79</v>
      </c>
      <c r="L403" s="4">
        <v>108</v>
      </c>
      <c r="M403" s="4">
        <v>0.88090000000000002</v>
      </c>
      <c r="N403" s="4">
        <v>12.0063</v>
      </c>
      <c r="O403" s="4">
        <v>5.74E-2</v>
      </c>
      <c r="P403" s="4">
        <v>540.36649999999997</v>
      </c>
      <c r="Q403" s="4">
        <v>7.3110999999999997</v>
      </c>
      <c r="R403" s="4">
        <v>547.70000000000005</v>
      </c>
      <c r="S403" s="4">
        <v>433.77359999999999</v>
      </c>
      <c r="T403" s="4">
        <v>5.8689</v>
      </c>
      <c r="U403" s="4">
        <v>439.6</v>
      </c>
      <c r="V403" s="4">
        <v>417.9753</v>
      </c>
      <c r="Y403" s="4">
        <v>95.186999999999998</v>
      </c>
      <c r="Z403" s="4">
        <v>0</v>
      </c>
      <c r="AA403" s="4">
        <v>0.69269999999999998</v>
      </c>
      <c r="AB403" s="4" t="s">
        <v>382</v>
      </c>
      <c r="AC403" s="4">
        <v>0</v>
      </c>
      <c r="AD403" s="4">
        <v>11.9</v>
      </c>
      <c r="AE403" s="4">
        <v>851</v>
      </c>
      <c r="AF403" s="4">
        <v>863</v>
      </c>
      <c r="AG403" s="4">
        <v>885</v>
      </c>
      <c r="AH403" s="4">
        <v>72.7</v>
      </c>
      <c r="AI403" s="4">
        <v>22.72</v>
      </c>
      <c r="AJ403" s="4">
        <v>0.52</v>
      </c>
      <c r="AK403" s="4">
        <v>988</v>
      </c>
      <c r="AL403" s="4">
        <v>2</v>
      </c>
      <c r="AM403" s="4">
        <v>0</v>
      </c>
      <c r="AN403" s="4">
        <v>27</v>
      </c>
      <c r="AO403" s="4">
        <v>190</v>
      </c>
      <c r="AP403" s="4">
        <v>190</v>
      </c>
      <c r="AQ403" s="4">
        <v>1.8</v>
      </c>
      <c r="AR403" s="4">
        <v>195</v>
      </c>
      <c r="AS403" s="4" t="s">
        <v>155</v>
      </c>
      <c r="AT403" s="4">
        <v>2</v>
      </c>
      <c r="AU403" s="5">
        <v>0.64054398148148151</v>
      </c>
      <c r="AV403" s="4">
        <v>47.164335000000001</v>
      </c>
      <c r="AW403" s="4">
        <v>-88.487404999999995</v>
      </c>
      <c r="AX403" s="4">
        <v>318</v>
      </c>
      <c r="AY403" s="4">
        <v>32.4</v>
      </c>
      <c r="AZ403" s="4">
        <v>12</v>
      </c>
      <c r="BA403" s="4">
        <v>11</v>
      </c>
      <c r="BB403" s="4" t="s">
        <v>430</v>
      </c>
      <c r="BC403" s="4">
        <v>1.1738</v>
      </c>
      <c r="BD403" s="4">
        <v>1.1476</v>
      </c>
      <c r="BE403" s="4">
        <v>1.9476</v>
      </c>
      <c r="BF403" s="4">
        <v>14.063000000000001</v>
      </c>
      <c r="BG403" s="4">
        <v>15.43</v>
      </c>
      <c r="BH403" s="4">
        <v>1.1000000000000001</v>
      </c>
      <c r="BI403" s="4">
        <v>13.526</v>
      </c>
      <c r="BJ403" s="4">
        <v>3008.7289999999998</v>
      </c>
      <c r="BK403" s="4">
        <v>9.1489999999999991</v>
      </c>
      <c r="BL403" s="4">
        <v>14.180999999999999</v>
      </c>
      <c r="BM403" s="4">
        <v>0.192</v>
      </c>
      <c r="BN403" s="4">
        <v>14.372999999999999</v>
      </c>
      <c r="BO403" s="4">
        <v>11.382999999999999</v>
      </c>
      <c r="BP403" s="4">
        <v>0.154</v>
      </c>
      <c r="BQ403" s="4">
        <v>11.537000000000001</v>
      </c>
      <c r="BR403" s="4">
        <v>3.4636</v>
      </c>
      <c r="BU403" s="4">
        <v>4.7329999999999997</v>
      </c>
      <c r="BW403" s="4">
        <v>126.22499999999999</v>
      </c>
      <c r="BX403" s="4">
        <v>0.23452400000000001</v>
      </c>
      <c r="BY403" s="4">
        <v>-5</v>
      </c>
      <c r="BZ403" s="4">
        <v>0.93425400000000003</v>
      </c>
      <c r="CA403" s="4">
        <v>5.7311800000000002</v>
      </c>
      <c r="CB403" s="4">
        <v>18.871931</v>
      </c>
    </row>
    <row r="404" spans="1:80">
      <c r="A404" s="2">
        <v>42440</v>
      </c>
      <c r="B404" s="29">
        <v>0.43239722222222227</v>
      </c>
      <c r="C404" s="4">
        <v>13.695</v>
      </c>
      <c r="D404" s="4">
        <v>0.1164</v>
      </c>
      <c r="E404" s="4" t="s">
        <v>155</v>
      </c>
      <c r="F404" s="4">
        <v>1164.47541</v>
      </c>
      <c r="G404" s="4">
        <v>439.4</v>
      </c>
      <c r="H404" s="4">
        <v>8.3000000000000007</v>
      </c>
      <c r="I404" s="4">
        <v>430.3</v>
      </c>
      <c r="K404" s="4">
        <v>1.1399999999999999</v>
      </c>
      <c r="L404" s="4">
        <v>108</v>
      </c>
      <c r="M404" s="4">
        <v>0.87990000000000002</v>
      </c>
      <c r="N404" s="4">
        <v>12.0497</v>
      </c>
      <c r="O404" s="4">
        <v>0.10249999999999999</v>
      </c>
      <c r="P404" s="4">
        <v>386.62549999999999</v>
      </c>
      <c r="Q404" s="4">
        <v>7.3029999999999999</v>
      </c>
      <c r="R404" s="4">
        <v>393.9</v>
      </c>
      <c r="S404" s="4">
        <v>310.45299999999997</v>
      </c>
      <c r="T404" s="4">
        <v>5.8642000000000003</v>
      </c>
      <c r="U404" s="4">
        <v>316.3</v>
      </c>
      <c r="V404" s="4">
        <v>430.28870000000001</v>
      </c>
      <c r="Y404" s="4">
        <v>95.114999999999995</v>
      </c>
      <c r="Z404" s="4">
        <v>0</v>
      </c>
      <c r="AA404" s="4">
        <v>1.0056</v>
      </c>
      <c r="AB404" s="4" t="s">
        <v>382</v>
      </c>
      <c r="AC404" s="4">
        <v>0</v>
      </c>
      <c r="AD404" s="4">
        <v>11.9</v>
      </c>
      <c r="AE404" s="4">
        <v>850</v>
      </c>
      <c r="AF404" s="4">
        <v>863</v>
      </c>
      <c r="AG404" s="4">
        <v>884</v>
      </c>
      <c r="AH404" s="4">
        <v>73</v>
      </c>
      <c r="AI404" s="4">
        <v>22.8</v>
      </c>
      <c r="AJ404" s="4">
        <v>0.52</v>
      </c>
      <c r="AK404" s="4">
        <v>988</v>
      </c>
      <c r="AL404" s="4">
        <v>2</v>
      </c>
      <c r="AM404" s="4">
        <v>0</v>
      </c>
      <c r="AN404" s="4">
        <v>27</v>
      </c>
      <c r="AO404" s="4">
        <v>190</v>
      </c>
      <c r="AP404" s="4">
        <v>190</v>
      </c>
      <c r="AQ404" s="4">
        <v>1.8</v>
      </c>
      <c r="AR404" s="4">
        <v>195</v>
      </c>
      <c r="AS404" s="4" t="s">
        <v>155</v>
      </c>
      <c r="AT404" s="4">
        <v>2</v>
      </c>
      <c r="AU404" s="5">
        <v>0.64055555555555554</v>
      </c>
      <c r="AV404" s="4">
        <v>47.164288999999997</v>
      </c>
      <c r="AW404" s="4">
        <v>-88.487571000000003</v>
      </c>
      <c r="AX404" s="4">
        <v>318</v>
      </c>
      <c r="AY404" s="4">
        <v>31.2</v>
      </c>
      <c r="AZ404" s="4">
        <v>12</v>
      </c>
      <c r="BA404" s="4">
        <v>12</v>
      </c>
      <c r="BB404" s="4" t="s">
        <v>430</v>
      </c>
      <c r="BC404" s="4">
        <v>1.1262000000000001</v>
      </c>
      <c r="BD404" s="4">
        <v>1.2738</v>
      </c>
      <c r="BE404" s="4">
        <v>2.0737999999999999</v>
      </c>
      <c r="BF404" s="4">
        <v>14.063000000000001</v>
      </c>
      <c r="BG404" s="4">
        <v>15.3</v>
      </c>
      <c r="BH404" s="4">
        <v>1.0900000000000001</v>
      </c>
      <c r="BI404" s="4">
        <v>13.651999999999999</v>
      </c>
      <c r="BJ404" s="4">
        <v>2997.3130000000001</v>
      </c>
      <c r="BK404" s="4">
        <v>16.221</v>
      </c>
      <c r="BL404" s="4">
        <v>10.071</v>
      </c>
      <c r="BM404" s="4">
        <v>0.19</v>
      </c>
      <c r="BN404" s="4">
        <v>10.262</v>
      </c>
      <c r="BO404" s="4">
        <v>8.0869999999999997</v>
      </c>
      <c r="BP404" s="4">
        <v>0.153</v>
      </c>
      <c r="BQ404" s="4">
        <v>8.24</v>
      </c>
      <c r="BR404" s="4">
        <v>3.5392999999999999</v>
      </c>
      <c r="BU404" s="4">
        <v>4.694</v>
      </c>
      <c r="BW404" s="4">
        <v>181.875</v>
      </c>
      <c r="BX404" s="4">
        <v>0.21882599999999999</v>
      </c>
      <c r="BY404" s="4">
        <v>-5</v>
      </c>
      <c r="BZ404" s="4">
        <v>0.93325400000000003</v>
      </c>
      <c r="CA404" s="4">
        <v>5.3475609999999998</v>
      </c>
      <c r="CB404" s="4">
        <v>18.851731000000001</v>
      </c>
    </row>
    <row r="405" spans="1:80">
      <c r="A405" s="2">
        <v>42440</v>
      </c>
      <c r="B405" s="29">
        <v>0.4324087962962963</v>
      </c>
      <c r="C405" s="4">
        <v>13.772</v>
      </c>
      <c r="D405" s="4">
        <v>5.0099999999999999E-2</v>
      </c>
      <c r="E405" s="4" t="s">
        <v>155</v>
      </c>
      <c r="F405" s="4">
        <v>500.54098399999998</v>
      </c>
      <c r="G405" s="4">
        <v>398.5</v>
      </c>
      <c r="H405" s="4">
        <v>8.3000000000000007</v>
      </c>
      <c r="I405" s="4">
        <v>392.3</v>
      </c>
      <c r="K405" s="4">
        <v>1.3</v>
      </c>
      <c r="L405" s="4">
        <v>108</v>
      </c>
      <c r="M405" s="4">
        <v>0.87980000000000003</v>
      </c>
      <c r="N405" s="4">
        <v>12.1174</v>
      </c>
      <c r="O405" s="4">
        <v>4.3999999999999997E-2</v>
      </c>
      <c r="P405" s="4">
        <v>350.63240000000002</v>
      </c>
      <c r="Q405" s="4">
        <v>7.3026999999999997</v>
      </c>
      <c r="R405" s="4">
        <v>357.9</v>
      </c>
      <c r="S405" s="4">
        <v>281.55119999999999</v>
      </c>
      <c r="T405" s="4">
        <v>5.8639999999999999</v>
      </c>
      <c r="U405" s="4">
        <v>287.39999999999998</v>
      </c>
      <c r="V405" s="4">
        <v>392.32889999999998</v>
      </c>
      <c r="Y405" s="4">
        <v>95.111999999999995</v>
      </c>
      <c r="Z405" s="4">
        <v>0</v>
      </c>
      <c r="AA405" s="4">
        <v>1.1437999999999999</v>
      </c>
      <c r="AB405" s="4" t="s">
        <v>382</v>
      </c>
      <c r="AC405" s="4">
        <v>0</v>
      </c>
      <c r="AD405" s="4">
        <v>11.8</v>
      </c>
      <c r="AE405" s="4">
        <v>851</v>
      </c>
      <c r="AF405" s="4">
        <v>863</v>
      </c>
      <c r="AG405" s="4">
        <v>885</v>
      </c>
      <c r="AH405" s="4">
        <v>73</v>
      </c>
      <c r="AI405" s="4">
        <v>22.8</v>
      </c>
      <c r="AJ405" s="4">
        <v>0.52</v>
      </c>
      <c r="AK405" s="4">
        <v>988</v>
      </c>
      <c r="AL405" s="4">
        <v>2</v>
      </c>
      <c r="AM405" s="4">
        <v>0</v>
      </c>
      <c r="AN405" s="4">
        <v>27</v>
      </c>
      <c r="AO405" s="4">
        <v>190</v>
      </c>
      <c r="AP405" s="4">
        <v>190</v>
      </c>
      <c r="AQ405" s="4">
        <v>1.7</v>
      </c>
      <c r="AR405" s="4">
        <v>195</v>
      </c>
      <c r="AS405" s="4" t="s">
        <v>155</v>
      </c>
      <c r="AT405" s="4">
        <v>2</v>
      </c>
      <c r="AU405" s="5">
        <v>0.64056712962962969</v>
      </c>
      <c r="AV405" s="4">
        <v>47.164245000000001</v>
      </c>
      <c r="AW405" s="4">
        <v>-88.487724999999998</v>
      </c>
      <c r="AX405" s="4">
        <v>317.89999999999998</v>
      </c>
      <c r="AY405" s="4">
        <v>29.5</v>
      </c>
      <c r="AZ405" s="4">
        <v>12</v>
      </c>
      <c r="BA405" s="4">
        <v>12</v>
      </c>
      <c r="BB405" s="4" t="s">
        <v>420</v>
      </c>
      <c r="BC405" s="4">
        <v>1.1000000000000001</v>
      </c>
      <c r="BD405" s="4">
        <v>1.3</v>
      </c>
      <c r="BE405" s="4">
        <v>2.1</v>
      </c>
      <c r="BF405" s="4">
        <v>14.063000000000001</v>
      </c>
      <c r="BG405" s="4">
        <v>15.31</v>
      </c>
      <c r="BH405" s="4">
        <v>1.0900000000000001</v>
      </c>
      <c r="BI405" s="4">
        <v>13.656000000000001</v>
      </c>
      <c r="BJ405" s="4">
        <v>3012.7959999999998</v>
      </c>
      <c r="BK405" s="4">
        <v>6.9690000000000003</v>
      </c>
      <c r="BL405" s="4">
        <v>9.1300000000000008</v>
      </c>
      <c r="BM405" s="4">
        <v>0.19</v>
      </c>
      <c r="BN405" s="4">
        <v>9.32</v>
      </c>
      <c r="BO405" s="4">
        <v>7.3310000000000004</v>
      </c>
      <c r="BP405" s="4">
        <v>0.153</v>
      </c>
      <c r="BQ405" s="4">
        <v>7.484</v>
      </c>
      <c r="BR405" s="4">
        <v>3.2256</v>
      </c>
      <c r="BU405" s="4">
        <v>4.6920000000000002</v>
      </c>
      <c r="BW405" s="4">
        <v>206.78100000000001</v>
      </c>
      <c r="BX405" s="4">
        <v>0.194604</v>
      </c>
      <c r="BY405" s="4">
        <v>-5</v>
      </c>
      <c r="BZ405" s="4">
        <v>0.93225400000000003</v>
      </c>
      <c r="CA405" s="4">
        <v>4.7556349999999998</v>
      </c>
      <c r="CB405" s="4">
        <v>18.831530999999998</v>
      </c>
    </row>
    <row r="406" spans="1:80">
      <c r="A406" s="2">
        <v>42440</v>
      </c>
      <c r="B406" s="29">
        <v>0.4324203703703704</v>
      </c>
      <c r="C406" s="4">
        <v>13.814</v>
      </c>
      <c r="D406" s="4">
        <v>3.9100000000000003E-2</v>
      </c>
      <c r="E406" s="4" t="s">
        <v>155</v>
      </c>
      <c r="F406" s="4">
        <v>390.89552200000003</v>
      </c>
      <c r="G406" s="4">
        <v>417.5</v>
      </c>
      <c r="H406" s="4">
        <v>8.3000000000000007</v>
      </c>
      <c r="I406" s="4">
        <v>393.5</v>
      </c>
      <c r="K406" s="4">
        <v>1.2</v>
      </c>
      <c r="L406" s="4">
        <v>108</v>
      </c>
      <c r="M406" s="4">
        <v>0.87960000000000005</v>
      </c>
      <c r="N406" s="4">
        <v>12.1518</v>
      </c>
      <c r="O406" s="4">
        <v>3.44E-2</v>
      </c>
      <c r="P406" s="4">
        <v>367.23689999999999</v>
      </c>
      <c r="Q406" s="4">
        <v>7.3010000000000002</v>
      </c>
      <c r="R406" s="4">
        <v>374.5</v>
      </c>
      <c r="S406" s="4">
        <v>294.62389999999999</v>
      </c>
      <c r="T406" s="4">
        <v>5.8574000000000002</v>
      </c>
      <c r="U406" s="4">
        <v>300.5</v>
      </c>
      <c r="V406" s="4">
        <v>393.4667</v>
      </c>
      <c r="Y406" s="4">
        <v>95.063999999999993</v>
      </c>
      <c r="Z406" s="4">
        <v>0</v>
      </c>
      <c r="AA406" s="4">
        <v>1.0556000000000001</v>
      </c>
      <c r="AB406" s="4" t="s">
        <v>382</v>
      </c>
      <c r="AC406" s="4">
        <v>0</v>
      </c>
      <c r="AD406" s="4">
        <v>11.9</v>
      </c>
      <c r="AE406" s="4">
        <v>851</v>
      </c>
      <c r="AF406" s="4">
        <v>863</v>
      </c>
      <c r="AG406" s="4">
        <v>885</v>
      </c>
      <c r="AH406" s="4">
        <v>72.3</v>
      </c>
      <c r="AI406" s="4">
        <v>22.56</v>
      </c>
      <c r="AJ406" s="4">
        <v>0.52</v>
      </c>
      <c r="AK406" s="4">
        <v>988</v>
      </c>
      <c r="AL406" s="4">
        <v>2</v>
      </c>
      <c r="AM406" s="4">
        <v>0</v>
      </c>
      <c r="AN406" s="4">
        <v>27</v>
      </c>
      <c r="AO406" s="4">
        <v>190</v>
      </c>
      <c r="AP406" s="4">
        <v>190</v>
      </c>
      <c r="AQ406" s="4">
        <v>1.6</v>
      </c>
      <c r="AR406" s="4">
        <v>195</v>
      </c>
      <c r="AS406" s="4" t="s">
        <v>155</v>
      </c>
      <c r="AT406" s="4">
        <v>2</v>
      </c>
      <c r="AU406" s="5">
        <v>0.64057870370370373</v>
      </c>
      <c r="AV406" s="4">
        <v>47.164211000000002</v>
      </c>
      <c r="AW406" s="4">
        <v>-88.487877999999995</v>
      </c>
      <c r="AX406" s="4">
        <v>318</v>
      </c>
      <c r="AY406" s="4">
        <v>27.5</v>
      </c>
      <c r="AZ406" s="4">
        <v>12</v>
      </c>
      <c r="BA406" s="4">
        <v>12</v>
      </c>
      <c r="BB406" s="4" t="s">
        <v>420</v>
      </c>
      <c r="BC406" s="4">
        <v>1.3952</v>
      </c>
      <c r="BD406" s="4">
        <v>1.0786</v>
      </c>
      <c r="BE406" s="4">
        <v>2.2475999999999998</v>
      </c>
      <c r="BF406" s="4">
        <v>14.063000000000001</v>
      </c>
      <c r="BG406" s="4">
        <v>15.28</v>
      </c>
      <c r="BH406" s="4">
        <v>1.0900000000000001</v>
      </c>
      <c r="BI406" s="4">
        <v>13.683</v>
      </c>
      <c r="BJ406" s="4">
        <v>3015.1869999999999</v>
      </c>
      <c r="BK406" s="4">
        <v>5.43</v>
      </c>
      <c r="BL406" s="4">
        <v>9.5419999999999998</v>
      </c>
      <c r="BM406" s="4">
        <v>0.19</v>
      </c>
      <c r="BN406" s="4">
        <v>9.7319999999999993</v>
      </c>
      <c r="BO406" s="4">
        <v>7.6559999999999997</v>
      </c>
      <c r="BP406" s="4">
        <v>0.152</v>
      </c>
      <c r="BQ406" s="4">
        <v>7.8079999999999998</v>
      </c>
      <c r="BR406" s="4">
        <v>3.2282999999999999</v>
      </c>
      <c r="BU406" s="4">
        <v>4.68</v>
      </c>
      <c r="BW406" s="4">
        <v>190.441</v>
      </c>
      <c r="BX406" s="4">
        <v>0.211872</v>
      </c>
      <c r="BY406" s="4">
        <v>-5</v>
      </c>
      <c r="BZ406" s="4">
        <v>0.93274599999999996</v>
      </c>
      <c r="CA406" s="4">
        <v>5.1776220000000004</v>
      </c>
      <c r="CB406" s="4">
        <v>18.841469</v>
      </c>
    </row>
    <row r="407" spans="1:80">
      <c r="A407" s="2">
        <v>42440</v>
      </c>
      <c r="B407" s="29">
        <v>0.43243194444444444</v>
      </c>
      <c r="C407" s="4">
        <v>13.901999999999999</v>
      </c>
      <c r="D407" s="4">
        <v>4.1300000000000003E-2</v>
      </c>
      <c r="E407" s="4" t="s">
        <v>155</v>
      </c>
      <c r="F407" s="4">
        <v>413.059211</v>
      </c>
      <c r="G407" s="4">
        <v>411.4</v>
      </c>
      <c r="H407" s="4">
        <v>8.3000000000000007</v>
      </c>
      <c r="I407" s="4">
        <v>409.3</v>
      </c>
      <c r="K407" s="4">
        <v>1.2</v>
      </c>
      <c r="L407" s="4">
        <v>108</v>
      </c>
      <c r="M407" s="4">
        <v>0.87890000000000001</v>
      </c>
      <c r="N407" s="4">
        <v>12.2187</v>
      </c>
      <c r="O407" s="4">
        <v>3.6299999999999999E-2</v>
      </c>
      <c r="P407" s="4">
        <v>361.5607</v>
      </c>
      <c r="Q407" s="4">
        <v>7.2949000000000002</v>
      </c>
      <c r="R407" s="4">
        <v>368.9</v>
      </c>
      <c r="S407" s="4">
        <v>290.23899999999998</v>
      </c>
      <c r="T407" s="4">
        <v>5.8559000000000001</v>
      </c>
      <c r="U407" s="4">
        <v>296.10000000000002</v>
      </c>
      <c r="V407" s="4">
        <v>409.30520000000001</v>
      </c>
      <c r="Y407" s="4">
        <v>94.841999999999999</v>
      </c>
      <c r="Z407" s="4">
        <v>0</v>
      </c>
      <c r="AA407" s="4">
        <v>1.0547</v>
      </c>
      <c r="AB407" s="4" t="s">
        <v>382</v>
      </c>
      <c r="AC407" s="4">
        <v>0</v>
      </c>
      <c r="AD407" s="4">
        <v>11.9</v>
      </c>
      <c r="AE407" s="4">
        <v>852</v>
      </c>
      <c r="AF407" s="4">
        <v>863</v>
      </c>
      <c r="AG407" s="4">
        <v>885</v>
      </c>
      <c r="AH407" s="4">
        <v>72.7</v>
      </c>
      <c r="AI407" s="4">
        <v>22.72</v>
      </c>
      <c r="AJ407" s="4">
        <v>0.52</v>
      </c>
      <c r="AK407" s="4">
        <v>988</v>
      </c>
      <c r="AL407" s="4">
        <v>2</v>
      </c>
      <c r="AM407" s="4">
        <v>0</v>
      </c>
      <c r="AN407" s="4">
        <v>27</v>
      </c>
      <c r="AO407" s="4">
        <v>190</v>
      </c>
      <c r="AP407" s="4">
        <v>189.3</v>
      </c>
      <c r="AQ407" s="4">
        <v>1.6</v>
      </c>
      <c r="AR407" s="4">
        <v>195</v>
      </c>
      <c r="AS407" s="4" t="s">
        <v>155</v>
      </c>
      <c r="AT407" s="4">
        <v>2</v>
      </c>
      <c r="AU407" s="5">
        <v>0.64059027777777777</v>
      </c>
      <c r="AV407" s="4">
        <v>47.164203000000001</v>
      </c>
      <c r="AW407" s="4">
        <v>-88.487917999999993</v>
      </c>
      <c r="AX407" s="4">
        <v>318</v>
      </c>
      <c r="AY407" s="4">
        <v>26.2</v>
      </c>
      <c r="AZ407" s="4">
        <v>12</v>
      </c>
      <c r="BA407" s="4">
        <v>12</v>
      </c>
      <c r="BB407" s="4" t="s">
        <v>420</v>
      </c>
      <c r="BC407" s="4">
        <v>0.98340000000000005</v>
      </c>
      <c r="BD407" s="4">
        <v>1</v>
      </c>
      <c r="BE407" s="4">
        <v>1.7096</v>
      </c>
      <c r="BF407" s="4">
        <v>14.063000000000001</v>
      </c>
      <c r="BG407" s="4">
        <v>15.18</v>
      </c>
      <c r="BH407" s="4">
        <v>1.08</v>
      </c>
      <c r="BI407" s="4">
        <v>13.779</v>
      </c>
      <c r="BJ407" s="4">
        <v>3014.3710000000001</v>
      </c>
      <c r="BK407" s="4">
        <v>5.7</v>
      </c>
      <c r="BL407" s="4">
        <v>9.3409999999999993</v>
      </c>
      <c r="BM407" s="4">
        <v>0.188</v>
      </c>
      <c r="BN407" s="4">
        <v>9.5289999999999999</v>
      </c>
      <c r="BO407" s="4">
        <v>7.4980000000000002</v>
      </c>
      <c r="BP407" s="4">
        <v>0.151</v>
      </c>
      <c r="BQ407" s="4">
        <v>7.65</v>
      </c>
      <c r="BR407" s="4">
        <v>3.339</v>
      </c>
      <c r="BU407" s="4">
        <v>4.6420000000000003</v>
      </c>
      <c r="BW407" s="4">
        <v>189.18600000000001</v>
      </c>
      <c r="BX407" s="4">
        <v>0.19239800000000001</v>
      </c>
      <c r="BY407" s="4">
        <v>-5</v>
      </c>
      <c r="BZ407" s="4">
        <v>0.93300000000000005</v>
      </c>
      <c r="CA407" s="4">
        <v>4.7017259999999998</v>
      </c>
      <c r="CB407" s="4">
        <v>18.846599999999999</v>
      </c>
    </row>
    <row r="408" spans="1:80">
      <c r="A408" s="2">
        <v>42440</v>
      </c>
      <c r="B408" s="29">
        <v>0.43244351851851853</v>
      </c>
      <c r="C408" s="4">
        <v>14.11</v>
      </c>
      <c r="D408" s="4">
        <v>4.7500000000000001E-2</v>
      </c>
      <c r="E408" s="4" t="s">
        <v>155</v>
      </c>
      <c r="F408" s="4">
        <v>475.40765399999998</v>
      </c>
      <c r="G408" s="4">
        <v>384.4</v>
      </c>
      <c r="H408" s="4">
        <v>8.4</v>
      </c>
      <c r="I408" s="4">
        <v>468.1</v>
      </c>
      <c r="K408" s="4">
        <v>1.1000000000000001</v>
      </c>
      <c r="L408" s="4">
        <v>111</v>
      </c>
      <c r="M408" s="4">
        <v>0.87719999999999998</v>
      </c>
      <c r="N408" s="4">
        <v>12.376899999999999</v>
      </c>
      <c r="O408" s="4">
        <v>4.1700000000000001E-2</v>
      </c>
      <c r="P408" s="4">
        <v>337.17340000000002</v>
      </c>
      <c r="Q408" s="4">
        <v>7.3966000000000003</v>
      </c>
      <c r="R408" s="4">
        <v>344.6</v>
      </c>
      <c r="S408" s="4">
        <v>270.7439</v>
      </c>
      <c r="T408" s="4">
        <v>5.9393000000000002</v>
      </c>
      <c r="U408" s="4">
        <v>276.7</v>
      </c>
      <c r="V408" s="4">
        <v>468.09300000000002</v>
      </c>
      <c r="Y408" s="4">
        <v>97.146000000000001</v>
      </c>
      <c r="Z408" s="4">
        <v>0</v>
      </c>
      <c r="AA408" s="4">
        <v>0.96489999999999998</v>
      </c>
      <c r="AB408" s="4" t="s">
        <v>382</v>
      </c>
      <c r="AC408" s="4">
        <v>0</v>
      </c>
      <c r="AD408" s="4">
        <v>11.9</v>
      </c>
      <c r="AE408" s="4">
        <v>852</v>
      </c>
      <c r="AF408" s="4">
        <v>864</v>
      </c>
      <c r="AG408" s="4">
        <v>886</v>
      </c>
      <c r="AH408" s="4">
        <v>73</v>
      </c>
      <c r="AI408" s="4">
        <v>22.8</v>
      </c>
      <c r="AJ408" s="4">
        <v>0.52</v>
      </c>
      <c r="AK408" s="4">
        <v>988</v>
      </c>
      <c r="AL408" s="4">
        <v>2</v>
      </c>
      <c r="AM408" s="4">
        <v>0</v>
      </c>
      <c r="AN408" s="4">
        <v>27</v>
      </c>
      <c r="AO408" s="4">
        <v>190</v>
      </c>
      <c r="AP408" s="4">
        <v>189</v>
      </c>
      <c r="AQ408" s="4">
        <v>1.6</v>
      </c>
      <c r="AR408" s="4">
        <v>195</v>
      </c>
      <c r="AS408" s="4" t="s">
        <v>155</v>
      </c>
      <c r="AT408" s="4">
        <v>2</v>
      </c>
      <c r="AU408" s="5">
        <v>0.64059027777777777</v>
      </c>
      <c r="AV408" s="4">
        <v>47.164191000000002</v>
      </c>
      <c r="AW408" s="4">
        <v>-88.488135</v>
      </c>
      <c r="AX408" s="4">
        <v>318.60000000000002</v>
      </c>
      <c r="AY408" s="4">
        <v>24.7</v>
      </c>
      <c r="AZ408" s="4">
        <v>12</v>
      </c>
      <c r="BA408" s="4">
        <v>12</v>
      </c>
      <c r="BB408" s="4" t="s">
        <v>420</v>
      </c>
      <c r="BC408" s="4">
        <v>0.9476</v>
      </c>
      <c r="BD408" s="4">
        <v>1.2214</v>
      </c>
      <c r="BE408" s="4">
        <v>1.7214</v>
      </c>
      <c r="BF408" s="4">
        <v>14.063000000000001</v>
      </c>
      <c r="BG408" s="4">
        <v>14.96</v>
      </c>
      <c r="BH408" s="4">
        <v>1.06</v>
      </c>
      <c r="BI408" s="4">
        <v>14.003</v>
      </c>
      <c r="BJ408" s="4">
        <v>3011.752</v>
      </c>
      <c r="BK408" s="4">
        <v>6.4589999999999996</v>
      </c>
      <c r="BL408" s="4">
        <v>8.5920000000000005</v>
      </c>
      <c r="BM408" s="4">
        <v>0.188</v>
      </c>
      <c r="BN408" s="4">
        <v>8.7810000000000006</v>
      </c>
      <c r="BO408" s="4">
        <v>6.899</v>
      </c>
      <c r="BP408" s="4">
        <v>0.151</v>
      </c>
      <c r="BQ408" s="4">
        <v>7.0510000000000002</v>
      </c>
      <c r="BR408" s="4">
        <v>3.7665000000000002</v>
      </c>
      <c r="BU408" s="4">
        <v>4.6900000000000004</v>
      </c>
      <c r="BW408" s="4">
        <v>170.72</v>
      </c>
      <c r="BX408" s="4">
        <v>0.18076200000000001</v>
      </c>
      <c r="BY408" s="4">
        <v>-5</v>
      </c>
      <c r="BZ408" s="4">
        <v>0.93374599999999996</v>
      </c>
      <c r="CA408" s="4">
        <v>4.4173710000000002</v>
      </c>
      <c r="CB408" s="4">
        <v>18.861668999999999</v>
      </c>
    </row>
    <row r="409" spans="1:80">
      <c r="A409" s="2">
        <v>42440</v>
      </c>
      <c r="B409" s="29">
        <v>0.43245509259259257</v>
      </c>
      <c r="C409" s="4">
        <v>14.11</v>
      </c>
      <c r="D409" s="4">
        <v>4.9200000000000001E-2</v>
      </c>
      <c r="E409" s="4" t="s">
        <v>155</v>
      </c>
      <c r="F409" s="4">
        <v>491.84300300000001</v>
      </c>
      <c r="G409" s="4">
        <v>373.8</v>
      </c>
      <c r="H409" s="4">
        <v>8.5</v>
      </c>
      <c r="I409" s="4">
        <v>499.4</v>
      </c>
      <c r="K409" s="4">
        <v>0.92</v>
      </c>
      <c r="L409" s="4">
        <v>112</v>
      </c>
      <c r="M409" s="4">
        <v>0.87709999999999999</v>
      </c>
      <c r="N409" s="4">
        <v>12.376300000000001</v>
      </c>
      <c r="O409" s="4">
        <v>4.3099999999999999E-2</v>
      </c>
      <c r="P409" s="4">
        <v>327.8802</v>
      </c>
      <c r="Q409" s="4">
        <v>7.4555999999999996</v>
      </c>
      <c r="R409" s="4">
        <v>335.3</v>
      </c>
      <c r="S409" s="4">
        <v>263.28160000000003</v>
      </c>
      <c r="T409" s="4">
        <v>5.9866999999999999</v>
      </c>
      <c r="U409" s="4">
        <v>269.3</v>
      </c>
      <c r="V409" s="4">
        <v>499.42259999999999</v>
      </c>
      <c r="Y409" s="4">
        <v>97.8</v>
      </c>
      <c r="Z409" s="4">
        <v>0</v>
      </c>
      <c r="AA409" s="4">
        <v>0.80459999999999998</v>
      </c>
      <c r="AB409" s="4" t="s">
        <v>382</v>
      </c>
      <c r="AC409" s="4">
        <v>0</v>
      </c>
      <c r="AD409" s="4">
        <v>11.9</v>
      </c>
      <c r="AE409" s="4">
        <v>851</v>
      </c>
      <c r="AF409" s="4">
        <v>864</v>
      </c>
      <c r="AG409" s="4">
        <v>885</v>
      </c>
      <c r="AH409" s="4">
        <v>73</v>
      </c>
      <c r="AI409" s="4">
        <v>22.8</v>
      </c>
      <c r="AJ409" s="4">
        <v>0.52</v>
      </c>
      <c r="AK409" s="4">
        <v>988</v>
      </c>
      <c r="AL409" s="4">
        <v>2</v>
      </c>
      <c r="AM409" s="4">
        <v>0</v>
      </c>
      <c r="AN409" s="4">
        <v>27</v>
      </c>
      <c r="AO409" s="4">
        <v>190</v>
      </c>
      <c r="AP409" s="4">
        <v>189</v>
      </c>
      <c r="AQ409" s="4">
        <v>1.6</v>
      </c>
      <c r="AR409" s="4">
        <v>195</v>
      </c>
      <c r="AS409" s="4" t="s">
        <v>155</v>
      </c>
      <c r="AT409" s="4">
        <v>2</v>
      </c>
      <c r="AU409" s="5">
        <v>0.64061342592592596</v>
      </c>
      <c r="AV409" s="4">
        <v>47.164205000000003</v>
      </c>
      <c r="AW409" s="4">
        <v>-88.488309000000001</v>
      </c>
      <c r="AX409" s="4">
        <v>318.8</v>
      </c>
      <c r="AY409" s="4">
        <v>23.6</v>
      </c>
      <c r="AZ409" s="4">
        <v>12</v>
      </c>
      <c r="BA409" s="4">
        <v>12</v>
      </c>
      <c r="BB409" s="4" t="s">
        <v>420</v>
      </c>
      <c r="BC409" s="4">
        <v>1</v>
      </c>
      <c r="BD409" s="4">
        <v>1.3</v>
      </c>
      <c r="BE409" s="4">
        <v>1.8</v>
      </c>
      <c r="BF409" s="4">
        <v>14.063000000000001</v>
      </c>
      <c r="BG409" s="4">
        <v>14.95</v>
      </c>
      <c r="BH409" s="4">
        <v>1.06</v>
      </c>
      <c r="BI409" s="4">
        <v>14.007999999999999</v>
      </c>
      <c r="BJ409" s="4">
        <v>3010.6439999999998</v>
      </c>
      <c r="BK409" s="4">
        <v>6.6790000000000003</v>
      </c>
      <c r="BL409" s="4">
        <v>8.3529999999999998</v>
      </c>
      <c r="BM409" s="4">
        <v>0.19</v>
      </c>
      <c r="BN409" s="4">
        <v>8.5429999999999993</v>
      </c>
      <c r="BO409" s="4">
        <v>6.7069999999999999</v>
      </c>
      <c r="BP409" s="4">
        <v>0.153</v>
      </c>
      <c r="BQ409" s="4">
        <v>6.859</v>
      </c>
      <c r="BR409" s="4">
        <v>4.0172999999999996</v>
      </c>
      <c r="BU409" s="4">
        <v>4.72</v>
      </c>
      <c r="BW409" s="4">
        <v>142.31100000000001</v>
      </c>
      <c r="BX409" s="4">
        <v>0.17254</v>
      </c>
      <c r="BY409" s="4">
        <v>-5</v>
      </c>
      <c r="BZ409" s="4">
        <v>0.93474599999999997</v>
      </c>
      <c r="CA409" s="4">
        <v>4.2164460000000004</v>
      </c>
      <c r="CB409" s="4">
        <v>18.881868999999998</v>
      </c>
    </row>
    <row r="410" spans="1:80">
      <c r="A410" s="2">
        <v>42440</v>
      </c>
      <c r="B410" s="29">
        <v>0.43246666666666672</v>
      </c>
      <c r="C410" s="4">
        <v>14.11</v>
      </c>
      <c r="D410" s="4">
        <v>4.2799999999999998E-2</v>
      </c>
      <c r="E410" s="4" t="s">
        <v>155</v>
      </c>
      <c r="F410" s="4">
        <v>428.02709599999997</v>
      </c>
      <c r="G410" s="4">
        <v>372.8</v>
      </c>
      <c r="H410" s="4">
        <v>8.4</v>
      </c>
      <c r="I410" s="4">
        <v>467.7</v>
      </c>
      <c r="K410" s="4">
        <v>0.76</v>
      </c>
      <c r="L410" s="4">
        <v>112</v>
      </c>
      <c r="M410" s="4">
        <v>0.87719999999999998</v>
      </c>
      <c r="N410" s="4">
        <v>12.377800000000001</v>
      </c>
      <c r="O410" s="4">
        <v>3.7499999999999999E-2</v>
      </c>
      <c r="P410" s="4">
        <v>327.0532</v>
      </c>
      <c r="Q410" s="4">
        <v>7.3688000000000002</v>
      </c>
      <c r="R410" s="4">
        <v>334.4</v>
      </c>
      <c r="S410" s="4">
        <v>262.61750000000001</v>
      </c>
      <c r="T410" s="4">
        <v>5.9169999999999998</v>
      </c>
      <c r="U410" s="4">
        <v>268.5</v>
      </c>
      <c r="V410" s="4">
        <v>467.70190000000002</v>
      </c>
      <c r="Y410" s="4">
        <v>97.811999999999998</v>
      </c>
      <c r="Z410" s="4">
        <v>0</v>
      </c>
      <c r="AA410" s="4">
        <v>0.66869999999999996</v>
      </c>
      <c r="AB410" s="4" t="s">
        <v>382</v>
      </c>
      <c r="AC410" s="4">
        <v>0</v>
      </c>
      <c r="AD410" s="4">
        <v>11.9</v>
      </c>
      <c r="AE410" s="4">
        <v>852</v>
      </c>
      <c r="AF410" s="4">
        <v>864</v>
      </c>
      <c r="AG410" s="4">
        <v>884</v>
      </c>
      <c r="AH410" s="4">
        <v>73</v>
      </c>
      <c r="AI410" s="4">
        <v>22.8</v>
      </c>
      <c r="AJ410" s="4">
        <v>0.52</v>
      </c>
      <c r="AK410" s="4">
        <v>988</v>
      </c>
      <c r="AL410" s="4">
        <v>2</v>
      </c>
      <c r="AM410" s="4">
        <v>0</v>
      </c>
      <c r="AN410" s="4">
        <v>27</v>
      </c>
      <c r="AO410" s="4">
        <v>190</v>
      </c>
      <c r="AP410" s="4">
        <v>189</v>
      </c>
      <c r="AQ410" s="4">
        <v>1.7</v>
      </c>
      <c r="AR410" s="4">
        <v>195</v>
      </c>
      <c r="AS410" s="4" t="s">
        <v>155</v>
      </c>
      <c r="AT410" s="4">
        <v>2</v>
      </c>
      <c r="AU410" s="5">
        <v>0.640625</v>
      </c>
      <c r="AV410" s="4">
        <v>47.164231000000001</v>
      </c>
      <c r="AW410" s="4">
        <v>-88.488433000000001</v>
      </c>
      <c r="AX410" s="4">
        <v>319</v>
      </c>
      <c r="AY410" s="4">
        <v>22.6</v>
      </c>
      <c r="AZ410" s="4">
        <v>12</v>
      </c>
      <c r="BA410" s="4">
        <v>12</v>
      </c>
      <c r="BB410" s="4" t="s">
        <v>420</v>
      </c>
      <c r="BC410" s="4">
        <v>1</v>
      </c>
      <c r="BD410" s="4">
        <v>1.3737999999999999</v>
      </c>
      <c r="BE410" s="4">
        <v>1.8737999999999999</v>
      </c>
      <c r="BF410" s="4">
        <v>14.063000000000001</v>
      </c>
      <c r="BG410" s="4">
        <v>14.96</v>
      </c>
      <c r="BH410" s="4">
        <v>1.06</v>
      </c>
      <c r="BI410" s="4">
        <v>13.994</v>
      </c>
      <c r="BJ410" s="4">
        <v>3012.77</v>
      </c>
      <c r="BK410" s="4">
        <v>5.8170000000000002</v>
      </c>
      <c r="BL410" s="4">
        <v>8.3360000000000003</v>
      </c>
      <c r="BM410" s="4">
        <v>0.188</v>
      </c>
      <c r="BN410" s="4">
        <v>8.5239999999999991</v>
      </c>
      <c r="BO410" s="4">
        <v>6.694</v>
      </c>
      <c r="BP410" s="4">
        <v>0.151</v>
      </c>
      <c r="BQ410" s="4">
        <v>6.8449999999999998</v>
      </c>
      <c r="BR410" s="4">
        <v>3.7643</v>
      </c>
      <c r="BU410" s="4">
        <v>4.7229999999999999</v>
      </c>
      <c r="BW410" s="4">
        <v>118.34699999999999</v>
      </c>
      <c r="BX410" s="4">
        <v>0.16253999999999999</v>
      </c>
      <c r="BY410" s="4">
        <v>-5</v>
      </c>
      <c r="BZ410" s="4">
        <v>0.933508</v>
      </c>
      <c r="CA410" s="4">
        <v>3.9720710000000001</v>
      </c>
      <c r="CB410" s="4">
        <v>18.856862</v>
      </c>
    </row>
    <row r="411" spans="1:80">
      <c r="A411" s="2">
        <v>42440</v>
      </c>
      <c r="B411" s="29">
        <v>0.43247824074074076</v>
      </c>
      <c r="C411" s="4">
        <v>14.11</v>
      </c>
      <c r="D411" s="4">
        <v>4.7899999999999998E-2</v>
      </c>
      <c r="E411" s="4" t="s">
        <v>155</v>
      </c>
      <c r="F411" s="4">
        <v>478.83149900000001</v>
      </c>
      <c r="G411" s="4">
        <v>356.7</v>
      </c>
      <c r="H411" s="4">
        <v>8.4</v>
      </c>
      <c r="I411" s="4">
        <v>478.1</v>
      </c>
      <c r="K411" s="4">
        <v>0.7</v>
      </c>
      <c r="L411" s="4">
        <v>111</v>
      </c>
      <c r="M411" s="4">
        <v>0.87719999999999998</v>
      </c>
      <c r="N411" s="4">
        <v>12.3775</v>
      </c>
      <c r="O411" s="4">
        <v>4.2000000000000003E-2</v>
      </c>
      <c r="P411" s="4">
        <v>312.88330000000002</v>
      </c>
      <c r="Q411" s="4">
        <v>7.3685999999999998</v>
      </c>
      <c r="R411" s="4">
        <v>320.3</v>
      </c>
      <c r="S411" s="4">
        <v>251.23939999999999</v>
      </c>
      <c r="T411" s="4">
        <v>5.9169</v>
      </c>
      <c r="U411" s="4">
        <v>257.2</v>
      </c>
      <c r="V411" s="4">
        <v>478.0711</v>
      </c>
      <c r="Y411" s="4">
        <v>97.659000000000006</v>
      </c>
      <c r="Z411" s="4">
        <v>0</v>
      </c>
      <c r="AA411" s="4">
        <v>0.61409999999999998</v>
      </c>
      <c r="AB411" s="4" t="s">
        <v>382</v>
      </c>
      <c r="AC411" s="4">
        <v>0</v>
      </c>
      <c r="AD411" s="4">
        <v>11.9</v>
      </c>
      <c r="AE411" s="4">
        <v>852</v>
      </c>
      <c r="AF411" s="4">
        <v>864</v>
      </c>
      <c r="AG411" s="4">
        <v>884</v>
      </c>
      <c r="AH411" s="4">
        <v>73</v>
      </c>
      <c r="AI411" s="4">
        <v>22.8</v>
      </c>
      <c r="AJ411" s="4">
        <v>0.52</v>
      </c>
      <c r="AK411" s="4">
        <v>988</v>
      </c>
      <c r="AL411" s="4">
        <v>2</v>
      </c>
      <c r="AM411" s="4">
        <v>0</v>
      </c>
      <c r="AN411" s="4">
        <v>27</v>
      </c>
      <c r="AO411" s="4">
        <v>190</v>
      </c>
      <c r="AP411" s="4">
        <v>189</v>
      </c>
      <c r="AQ411" s="4">
        <v>1.8</v>
      </c>
      <c r="AR411" s="4">
        <v>195</v>
      </c>
      <c r="AS411" s="4" t="s">
        <v>155</v>
      </c>
      <c r="AT411" s="4">
        <v>2</v>
      </c>
      <c r="AU411" s="5">
        <v>0.64063657407407404</v>
      </c>
      <c r="AV411" s="4">
        <v>47.164237999999997</v>
      </c>
      <c r="AW411" s="4">
        <v>-88.488465000000005</v>
      </c>
      <c r="AX411" s="4">
        <v>319.10000000000002</v>
      </c>
      <c r="AY411" s="4">
        <v>22</v>
      </c>
      <c r="AZ411" s="4">
        <v>12</v>
      </c>
      <c r="BA411" s="4">
        <v>12</v>
      </c>
      <c r="BB411" s="4" t="s">
        <v>420</v>
      </c>
      <c r="BC411" s="4">
        <v>1.2951999999999999</v>
      </c>
      <c r="BD411" s="4">
        <v>1.7689999999999999</v>
      </c>
      <c r="BE411" s="4">
        <v>2.3428</v>
      </c>
      <c r="BF411" s="4">
        <v>14.063000000000001</v>
      </c>
      <c r="BG411" s="4">
        <v>14.96</v>
      </c>
      <c r="BH411" s="4">
        <v>1.06</v>
      </c>
      <c r="BI411" s="4">
        <v>13.997</v>
      </c>
      <c r="BJ411" s="4">
        <v>3011.4380000000001</v>
      </c>
      <c r="BK411" s="4">
        <v>6.5039999999999996</v>
      </c>
      <c r="BL411" s="4">
        <v>7.9720000000000004</v>
      </c>
      <c r="BM411" s="4">
        <v>0.188</v>
      </c>
      <c r="BN411" s="4">
        <v>8.16</v>
      </c>
      <c r="BO411" s="4">
        <v>6.4009999999999998</v>
      </c>
      <c r="BP411" s="4">
        <v>0.151</v>
      </c>
      <c r="BQ411" s="4">
        <v>6.5519999999999996</v>
      </c>
      <c r="BR411" s="4">
        <v>3.8462000000000001</v>
      </c>
      <c r="BU411" s="4">
        <v>4.7140000000000004</v>
      </c>
      <c r="BW411" s="4">
        <v>108.628</v>
      </c>
      <c r="BX411" s="4">
        <v>0.184618</v>
      </c>
      <c r="BY411" s="4">
        <v>-5</v>
      </c>
      <c r="BZ411" s="4">
        <v>0.93598400000000004</v>
      </c>
      <c r="CA411" s="4">
        <v>4.511603</v>
      </c>
      <c r="CB411" s="4">
        <v>18.906877000000001</v>
      </c>
    </row>
    <row r="412" spans="1:80">
      <c r="A412" s="2">
        <v>42440</v>
      </c>
      <c r="B412" s="29">
        <v>0.4324898148148148</v>
      </c>
      <c r="C412" s="4">
        <v>14.065</v>
      </c>
      <c r="D412" s="4">
        <v>4.8000000000000001E-2</v>
      </c>
      <c r="E412" s="4" t="s">
        <v>155</v>
      </c>
      <c r="F412" s="4">
        <v>480</v>
      </c>
      <c r="G412" s="4">
        <v>348.3</v>
      </c>
      <c r="H412" s="4">
        <v>8.4</v>
      </c>
      <c r="I412" s="4">
        <v>466.6</v>
      </c>
      <c r="K412" s="4">
        <v>0.7</v>
      </c>
      <c r="L412" s="4">
        <v>110</v>
      </c>
      <c r="M412" s="4">
        <v>0.87749999999999995</v>
      </c>
      <c r="N412" s="4">
        <v>12.342700000000001</v>
      </c>
      <c r="O412" s="4">
        <v>4.2099999999999999E-2</v>
      </c>
      <c r="P412" s="4">
        <v>305.60109999999997</v>
      </c>
      <c r="Q412" s="4">
        <v>7.3712999999999997</v>
      </c>
      <c r="R412" s="4">
        <v>313</v>
      </c>
      <c r="S412" s="4">
        <v>245.39189999999999</v>
      </c>
      <c r="T412" s="4">
        <v>5.9189999999999996</v>
      </c>
      <c r="U412" s="4">
        <v>251.3</v>
      </c>
      <c r="V412" s="4">
        <v>466.59699999999998</v>
      </c>
      <c r="Y412" s="4">
        <v>96.78</v>
      </c>
      <c r="Z412" s="4">
        <v>0</v>
      </c>
      <c r="AA412" s="4">
        <v>0.61429999999999996</v>
      </c>
      <c r="AB412" s="4" t="s">
        <v>382</v>
      </c>
      <c r="AC412" s="4">
        <v>0</v>
      </c>
      <c r="AD412" s="4">
        <v>11.9</v>
      </c>
      <c r="AE412" s="4">
        <v>852</v>
      </c>
      <c r="AF412" s="4">
        <v>864</v>
      </c>
      <c r="AG412" s="4">
        <v>885</v>
      </c>
      <c r="AH412" s="4">
        <v>73</v>
      </c>
      <c r="AI412" s="4">
        <v>22.8</v>
      </c>
      <c r="AJ412" s="4">
        <v>0.52</v>
      </c>
      <c r="AK412" s="4">
        <v>988</v>
      </c>
      <c r="AL412" s="4">
        <v>2</v>
      </c>
      <c r="AM412" s="4">
        <v>0</v>
      </c>
      <c r="AN412" s="4">
        <v>27</v>
      </c>
      <c r="AO412" s="4">
        <v>190</v>
      </c>
      <c r="AP412" s="4">
        <v>189</v>
      </c>
      <c r="AQ412" s="4">
        <v>1.7</v>
      </c>
      <c r="AR412" s="4">
        <v>195</v>
      </c>
      <c r="AS412" s="4" t="s">
        <v>155</v>
      </c>
      <c r="AT412" s="4">
        <v>2</v>
      </c>
      <c r="AU412" s="5">
        <v>0.64063657407407404</v>
      </c>
      <c r="AV412" s="4">
        <v>47.164254</v>
      </c>
      <c r="AW412" s="4">
        <v>-88.488558999999995</v>
      </c>
      <c r="AX412" s="4">
        <v>319.2</v>
      </c>
      <c r="AY412" s="4">
        <v>21.5</v>
      </c>
      <c r="AZ412" s="4">
        <v>12</v>
      </c>
      <c r="BA412" s="4">
        <v>12</v>
      </c>
      <c r="BB412" s="4" t="s">
        <v>420</v>
      </c>
      <c r="BC412" s="4">
        <v>1.1786000000000001</v>
      </c>
      <c r="BD412" s="4">
        <v>1.5309999999999999</v>
      </c>
      <c r="BE412" s="4">
        <v>1.9834000000000001</v>
      </c>
      <c r="BF412" s="4">
        <v>14.063000000000001</v>
      </c>
      <c r="BG412" s="4">
        <v>15</v>
      </c>
      <c r="BH412" s="4">
        <v>1.07</v>
      </c>
      <c r="BI412" s="4">
        <v>13.956</v>
      </c>
      <c r="BJ412" s="4">
        <v>3011.654</v>
      </c>
      <c r="BK412" s="4">
        <v>6.5410000000000004</v>
      </c>
      <c r="BL412" s="4">
        <v>7.8090000000000002</v>
      </c>
      <c r="BM412" s="4">
        <v>0.188</v>
      </c>
      <c r="BN412" s="4">
        <v>7.9969999999999999</v>
      </c>
      <c r="BO412" s="4">
        <v>6.27</v>
      </c>
      <c r="BP412" s="4">
        <v>0.151</v>
      </c>
      <c r="BQ412" s="4">
        <v>6.4219999999999997</v>
      </c>
      <c r="BR412" s="4">
        <v>3.7646999999999999</v>
      </c>
      <c r="BU412" s="4">
        <v>4.6849999999999996</v>
      </c>
      <c r="BW412" s="4">
        <v>108.982</v>
      </c>
      <c r="BX412" s="4">
        <v>0.225824</v>
      </c>
      <c r="BY412" s="4">
        <v>-5</v>
      </c>
      <c r="BZ412" s="4">
        <v>0.93550800000000001</v>
      </c>
      <c r="CA412" s="4">
        <v>5.5185740000000001</v>
      </c>
      <c r="CB412" s="4">
        <v>18.897262000000001</v>
      </c>
    </row>
    <row r="413" spans="1:80">
      <c r="A413" s="2">
        <v>42440</v>
      </c>
      <c r="B413" s="29">
        <v>0.43250138888888889</v>
      </c>
      <c r="C413" s="4">
        <v>13.939</v>
      </c>
      <c r="D413" s="4">
        <v>4.19E-2</v>
      </c>
      <c r="E413" s="4" t="s">
        <v>155</v>
      </c>
      <c r="F413" s="4">
        <v>418.87510300000002</v>
      </c>
      <c r="G413" s="4">
        <v>370.6</v>
      </c>
      <c r="H413" s="4">
        <v>8.4</v>
      </c>
      <c r="I413" s="4">
        <v>434.5</v>
      </c>
      <c r="K413" s="4">
        <v>0.7</v>
      </c>
      <c r="L413" s="4">
        <v>106</v>
      </c>
      <c r="M413" s="4">
        <v>0.87860000000000005</v>
      </c>
      <c r="N413" s="4">
        <v>12.2464</v>
      </c>
      <c r="O413" s="4">
        <v>3.6799999999999999E-2</v>
      </c>
      <c r="P413" s="4">
        <v>325.61540000000002</v>
      </c>
      <c r="Q413" s="4">
        <v>7.38</v>
      </c>
      <c r="R413" s="4">
        <v>333</v>
      </c>
      <c r="S413" s="4">
        <v>261.46300000000002</v>
      </c>
      <c r="T413" s="4">
        <v>5.9260000000000002</v>
      </c>
      <c r="U413" s="4">
        <v>267.39999999999998</v>
      </c>
      <c r="V413" s="4">
        <v>434.52800000000002</v>
      </c>
      <c r="Y413" s="4">
        <v>93.441000000000003</v>
      </c>
      <c r="Z413" s="4">
        <v>0</v>
      </c>
      <c r="AA413" s="4">
        <v>0.61499999999999999</v>
      </c>
      <c r="AB413" s="4" t="s">
        <v>382</v>
      </c>
      <c r="AC413" s="4">
        <v>0</v>
      </c>
      <c r="AD413" s="4">
        <v>11.9</v>
      </c>
      <c r="AE413" s="4">
        <v>853</v>
      </c>
      <c r="AF413" s="4">
        <v>865</v>
      </c>
      <c r="AG413" s="4">
        <v>886</v>
      </c>
      <c r="AH413" s="4">
        <v>73</v>
      </c>
      <c r="AI413" s="4">
        <v>22.8</v>
      </c>
      <c r="AJ413" s="4">
        <v>0.52</v>
      </c>
      <c r="AK413" s="4">
        <v>988</v>
      </c>
      <c r="AL413" s="4">
        <v>2</v>
      </c>
      <c r="AM413" s="4">
        <v>0</v>
      </c>
      <c r="AN413" s="4">
        <v>27</v>
      </c>
      <c r="AO413" s="4">
        <v>190</v>
      </c>
      <c r="AP413" s="4">
        <v>189</v>
      </c>
      <c r="AQ413" s="4">
        <v>1.6</v>
      </c>
      <c r="AR413" s="4">
        <v>195</v>
      </c>
      <c r="AS413" s="4" t="s">
        <v>155</v>
      </c>
      <c r="AT413" s="4">
        <v>2</v>
      </c>
      <c r="AU413" s="5">
        <v>0.64064814814814819</v>
      </c>
      <c r="AV413" s="4">
        <v>47.164273000000001</v>
      </c>
      <c r="AW413" s="4">
        <v>-88.488682999999995</v>
      </c>
      <c r="AX413" s="4">
        <v>319.3</v>
      </c>
      <c r="AY413" s="4">
        <v>21.3</v>
      </c>
      <c r="AZ413" s="4">
        <v>12</v>
      </c>
      <c r="BA413" s="4">
        <v>12</v>
      </c>
      <c r="BB413" s="4" t="s">
        <v>420</v>
      </c>
      <c r="BC413" s="4">
        <v>1.0262739999999999</v>
      </c>
      <c r="BD413" s="4">
        <v>1.326274</v>
      </c>
      <c r="BE413" s="4">
        <v>1.652547</v>
      </c>
      <c r="BF413" s="4">
        <v>14.063000000000001</v>
      </c>
      <c r="BG413" s="4">
        <v>15.14</v>
      </c>
      <c r="BH413" s="4">
        <v>1.08</v>
      </c>
      <c r="BI413" s="4">
        <v>13.821</v>
      </c>
      <c r="BJ413" s="4">
        <v>3013.6509999999998</v>
      </c>
      <c r="BK413" s="4">
        <v>5.7640000000000002</v>
      </c>
      <c r="BL413" s="4">
        <v>8.391</v>
      </c>
      <c r="BM413" s="4">
        <v>0.19</v>
      </c>
      <c r="BN413" s="4">
        <v>8.5809999999999995</v>
      </c>
      <c r="BO413" s="4">
        <v>6.7380000000000004</v>
      </c>
      <c r="BP413" s="4">
        <v>0.153</v>
      </c>
      <c r="BQ413" s="4">
        <v>6.891</v>
      </c>
      <c r="BR413" s="4">
        <v>3.5358999999999998</v>
      </c>
      <c r="BU413" s="4">
        <v>4.5620000000000003</v>
      </c>
      <c r="BW413" s="4">
        <v>110.042</v>
      </c>
      <c r="BX413" s="4">
        <v>0.209426</v>
      </c>
      <c r="BY413" s="4">
        <v>-5</v>
      </c>
      <c r="BZ413" s="4">
        <v>0.93500000000000005</v>
      </c>
      <c r="CA413" s="4">
        <v>5.1178379999999999</v>
      </c>
      <c r="CB413" s="4">
        <v>18.887</v>
      </c>
    </row>
    <row r="414" spans="1:80">
      <c r="A414" s="2">
        <v>42440</v>
      </c>
      <c r="B414" s="29">
        <v>0.43251296296296293</v>
      </c>
      <c r="C414" s="4">
        <v>13.76</v>
      </c>
      <c r="D414" s="4">
        <v>3.85E-2</v>
      </c>
      <c r="E414" s="4" t="s">
        <v>155</v>
      </c>
      <c r="F414" s="4">
        <v>384.56896599999999</v>
      </c>
      <c r="G414" s="4">
        <v>388.9</v>
      </c>
      <c r="H414" s="4">
        <v>8.4</v>
      </c>
      <c r="I414" s="4">
        <v>369.9</v>
      </c>
      <c r="K414" s="4">
        <v>0.74</v>
      </c>
      <c r="L414" s="4">
        <v>103</v>
      </c>
      <c r="M414" s="4">
        <v>0.88009999999999999</v>
      </c>
      <c r="N414" s="4">
        <v>12.110099999999999</v>
      </c>
      <c r="O414" s="4">
        <v>3.3799999999999997E-2</v>
      </c>
      <c r="P414" s="4">
        <v>342.30059999999997</v>
      </c>
      <c r="Q414" s="4">
        <v>7.3928000000000003</v>
      </c>
      <c r="R414" s="4">
        <v>349.7</v>
      </c>
      <c r="S414" s="4">
        <v>274.86090000000002</v>
      </c>
      <c r="T414" s="4">
        <v>5.9363000000000001</v>
      </c>
      <c r="U414" s="4">
        <v>280.8</v>
      </c>
      <c r="V414" s="4">
        <v>369.9006</v>
      </c>
      <c r="Y414" s="4">
        <v>90.694999999999993</v>
      </c>
      <c r="Z414" s="4">
        <v>0</v>
      </c>
      <c r="AA414" s="4">
        <v>0.6502</v>
      </c>
      <c r="AB414" s="4" t="s">
        <v>382</v>
      </c>
      <c r="AC414" s="4">
        <v>0</v>
      </c>
      <c r="AD414" s="4">
        <v>11.9</v>
      </c>
      <c r="AE414" s="4">
        <v>852</v>
      </c>
      <c r="AF414" s="4">
        <v>865</v>
      </c>
      <c r="AG414" s="4">
        <v>885</v>
      </c>
      <c r="AH414" s="4">
        <v>73</v>
      </c>
      <c r="AI414" s="4">
        <v>22.8</v>
      </c>
      <c r="AJ414" s="4">
        <v>0.52</v>
      </c>
      <c r="AK414" s="4">
        <v>988</v>
      </c>
      <c r="AL414" s="4">
        <v>2</v>
      </c>
      <c r="AM414" s="4">
        <v>0</v>
      </c>
      <c r="AN414" s="4">
        <v>27</v>
      </c>
      <c r="AO414" s="4">
        <v>190</v>
      </c>
      <c r="AP414" s="4">
        <v>189</v>
      </c>
      <c r="AQ414" s="4">
        <v>1.7</v>
      </c>
      <c r="AR414" s="4">
        <v>195</v>
      </c>
      <c r="AS414" s="4" t="s">
        <v>155</v>
      </c>
      <c r="AT414" s="4">
        <v>2</v>
      </c>
      <c r="AU414" s="5">
        <v>0.64065972222222223</v>
      </c>
      <c r="AV414" s="4">
        <v>47.164287000000002</v>
      </c>
      <c r="AW414" s="4">
        <v>-88.488806999999994</v>
      </c>
      <c r="AX414" s="4">
        <v>319.39999999999998</v>
      </c>
      <c r="AY414" s="4">
        <v>21</v>
      </c>
      <c r="AZ414" s="4">
        <v>12</v>
      </c>
      <c r="BA414" s="4">
        <v>12</v>
      </c>
      <c r="BB414" s="4" t="s">
        <v>420</v>
      </c>
      <c r="BC414" s="4">
        <v>1</v>
      </c>
      <c r="BD414" s="4">
        <v>1.3737740000000001</v>
      </c>
      <c r="BE414" s="4">
        <v>1.6737740000000001</v>
      </c>
      <c r="BF414" s="4">
        <v>14.063000000000001</v>
      </c>
      <c r="BG414" s="4">
        <v>15.34</v>
      </c>
      <c r="BH414" s="4">
        <v>1.0900000000000001</v>
      </c>
      <c r="BI414" s="4">
        <v>13.624000000000001</v>
      </c>
      <c r="BJ414" s="4">
        <v>3015.877</v>
      </c>
      <c r="BK414" s="4">
        <v>5.3650000000000002</v>
      </c>
      <c r="BL414" s="4">
        <v>8.9269999999999996</v>
      </c>
      <c r="BM414" s="4">
        <v>0.193</v>
      </c>
      <c r="BN414" s="4">
        <v>9.1199999999999992</v>
      </c>
      <c r="BO414" s="4">
        <v>7.1680000000000001</v>
      </c>
      <c r="BP414" s="4">
        <v>0.155</v>
      </c>
      <c r="BQ414" s="4">
        <v>7.3230000000000004</v>
      </c>
      <c r="BR414" s="4">
        <v>3.0461</v>
      </c>
      <c r="BU414" s="4">
        <v>4.4809999999999999</v>
      </c>
      <c r="BW414" s="4">
        <v>117.72799999999999</v>
      </c>
      <c r="BX414" s="4">
        <v>0.213423</v>
      </c>
      <c r="BY414" s="4">
        <v>-5</v>
      </c>
      <c r="BZ414" s="4">
        <v>0.93574599999999997</v>
      </c>
      <c r="CA414" s="4">
        <v>5.215535</v>
      </c>
      <c r="CB414" s="4">
        <v>18.902063999999999</v>
      </c>
    </row>
    <row r="415" spans="1:80">
      <c r="A415" s="2">
        <v>42440</v>
      </c>
      <c r="B415" s="29">
        <v>0.43252453703703703</v>
      </c>
      <c r="C415" s="4">
        <v>13.76</v>
      </c>
      <c r="D415" s="4">
        <v>0.26029999999999998</v>
      </c>
      <c r="E415" s="4" t="s">
        <v>155</v>
      </c>
      <c r="F415" s="4">
        <v>2603.256007</v>
      </c>
      <c r="G415" s="4">
        <v>388.7</v>
      </c>
      <c r="H415" s="4">
        <v>8.4</v>
      </c>
      <c r="I415" s="4">
        <v>356.3</v>
      </c>
      <c r="K415" s="4">
        <v>0.88</v>
      </c>
      <c r="L415" s="4">
        <v>102</v>
      </c>
      <c r="M415" s="4">
        <v>0.87819999999999998</v>
      </c>
      <c r="N415" s="4">
        <v>12.083500000000001</v>
      </c>
      <c r="O415" s="4">
        <v>0.2286</v>
      </c>
      <c r="P415" s="4">
        <v>341.37169999999998</v>
      </c>
      <c r="Q415" s="4">
        <v>7.3765000000000001</v>
      </c>
      <c r="R415" s="4">
        <v>348.7</v>
      </c>
      <c r="S415" s="4">
        <v>274.11500000000001</v>
      </c>
      <c r="T415" s="4">
        <v>5.9231999999999996</v>
      </c>
      <c r="U415" s="4">
        <v>280</v>
      </c>
      <c r="V415" s="4">
        <v>356.2867</v>
      </c>
      <c r="Y415" s="4">
        <v>89.748000000000005</v>
      </c>
      <c r="Z415" s="4">
        <v>0</v>
      </c>
      <c r="AA415" s="4">
        <v>0.77600000000000002</v>
      </c>
      <c r="AB415" s="4" t="s">
        <v>382</v>
      </c>
      <c r="AC415" s="4">
        <v>0</v>
      </c>
      <c r="AD415" s="4">
        <v>11.8</v>
      </c>
      <c r="AE415" s="4">
        <v>853</v>
      </c>
      <c r="AF415" s="4">
        <v>866</v>
      </c>
      <c r="AG415" s="4">
        <v>885</v>
      </c>
      <c r="AH415" s="4">
        <v>73</v>
      </c>
      <c r="AI415" s="4">
        <v>22.8</v>
      </c>
      <c r="AJ415" s="4">
        <v>0.52</v>
      </c>
      <c r="AK415" s="4">
        <v>988</v>
      </c>
      <c r="AL415" s="4">
        <v>2</v>
      </c>
      <c r="AM415" s="4">
        <v>0</v>
      </c>
      <c r="AN415" s="4">
        <v>27</v>
      </c>
      <c r="AO415" s="4">
        <v>189.3</v>
      </c>
      <c r="AP415" s="4">
        <v>189</v>
      </c>
      <c r="AQ415" s="4">
        <v>1.7</v>
      </c>
      <c r="AR415" s="4">
        <v>195</v>
      </c>
      <c r="AS415" s="4" t="s">
        <v>155</v>
      </c>
      <c r="AT415" s="4">
        <v>2</v>
      </c>
      <c r="AU415" s="5">
        <v>0.64067129629629627</v>
      </c>
      <c r="AV415" s="4">
        <v>47.164293999999998</v>
      </c>
      <c r="AW415" s="4">
        <v>-88.488930999999994</v>
      </c>
      <c r="AX415" s="4">
        <v>319.5</v>
      </c>
      <c r="AY415" s="4">
        <v>20.8</v>
      </c>
      <c r="AZ415" s="4">
        <v>12</v>
      </c>
      <c r="BA415" s="4">
        <v>12</v>
      </c>
      <c r="BB415" s="4" t="s">
        <v>420</v>
      </c>
      <c r="BC415" s="4">
        <v>1.1476</v>
      </c>
      <c r="BD415" s="4">
        <v>1.4738</v>
      </c>
      <c r="BE415" s="4">
        <v>1.8475999999999999</v>
      </c>
      <c r="BF415" s="4">
        <v>14.063000000000001</v>
      </c>
      <c r="BG415" s="4">
        <v>15.08</v>
      </c>
      <c r="BH415" s="4">
        <v>1.07</v>
      </c>
      <c r="BI415" s="4">
        <v>13.874000000000001</v>
      </c>
      <c r="BJ415" s="4">
        <v>2968.4609999999998</v>
      </c>
      <c r="BK415" s="4">
        <v>35.744</v>
      </c>
      <c r="BL415" s="4">
        <v>8.782</v>
      </c>
      <c r="BM415" s="4">
        <v>0.19</v>
      </c>
      <c r="BN415" s="4">
        <v>8.9719999999999995</v>
      </c>
      <c r="BO415" s="4">
        <v>7.0519999999999996</v>
      </c>
      <c r="BP415" s="4">
        <v>0.152</v>
      </c>
      <c r="BQ415" s="4">
        <v>7.2039999999999997</v>
      </c>
      <c r="BR415" s="4">
        <v>2.8942000000000001</v>
      </c>
      <c r="BU415" s="4">
        <v>4.3739999999999997</v>
      </c>
      <c r="BW415" s="4">
        <v>138.619</v>
      </c>
      <c r="BX415" s="4">
        <v>0.20680999999999999</v>
      </c>
      <c r="BY415" s="4">
        <v>-5</v>
      </c>
      <c r="BZ415" s="4">
        <v>0.93525400000000003</v>
      </c>
      <c r="CA415" s="4">
        <v>5.0539199999999997</v>
      </c>
      <c r="CB415" s="4">
        <v>18.892130999999999</v>
      </c>
    </row>
    <row r="416" spans="1:80">
      <c r="A416" s="2">
        <v>42440</v>
      </c>
      <c r="B416" s="29">
        <v>0.43253611111111107</v>
      </c>
      <c r="C416" s="4">
        <v>13.752000000000001</v>
      </c>
      <c r="D416" s="4">
        <v>0.69899999999999995</v>
      </c>
      <c r="E416" s="4" t="s">
        <v>155</v>
      </c>
      <c r="F416" s="4">
        <v>6990.3305790000004</v>
      </c>
      <c r="G416" s="4">
        <v>380.5</v>
      </c>
      <c r="H416" s="4">
        <v>8.5</v>
      </c>
      <c r="I416" s="4">
        <v>475.6</v>
      </c>
      <c r="K416" s="4">
        <v>1</v>
      </c>
      <c r="L416" s="4">
        <v>102</v>
      </c>
      <c r="M416" s="4">
        <v>0.87429999999999997</v>
      </c>
      <c r="N416" s="4">
        <v>12.0236</v>
      </c>
      <c r="O416" s="4">
        <v>0.61119999999999997</v>
      </c>
      <c r="P416" s="4">
        <v>332.65089999999998</v>
      </c>
      <c r="Q416" s="4">
        <v>7.4596999999999998</v>
      </c>
      <c r="R416" s="4">
        <v>340.1</v>
      </c>
      <c r="S416" s="4">
        <v>267.11239999999998</v>
      </c>
      <c r="T416" s="4">
        <v>5.99</v>
      </c>
      <c r="U416" s="4">
        <v>273.10000000000002</v>
      </c>
      <c r="V416" s="4">
        <v>475.57709999999997</v>
      </c>
      <c r="Y416" s="4">
        <v>89.47</v>
      </c>
      <c r="Z416" s="4">
        <v>0</v>
      </c>
      <c r="AA416" s="4">
        <v>0.87429999999999997</v>
      </c>
      <c r="AB416" s="4" t="s">
        <v>382</v>
      </c>
      <c r="AC416" s="4">
        <v>0</v>
      </c>
      <c r="AD416" s="4">
        <v>11.9</v>
      </c>
      <c r="AE416" s="4">
        <v>853</v>
      </c>
      <c r="AF416" s="4">
        <v>866</v>
      </c>
      <c r="AG416" s="4">
        <v>884</v>
      </c>
      <c r="AH416" s="4">
        <v>73</v>
      </c>
      <c r="AI416" s="4">
        <v>22.8</v>
      </c>
      <c r="AJ416" s="4">
        <v>0.52</v>
      </c>
      <c r="AK416" s="4">
        <v>988</v>
      </c>
      <c r="AL416" s="4">
        <v>2</v>
      </c>
      <c r="AM416" s="4">
        <v>0</v>
      </c>
      <c r="AN416" s="4">
        <v>27</v>
      </c>
      <c r="AO416" s="4">
        <v>189.7</v>
      </c>
      <c r="AP416" s="4">
        <v>189</v>
      </c>
      <c r="AQ416" s="4">
        <v>1.8</v>
      </c>
      <c r="AR416" s="4">
        <v>195</v>
      </c>
      <c r="AS416" s="4" t="s">
        <v>155</v>
      </c>
      <c r="AT416" s="4">
        <v>2</v>
      </c>
      <c r="AU416" s="5">
        <v>0.64068287037037031</v>
      </c>
      <c r="AV416" s="4">
        <v>47.164270999999999</v>
      </c>
      <c r="AW416" s="4">
        <v>-88.489144999999994</v>
      </c>
      <c r="AX416" s="4">
        <v>319.60000000000002</v>
      </c>
      <c r="AY416" s="4">
        <v>21.2</v>
      </c>
      <c r="AZ416" s="4">
        <v>12</v>
      </c>
      <c r="BA416" s="4">
        <v>12</v>
      </c>
      <c r="BB416" s="4" t="s">
        <v>420</v>
      </c>
      <c r="BC416" s="4">
        <v>1.0524</v>
      </c>
      <c r="BD416" s="4">
        <v>1.5</v>
      </c>
      <c r="BE416" s="4">
        <v>1.8262</v>
      </c>
      <c r="BF416" s="4">
        <v>14.063000000000001</v>
      </c>
      <c r="BG416" s="4">
        <v>14.59</v>
      </c>
      <c r="BH416" s="4">
        <v>1.04</v>
      </c>
      <c r="BI416" s="4">
        <v>14.377000000000001</v>
      </c>
      <c r="BJ416" s="4">
        <v>2875.5569999999998</v>
      </c>
      <c r="BK416" s="4">
        <v>93.03</v>
      </c>
      <c r="BL416" s="4">
        <v>8.3309999999999995</v>
      </c>
      <c r="BM416" s="4">
        <v>0.187</v>
      </c>
      <c r="BN416" s="4">
        <v>8.5180000000000007</v>
      </c>
      <c r="BO416" s="4">
        <v>6.69</v>
      </c>
      <c r="BP416" s="4">
        <v>0.15</v>
      </c>
      <c r="BQ416" s="4">
        <v>6.84</v>
      </c>
      <c r="BR416" s="4">
        <v>3.7610000000000001</v>
      </c>
      <c r="BU416" s="4">
        <v>4.2450000000000001</v>
      </c>
      <c r="BW416" s="4">
        <v>152.03700000000001</v>
      </c>
      <c r="BX416" s="4">
        <v>0.28282200000000002</v>
      </c>
      <c r="BY416" s="4">
        <v>-5</v>
      </c>
      <c r="BZ416" s="4">
        <v>0.93723800000000002</v>
      </c>
      <c r="CA416" s="4">
        <v>6.9114630000000004</v>
      </c>
      <c r="CB416" s="4">
        <v>18.932207999999999</v>
      </c>
    </row>
    <row r="417" spans="1:80">
      <c r="A417" s="2">
        <v>42440</v>
      </c>
      <c r="B417" s="29">
        <v>0.43254768518518522</v>
      </c>
      <c r="C417" s="4">
        <v>13.842000000000001</v>
      </c>
      <c r="D417" s="4">
        <v>0.31890000000000002</v>
      </c>
      <c r="E417" s="4" t="s">
        <v>155</v>
      </c>
      <c r="F417" s="4">
        <v>3188.677686</v>
      </c>
      <c r="G417" s="4">
        <v>352.5</v>
      </c>
      <c r="H417" s="4">
        <v>8.8000000000000007</v>
      </c>
      <c r="I417" s="4">
        <v>536.5</v>
      </c>
      <c r="K417" s="4">
        <v>1.01</v>
      </c>
      <c r="L417" s="4">
        <v>102</v>
      </c>
      <c r="M417" s="4">
        <v>0.87690000000000001</v>
      </c>
      <c r="N417" s="4">
        <v>12.1381</v>
      </c>
      <c r="O417" s="4">
        <v>0.27960000000000002</v>
      </c>
      <c r="P417" s="4">
        <v>309.11880000000002</v>
      </c>
      <c r="Q417" s="4">
        <v>7.7169999999999996</v>
      </c>
      <c r="R417" s="4">
        <v>316.8</v>
      </c>
      <c r="S417" s="4">
        <v>248.2165</v>
      </c>
      <c r="T417" s="4">
        <v>6.1966000000000001</v>
      </c>
      <c r="U417" s="4">
        <v>254.4</v>
      </c>
      <c r="V417" s="4">
        <v>536.53330000000005</v>
      </c>
      <c r="Y417" s="4">
        <v>89.834999999999994</v>
      </c>
      <c r="Z417" s="4">
        <v>0</v>
      </c>
      <c r="AA417" s="4">
        <v>0.88780000000000003</v>
      </c>
      <c r="AB417" s="4" t="s">
        <v>382</v>
      </c>
      <c r="AC417" s="4">
        <v>0</v>
      </c>
      <c r="AD417" s="4">
        <v>11.9</v>
      </c>
      <c r="AE417" s="4">
        <v>852</v>
      </c>
      <c r="AF417" s="4">
        <v>866</v>
      </c>
      <c r="AG417" s="4">
        <v>885</v>
      </c>
      <c r="AH417" s="4">
        <v>73</v>
      </c>
      <c r="AI417" s="4">
        <v>22.8</v>
      </c>
      <c r="AJ417" s="4">
        <v>0.52</v>
      </c>
      <c r="AK417" s="4">
        <v>988</v>
      </c>
      <c r="AL417" s="4">
        <v>2</v>
      </c>
      <c r="AM417" s="4">
        <v>0</v>
      </c>
      <c r="AN417" s="4">
        <v>27</v>
      </c>
      <c r="AO417" s="4">
        <v>190</v>
      </c>
      <c r="AP417" s="4">
        <v>189</v>
      </c>
      <c r="AQ417" s="4">
        <v>2</v>
      </c>
      <c r="AR417" s="4">
        <v>195</v>
      </c>
      <c r="AS417" s="4" t="s">
        <v>155</v>
      </c>
      <c r="AT417" s="4">
        <v>2</v>
      </c>
      <c r="AU417" s="5">
        <v>0.64070601851851849</v>
      </c>
      <c r="AV417" s="4">
        <v>47.164262999999998</v>
      </c>
      <c r="AW417" s="4">
        <v>-88.48921</v>
      </c>
      <c r="AX417" s="4">
        <v>319.60000000000002</v>
      </c>
      <c r="AY417" s="4">
        <v>21.4</v>
      </c>
      <c r="AZ417" s="4">
        <v>12</v>
      </c>
      <c r="BA417" s="4">
        <v>11</v>
      </c>
      <c r="BB417" s="4" t="s">
        <v>431</v>
      </c>
      <c r="BC417" s="4">
        <v>1</v>
      </c>
      <c r="BD417" s="4">
        <v>1.5</v>
      </c>
      <c r="BE417" s="4">
        <v>1.8</v>
      </c>
      <c r="BF417" s="4">
        <v>14.063000000000001</v>
      </c>
      <c r="BG417" s="4">
        <v>14.91</v>
      </c>
      <c r="BH417" s="4">
        <v>1.06</v>
      </c>
      <c r="BI417" s="4">
        <v>14.034000000000001</v>
      </c>
      <c r="BJ417" s="4">
        <v>2952.2139999999999</v>
      </c>
      <c r="BK417" s="4">
        <v>43.286000000000001</v>
      </c>
      <c r="BL417" s="4">
        <v>7.8730000000000002</v>
      </c>
      <c r="BM417" s="4">
        <v>0.19700000000000001</v>
      </c>
      <c r="BN417" s="4">
        <v>8.07</v>
      </c>
      <c r="BO417" s="4">
        <v>6.3220000000000001</v>
      </c>
      <c r="BP417" s="4">
        <v>0.158</v>
      </c>
      <c r="BQ417" s="4">
        <v>6.48</v>
      </c>
      <c r="BR417" s="4">
        <v>4.3151000000000002</v>
      </c>
      <c r="BU417" s="4">
        <v>4.335</v>
      </c>
      <c r="BW417" s="4">
        <v>156.995</v>
      </c>
      <c r="BX417" s="4">
        <v>0.29955599999999999</v>
      </c>
      <c r="BY417" s="4">
        <v>-5</v>
      </c>
      <c r="BZ417" s="4">
        <v>0.93725400000000003</v>
      </c>
      <c r="CA417" s="4">
        <v>7.3204000000000002</v>
      </c>
      <c r="CB417" s="4">
        <v>18.932531000000001</v>
      </c>
    </row>
    <row r="418" spans="1:80">
      <c r="A418" s="2">
        <v>42440</v>
      </c>
      <c r="B418" s="29">
        <v>0.43255925925925925</v>
      </c>
      <c r="C418" s="4">
        <v>13.930999999999999</v>
      </c>
      <c r="D418" s="4">
        <v>0.1487</v>
      </c>
      <c r="E418" s="4" t="s">
        <v>155</v>
      </c>
      <c r="F418" s="4">
        <v>1487.08402</v>
      </c>
      <c r="G418" s="4">
        <v>437.2</v>
      </c>
      <c r="H418" s="4">
        <v>8.8000000000000007</v>
      </c>
      <c r="I418" s="4">
        <v>487.1</v>
      </c>
      <c r="K418" s="4">
        <v>0.86</v>
      </c>
      <c r="L418" s="4">
        <v>102</v>
      </c>
      <c r="M418" s="4">
        <v>0.87780000000000002</v>
      </c>
      <c r="N418" s="4">
        <v>12.228</v>
      </c>
      <c r="O418" s="4">
        <v>0.1305</v>
      </c>
      <c r="P418" s="4">
        <v>383.78160000000003</v>
      </c>
      <c r="Q418" s="4">
        <v>7.7243000000000004</v>
      </c>
      <c r="R418" s="4">
        <v>391.5</v>
      </c>
      <c r="S418" s="4">
        <v>308.16930000000002</v>
      </c>
      <c r="T418" s="4">
        <v>6.2024999999999997</v>
      </c>
      <c r="U418" s="4">
        <v>314.39999999999998</v>
      </c>
      <c r="V418" s="4">
        <v>487.06979999999999</v>
      </c>
      <c r="Y418" s="4">
        <v>89.781999999999996</v>
      </c>
      <c r="Z418" s="4">
        <v>0</v>
      </c>
      <c r="AA418" s="4">
        <v>0.75380000000000003</v>
      </c>
      <c r="AB418" s="4" t="s">
        <v>382</v>
      </c>
      <c r="AC418" s="4">
        <v>0</v>
      </c>
      <c r="AD418" s="4">
        <v>11.8</v>
      </c>
      <c r="AE418" s="4">
        <v>853</v>
      </c>
      <c r="AF418" s="4">
        <v>866</v>
      </c>
      <c r="AG418" s="4">
        <v>885</v>
      </c>
      <c r="AH418" s="4">
        <v>73</v>
      </c>
      <c r="AI418" s="4">
        <v>22.8</v>
      </c>
      <c r="AJ418" s="4">
        <v>0.52</v>
      </c>
      <c r="AK418" s="4">
        <v>988</v>
      </c>
      <c r="AL418" s="4">
        <v>2</v>
      </c>
      <c r="AM418" s="4">
        <v>0</v>
      </c>
      <c r="AN418" s="4">
        <v>27</v>
      </c>
      <c r="AO418" s="4">
        <v>190</v>
      </c>
      <c r="AP418" s="4">
        <v>189</v>
      </c>
      <c r="AQ418" s="4">
        <v>1.9</v>
      </c>
      <c r="AR418" s="4">
        <v>195</v>
      </c>
      <c r="AS418" s="4" t="s">
        <v>155</v>
      </c>
      <c r="AT418" s="4">
        <v>2</v>
      </c>
      <c r="AU418" s="5">
        <v>0.64070601851851849</v>
      </c>
      <c r="AV418" s="4">
        <v>47.164234999999998</v>
      </c>
      <c r="AW418" s="4">
        <v>-88.489296999999993</v>
      </c>
      <c r="AX418" s="4">
        <v>319.60000000000002</v>
      </c>
      <c r="AY418" s="4">
        <v>22.6</v>
      </c>
      <c r="AZ418" s="4">
        <v>12</v>
      </c>
      <c r="BA418" s="4">
        <v>11</v>
      </c>
      <c r="BB418" s="4" t="s">
        <v>431</v>
      </c>
      <c r="BC418" s="4">
        <v>1.0738000000000001</v>
      </c>
      <c r="BD418" s="4">
        <v>1.131</v>
      </c>
      <c r="BE418" s="4">
        <v>1.8</v>
      </c>
      <c r="BF418" s="4">
        <v>14.063000000000001</v>
      </c>
      <c r="BG418" s="4">
        <v>15.02</v>
      </c>
      <c r="BH418" s="4">
        <v>1.07</v>
      </c>
      <c r="BI418" s="4">
        <v>13.926</v>
      </c>
      <c r="BJ418" s="4">
        <v>2989.511</v>
      </c>
      <c r="BK418" s="4">
        <v>20.311</v>
      </c>
      <c r="BL418" s="4">
        <v>9.8260000000000005</v>
      </c>
      <c r="BM418" s="4">
        <v>0.19800000000000001</v>
      </c>
      <c r="BN418" s="4">
        <v>10.023999999999999</v>
      </c>
      <c r="BO418" s="4">
        <v>7.89</v>
      </c>
      <c r="BP418" s="4">
        <v>0.159</v>
      </c>
      <c r="BQ418" s="4">
        <v>8.0489999999999995</v>
      </c>
      <c r="BR418" s="4">
        <v>3.9376000000000002</v>
      </c>
      <c r="BU418" s="4">
        <v>4.3550000000000004</v>
      </c>
      <c r="BW418" s="4">
        <v>134</v>
      </c>
      <c r="BX418" s="4">
        <v>0.30719000000000002</v>
      </c>
      <c r="BY418" s="4">
        <v>-5</v>
      </c>
      <c r="BZ418" s="4">
        <v>0.93700000000000006</v>
      </c>
      <c r="CA418" s="4">
        <v>7.5069549999999996</v>
      </c>
      <c r="CB418" s="4">
        <v>18.927399999999999</v>
      </c>
    </row>
    <row r="419" spans="1:80">
      <c r="A419" s="2">
        <v>42440</v>
      </c>
      <c r="B419" s="29">
        <v>0.43257083333333335</v>
      </c>
      <c r="C419" s="4">
        <v>14.021000000000001</v>
      </c>
      <c r="D419" s="4">
        <v>0.10390000000000001</v>
      </c>
      <c r="E419" s="4" t="s">
        <v>155</v>
      </c>
      <c r="F419" s="4">
        <v>1039.4375520000001</v>
      </c>
      <c r="G419" s="4">
        <v>558</v>
      </c>
      <c r="H419" s="4">
        <v>2.9</v>
      </c>
      <c r="I419" s="4">
        <v>480.3</v>
      </c>
      <c r="K419" s="4">
        <v>0.7</v>
      </c>
      <c r="L419" s="4">
        <v>102</v>
      </c>
      <c r="M419" s="4">
        <v>0.87749999999999995</v>
      </c>
      <c r="N419" s="4">
        <v>12.3026</v>
      </c>
      <c r="O419" s="4">
        <v>9.1200000000000003E-2</v>
      </c>
      <c r="P419" s="4">
        <v>489.63029999999998</v>
      </c>
      <c r="Q419" s="4">
        <v>2.581</v>
      </c>
      <c r="R419" s="4">
        <v>492.2</v>
      </c>
      <c r="S419" s="4">
        <v>393.13819999999998</v>
      </c>
      <c r="T419" s="4">
        <v>2.0722999999999998</v>
      </c>
      <c r="U419" s="4">
        <v>395.2</v>
      </c>
      <c r="V419" s="4">
        <v>480.29169999999999</v>
      </c>
      <c r="Y419" s="4">
        <v>89.680999999999997</v>
      </c>
      <c r="Z419" s="4">
        <v>0</v>
      </c>
      <c r="AA419" s="4">
        <v>0.61419999999999997</v>
      </c>
      <c r="AB419" s="4" t="s">
        <v>382</v>
      </c>
      <c r="AC419" s="4">
        <v>0</v>
      </c>
      <c r="AD419" s="4">
        <v>11.9</v>
      </c>
      <c r="AE419" s="4">
        <v>852</v>
      </c>
      <c r="AF419" s="4">
        <v>866</v>
      </c>
      <c r="AG419" s="4">
        <v>885</v>
      </c>
      <c r="AH419" s="4">
        <v>73</v>
      </c>
      <c r="AI419" s="4">
        <v>22.78</v>
      </c>
      <c r="AJ419" s="4">
        <v>0.52</v>
      </c>
      <c r="AK419" s="4">
        <v>989</v>
      </c>
      <c r="AL419" s="4">
        <v>2</v>
      </c>
      <c r="AM419" s="4">
        <v>0</v>
      </c>
      <c r="AN419" s="4">
        <v>27</v>
      </c>
      <c r="AO419" s="4">
        <v>190</v>
      </c>
      <c r="AP419" s="4">
        <v>189</v>
      </c>
      <c r="AQ419" s="4">
        <v>1.9</v>
      </c>
      <c r="AR419" s="4">
        <v>195</v>
      </c>
      <c r="AS419" s="4" t="s">
        <v>155</v>
      </c>
      <c r="AT419" s="4">
        <v>2</v>
      </c>
      <c r="AU419" s="5">
        <v>0.64071759259259264</v>
      </c>
      <c r="AV419" s="4">
        <v>47.164157000000003</v>
      </c>
      <c r="AW419" s="4">
        <v>-88.489512000000005</v>
      </c>
      <c r="AX419" s="4">
        <v>319.10000000000002</v>
      </c>
      <c r="AY419" s="4">
        <v>23.5</v>
      </c>
      <c r="AZ419" s="4">
        <v>12</v>
      </c>
      <c r="BA419" s="4">
        <v>12</v>
      </c>
      <c r="BB419" s="4" t="s">
        <v>420</v>
      </c>
      <c r="BC419" s="4">
        <v>1.1738</v>
      </c>
      <c r="BD419" s="4">
        <v>1.1476</v>
      </c>
      <c r="BE419" s="4">
        <v>1.9476</v>
      </c>
      <c r="BF419" s="4">
        <v>14.063000000000001</v>
      </c>
      <c r="BG419" s="4">
        <v>14.98</v>
      </c>
      <c r="BH419" s="4">
        <v>1.07</v>
      </c>
      <c r="BI419" s="4">
        <v>13.965999999999999</v>
      </c>
      <c r="BJ419" s="4">
        <v>2999.3609999999999</v>
      </c>
      <c r="BK419" s="4">
        <v>14.151999999999999</v>
      </c>
      <c r="BL419" s="4">
        <v>12.500999999999999</v>
      </c>
      <c r="BM419" s="4">
        <v>6.6000000000000003E-2</v>
      </c>
      <c r="BN419" s="4">
        <v>12.567</v>
      </c>
      <c r="BO419" s="4">
        <v>10.037000000000001</v>
      </c>
      <c r="BP419" s="4">
        <v>5.2999999999999999E-2</v>
      </c>
      <c r="BQ419" s="4">
        <v>10.09</v>
      </c>
      <c r="BR419" s="4">
        <v>3.8719999999999999</v>
      </c>
      <c r="BU419" s="4">
        <v>4.3380000000000001</v>
      </c>
      <c r="BW419" s="4">
        <v>108.881</v>
      </c>
      <c r="BX419" s="4">
        <v>0.31473000000000001</v>
      </c>
      <c r="BY419" s="4">
        <v>-5</v>
      </c>
      <c r="BZ419" s="4">
        <v>0.93774599999999997</v>
      </c>
      <c r="CA419" s="4">
        <v>7.6912140000000004</v>
      </c>
      <c r="CB419" s="4">
        <v>18.942468999999999</v>
      </c>
    </row>
    <row r="420" spans="1:80">
      <c r="A420" s="2">
        <v>42440</v>
      </c>
      <c r="B420" s="29">
        <v>0.43258240740740739</v>
      </c>
      <c r="C420" s="4">
        <v>14.148999999999999</v>
      </c>
      <c r="D420" s="4">
        <v>0.1051</v>
      </c>
      <c r="E420" s="4" t="s">
        <v>155</v>
      </c>
      <c r="F420" s="4">
        <v>1050.890924</v>
      </c>
      <c r="G420" s="4">
        <v>572</v>
      </c>
      <c r="H420" s="4">
        <v>-12.6</v>
      </c>
      <c r="I420" s="4">
        <v>512.4</v>
      </c>
      <c r="K420" s="4">
        <v>0.7</v>
      </c>
      <c r="L420" s="4">
        <v>102</v>
      </c>
      <c r="M420" s="4">
        <v>0.87639999999999996</v>
      </c>
      <c r="N420" s="4">
        <v>12.4003</v>
      </c>
      <c r="O420" s="4">
        <v>9.2100000000000001E-2</v>
      </c>
      <c r="P420" s="4">
        <v>501.29039999999998</v>
      </c>
      <c r="Q420" s="4">
        <v>0</v>
      </c>
      <c r="R420" s="4">
        <v>501.3</v>
      </c>
      <c r="S420" s="4">
        <v>402.51780000000002</v>
      </c>
      <c r="T420" s="4">
        <v>0</v>
      </c>
      <c r="U420" s="4">
        <v>402.5</v>
      </c>
      <c r="V420" s="4">
        <v>512.38250000000005</v>
      </c>
      <c r="Y420" s="4">
        <v>89.570999999999998</v>
      </c>
      <c r="Z420" s="4">
        <v>0</v>
      </c>
      <c r="AA420" s="4">
        <v>0.61350000000000005</v>
      </c>
      <c r="AB420" s="4" t="s">
        <v>382</v>
      </c>
      <c r="AC420" s="4">
        <v>0</v>
      </c>
      <c r="AD420" s="4">
        <v>11.8</v>
      </c>
      <c r="AE420" s="4">
        <v>853</v>
      </c>
      <c r="AF420" s="4">
        <v>867</v>
      </c>
      <c r="AG420" s="4">
        <v>886</v>
      </c>
      <c r="AH420" s="4">
        <v>73</v>
      </c>
      <c r="AI420" s="4">
        <v>22.79</v>
      </c>
      <c r="AJ420" s="4">
        <v>0.52</v>
      </c>
      <c r="AK420" s="4">
        <v>988</v>
      </c>
      <c r="AL420" s="4">
        <v>2</v>
      </c>
      <c r="AM420" s="4">
        <v>0</v>
      </c>
      <c r="AN420" s="4">
        <v>27</v>
      </c>
      <c r="AO420" s="4">
        <v>190</v>
      </c>
      <c r="AP420" s="4">
        <v>189</v>
      </c>
      <c r="AQ420" s="4">
        <v>1.9</v>
      </c>
      <c r="AR420" s="4">
        <v>195</v>
      </c>
      <c r="AS420" s="4" t="s">
        <v>155</v>
      </c>
      <c r="AT420" s="4">
        <v>2</v>
      </c>
      <c r="AU420" s="5">
        <v>0.64074074074074072</v>
      </c>
      <c r="AV420" s="4">
        <v>47.164093999999999</v>
      </c>
      <c r="AW420" s="4">
        <v>-88.489669000000006</v>
      </c>
      <c r="AX420" s="4">
        <v>319</v>
      </c>
      <c r="AY420" s="4">
        <v>24.6</v>
      </c>
      <c r="AZ420" s="4">
        <v>12</v>
      </c>
      <c r="BA420" s="4">
        <v>12</v>
      </c>
      <c r="BB420" s="4" t="s">
        <v>420</v>
      </c>
      <c r="BC420" s="4">
        <v>1.2738</v>
      </c>
      <c r="BD420" s="4">
        <v>1.0524</v>
      </c>
      <c r="BE420" s="4">
        <v>2</v>
      </c>
      <c r="BF420" s="4">
        <v>14.063000000000001</v>
      </c>
      <c r="BG420" s="4">
        <v>14.85</v>
      </c>
      <c r="BH420" s="4">
        <v>1.06</v>
      </c>
      <c r="BI420" s="4">
        <v>14.099</v>
      </c>
      <c r="BJ420" s="4">
        <v>2998.5650000000001</v>
      </c>
      <c r="BK420" s="4">
        <v>14.175000000000001</v>
      </c>
      <c r="BL420" s="4">
        <v>12.694000000000001</v>
      </c>
      <c r="BM420" s="4">
        <v>0</v>
      </c>
      <c r="BN420" s="4">
        <v>12.694000000000001</v>
      </c>
      <c r="BO420" s="4">
        <v>10.193</v>
      </c>
      <c r="BP420" s="4">
        <v>0</v>
      </c>
      <c r="BQ420" s="4">
        <v>10.193</v>
      </c>
      <c r="BR420" s="4">
        <v>4.0971000000000002</v>
      </c>
      <c r="BU420" s="4">
        <v>4.2969999999999997</v>
      </c>
      <c r="BW420" s="4">
        <v>107.869</v>
      </c>
      <c r="BX420" s="4">
        <v>0.27720800000000001</v>
      </c>
      <c r="BY420" s="4">
        <v>-5</v>
      </c>
      <c r="BZ420" s="4">
        <v>0.93650800000000001</v>
      </c>
      <c r="CA420" s="4">
        <v>6.7742709999999997</v>
      </c>
      <c r="CB420" s="4">
        <v>18.917462</v>
      </c>
    </row>
    <row r="421" spans="1:80">
      <c r="A421" s="2">
        <v>42440</v>
      </c>
      <c r="B421" s="29">
        <v>0.43259398148148148</v>
      </c>
      <c r="C421" s="4">
        <v>14.14</v>
      </c>
      <c r="D421" s="4">
        <v>0.1087</v>
      </c>
      <c r="E421" s="4" t="s">
        <v>155</v>
      </c>
      <c r="F421" s="4">
        <v>1087.195226</v>
      </c>
      <c r="G421" s="4">
        <v>573</v>
      </c>
      <c r="H421" s="4">
        <v>-12.7</v>
      </c>
      <c r="I421" s="4">
        <v>543.1</v>
      </c>
      <c r="K421" s="4">
        <v>0.7</v>
      </c>
      <c r="L421" s="4">
        <v>102</v>
      </c>
      <c r="M421" s="4">
        <v>0.87639999999999996</v>
      </c>
      <c r="N421" s="4">
        <v>12.3926</v>
      </c>
      <c r="O421" s="4">
        <v>9.5299999999999996E-2</v>
      </c>
      <c r="P421" s="4">
        <v>502.14080000000001</v>
      </c>
      <c r="Q421" s="4">
        <v>0</v>
      </c>
      <c r="R421" s="4">
        <v>502.1</v>
      </c>
      <c r="S421" s="4">
        <v>403.20960000000002</v>
      </c>
      <c r="T421" s="4">
        <v>0</v>
      </c>
      <c r="U421" s="4">
        <v>403.2</v>
      </c>
      <c r="V421" s="4">
        <v>543.10659999999996</v>
      </c>
      <c r="Y421" s="4">
        <v>89.513999999999996</v>
      </c>
      <c r="Z421" s="4">
        <v>0</v>
      </c>
      <c r="AA421" s="4">
        <v>0.61350000000000005</v>
      </c>
      <c r="AB421" s="4" t="s">
        <v>382</v>
      </c>
      <c r="AC421" s="4">
        <v>0</v>
      </c>
      <c r="AD421" s="4">
        <v>11.9</v>
      </c>
      <c r="AE421" s="4">
        <v>853</v>
      </c>
      <c r="AF421" s="4">
        <v>867</v>
      </c>
      <c r="AG421" s="4">
        <v>885</v>
      </c>
      <c r="AH421" s="4">
        <v>73</v>
      </c>
      <c r="AI421" s="4">
        <v>22.8</v>
      </c>
      <c r="AJ421" s="4">
        <v>0.52</v>
      </c>
      <c r="AK421" s="4">
        <v>988</v>
      </c>
      <c r="AL421" s="4">
        <v>2</v>
      </c>
      <c r="AM421" s="4">
        <v>0</v>
      </c>
      <c r="AN421" s="4">
        <v>27</v>
      </c>
      <c r="AO421" s="4">
        <v>190</v>
      </c>
      <c r="AP421" s="4">
        <v>189</v>
      </c>
      <c r="AQ421" s="4">
        <v>1.8</v>
      </c>
      <c r="AR421" s="4">
        <v>195</v>
      </c>
      <c r="AS421" s="4" t="s">
        <v>155</v>
      </c>
      <c r="AT421" s="4">
        <v>2</v>
      </c>
      <c r="AU421" s="5">
        <v>0.64075231481481476</v>
      </c>
      <c r="AV421" s="4">
        <v>47.164031000000001</v>
      </c>
      <c r="AW421" s="4">
        <v>-88.489790999999997</v>
      </c>
      <c r="AX421" s="4">
        <v>318.89999999999998</v>
      </c>
      <c r="AY421" s="4">
        <v>25.7</v>
      </c>
      <c r="AZ421" s="4">
        <v>12</v>
      </c>
      <c r="BA421" s="4">
        <v>12</v>
      </c>
      <c r="BB421" s="4" t="s">
        <v>420</v>
      </c>
      <c r="BC421" s="4">
        <v>1.0047999999999999</v>
      </c>
      <c r="BD421" s="4">
        <v>1</v>
      </c>
      <c r="BE421" s="4">
        <v>1.631</v>
      </c>
      <c r="BF421" s="4">
        <v>14.063000000000001</v>
      </c>
      <c r="BG421" s="4">
        <v>14.85</v>
      </c>
      <c r="BH421" s="4">
        <v>1.06</v>
      </c>
      <c r="BI421" s="4">
        <v>14.102</v>
      </c>
      <c r="BJ421" s="4">
        <v>2997.05</v>
      </c>
      <c r="BK421" s="4">
        <v>14.666</v>
      </c>
      <c r="BL421" s="4">
        <v>12.717000000000001</v>
      </c>
      <c r="BM421" s="4">
        <v>0</v>
      </c>
      <c r="BN421" s="4">
        <v>12.717000000000001</v>
      </c>
      <c r="BO421" s="4">
        <v>10.212</v>
      </c>
      <c r="BP421" s="4">
        <v>0</v>
      </c>
      <c r="BQ421" s="4">
        <v>10.212</v>
      </c>
      <c r="BR421" s="4">
        <v>4.3432000000000004</v>
      </c>
      <c r="BU421" s="4">
        <v>4.2949999999999999</v>
      </c>
      <c r="BW421" s="4">
        <v>107.878</v>
      </c>
      <c r="BX421" s="4">
        <v>0.31174400000000002</v>
      </c>
      <c r="BY421" s="4">
        <v>-5</v>
      </c>
      <c r="BZ421" s="4">
        <v>0.93674599999999997</v>
      </c>
      <c r="CA421" s="4">
        <v>7.6182439999999998</v>
      </c>
      <c r="CB421" s="4">
        <v>18.922269</v>
      </c>
    </row>
    <row r="422" spans="1:80">
      <c r="A422" s="2">
        <v>42440</v>
      </c>
      <c r="B422" s="29">
        <v>0.43260555555555552</v>
      </c>
      <c r="C422" s="4">
        <v>14.14</v>
      </c>
      <c r="D422" s="4">
        <v>0.1079</v>
      </c>
      <c r="E422" s="4" t="s">
        <v>155</v>
      </c>
      <c r="F422" s="4">
        <v>1078.6790860000001</v>
      </c>
      <c r="G422" s="4">
        <v>645.4</v>
      </c>
      <c r="H422" s="4">
        <v>2.1</v>
      </c>
      <c r="I422" s="4">
        <v>550.5</v>
      </c>
      <c r="K422" s="4">
        <v>0.6</v>
      </c>
      <c r="L422" s="4">
        <v>102</v>
      </c>
      <c r="M422" s="4">
        <v>0.87639999999999996</v>
      </c>
      <c r="N422" s="4">
        <v>12.391999999999999</v>
      </c>
      <c r="O422" s="4">
        <v>9.4500000000000001E-2</v>
      </c>
      <c r="P422" s="4">
        <v>565.63199999999995</v>
      </c>
      <c r="Q422" s="4">
        <v>1.8759999999999999</v>
      </c>
      <c r="R422" s="4">
        <v>567.5</v>
      </c>
      <c r="S422" s="4">
        <v>454.1918</v>
      </c>
      <c r="T422" s="4">
        <v>1.5064</v>
      </c>
      <c r="U422" s="4">
        <v>455.7</v>
      </c>
      <c r="V422" s="4">
        <v>550.49189999999999</v>
      </c>
      <c r="Y422" s="4">
        <v>89.436999999999998</v>
      </c>
      <c r="Z422" s="4">
        <v>0</v>
      </c>
      <c r="AA422" s="4">
        <v>0.52580000000000005</v>
      </c>
      <c r="AB422" s="4" t="s">
        <v>382</v>
      </c>
      <c r="AC422" s="4">
        <v>0</v>
      </c>
      <c r="AD422" s="4">
        <v>11.8</v>
      </c>
      <c r="AE422" s="4">
        <v>853</v>
      </c>
      <c r="AF422" s="4">
        <v>866</v>
      </c>
      <c r="AG422" s="4">
        <v>884</v>
      </c>
      <c r="AH422" s="4">
        <v>73</v>
      </c>
      <c r="AI422" s="4">
        <v>22.8</v>
      </c>
      <c r="AJ422" s="4">
        <v>0.52</v>
      </c>
      <c r="AK422" s="4">
        <v>988</v>
      </c>
      <c r="AL422" s="4">
        <v>2</v>
      </c>
      <c r="AM422" s="4">
        <v>0</v>
      </c>
      <c r="AN422" s="4">
        <v>27</v>
      </c>
      <c r="AO422" s="4">
        <v>190</v>
      </c>
      <c r="AP422" s="4">
        <v>189</v>
      </c>
      <c r="AQ422" s="4">
        <v>1.7</v>
      </c>
      <c r="AR422" s="4">
        <v>195</v>
      </c>
      <c r="AS422" s="4" t="s">
        <v>155</v>
      </c>
      <c r="AT422" s="4">
        <v>2</v>
      </c>
      <c r="AU422" s="5">
        <v>0.64076388888888891</v>
      </c>
      <c r="AV422" s="4">
        <v>47.164012999999997</v>
      </c>
      <c r="AW422" s="4">
        <v>-88.489823000000001</v>
      </c>
      <c r="AX422" s="4">
        <v>318.89999999999998</v>
      </c>
      <c r="AY422" s="4">
        <v>25.9</v>
      </c>
      <c r="AZ422" s="4">
        <v>12</v>
      </c>
      <c r="BA422" s="4">
        <v>12</v>
      </c>
      <c r="BB422" s="4" t="s">
        <v>420</v>
      </c>
      <c r="BC422" s="4">
        <v>0.9</v>
      </c>
      <c r="BD422" s="4">
        <v>1</v>
      </c>
      <c r="BE422" s="4">
        <v>1.5</v>
      </c>
      <c r="BF422" s="4">
        <v>14.063000000000001</v>
      </c>
      <c r="BG422" s="4">
        <v>14.85</v>
      </c>
      <c r="BH422" s="4">
        <v>1.06</v>
      </c>
      <c r="BI422" s="4">
        <v>14.106</v>
      </c>
      <c r="BJ422" s="4">
        <v>2997.0520000000001</v>
      </c>
      <c r="BK422" s="4">
        <v>14.552</v>
      </c>
      <c r="BL422" s="4">
        <v>14.326000000000001</v>
      </c>
      <c r="BM422" s="4">
        <v>4.8000000000000001E-2</v>
      </c>
      <c r="BN422" s="4">
        <v>14.372999999999999</v>
      </c>
      <c r="BO422" s="4">
        <v>11.503</v>
      </c>
      <c r="BP422" s="4">
        <v>3.7999999999999999E-2</v>
      </c>
      <c r="BQ422" s="4">
        <v>11.542</v>
      </c>
      <c r="BR422" s="4">
        <v>4.4024999999999999</v>
      </c>
      <c r="BU422" s="4">
        <v>4.2919999999999998</v>
      </c>
      <c r="BW422" s="4">
        <v>92.468999999999994</v>
      </c>
      <c r="BX422" s="4">
        <v>0.34515800000000002</v>
      </c>
      <c r="BY422" s="4">
        <v>-5</v>
      </c>
      <c r="BZ422" s="4">
        <v>0.93476199999999998</v>
      </c>
      <c r="CA422" s="4">
        <v>8.4347980000000007</v>
      </c>
      <c r="CB422" s="4">
        <v>18.882192</v>
      </c>
    </row>
    <row r="423" spans="1:80">
      <c r="A423" s="2">
        <v>42440</v>
      </c>
      <c r="B423" s="29">
        <v>0.43261712962962967</v>
      </c>
      <c r="C423" s="4">
        <v>14.14</v>
      </c>
      <c r="D423" s="4">
        <v>0.107</v>
      </c>
      <c r="E423" s="4" t="s">
        <v>155</v>
      </c>
      <c r="F423" s="4">
        <v>1070.211685</v>
      </c>
      <c r="G423" s="4">
        <v>699</v>
      </c>
      <c r="H423" s="4">
        <v>9.4</v>
      </c>
      <c r="I423" s="4">
        <v>557.9</v>
      </c>
      <c r="K423" s="4">
        <v>0.6</v>
      </c>
      <c r="L423" s="4">
        <v>102</v>
      </c>
      <c r="M423" s="4">
        <v>0.87639999999999996</v>
      </c>
      <c r="N423" s="4">
        <v>12.3919</v>
      </c>
      <c r="O423" s="4">
        <v>9.3799999999999994E-2</v>
      </c>
      <c r="P423" s="4">
        <v>612.56619999999998</v>
      </c>
      <c r="Q423" s="4">
        <v>8.2378999999999998</v>
      </c>
      <c r="R423" s="4">
        <v>620.79999999999995</v>
      </c>
      <c r="S423" s="4">
        <v>491.87909999999999</v>
      </c>
      <c r="T423" s="4">
        <v>6.6148999999999996</v>
      </c>
      <c r="U423" s="4">
        <v>498.5</v>
      </c>
      <c r="V423" s="4">
        <v>557.89380000000006</v>
      </c>
      <c r="Y423" s="4">
        <v>89.081000000000003</v>
      </c>
      <c r="Z423" s="4">
        <v>0</v>
      </c>
      <c r="AA423" s="4">
        <v>0.52580000000000005</v>
      </c>
      <c r="AB423" s="4" t="s">
        <v>382</v>
      </c>
      <c r="AC423" s="4">
        <v>0</v>
      </c>
      <c r="AD423" s="4">
        <v>11.8</v>
      </c>
      <c r="AE423" s="4">
        <v>853</v>
      </c>
      <c r="AF423" s="4">
        <v>867</v>
      </c>
      <c r="AG423" s="4">
        <v>885</v>
      </c>
      <c r="AH423" s="4">
        <v>73</v>
      </c>
      <c r="AI423" s="4">
        <v>22.8</v>
      </c>
      <c r="AJ423" s="4">
        <v>0.52</v>
      </c>
      <c r="AK423" s="4">
        <v>988</v>
      </c>
      <c r="AL423" s="4">
        <v>2</v>
      </c>
      <c r="AM423" s="4">
        <v>0</v>
      </c>
      <c r="AN423" s="4">
        <v>27</v>
      </c>
      <c r="AO423" s="4">
        <v>190</v>
      </c>
      <c r="AP423" s="4">
        <v>189</v>
      </c>
      <c r="AQ423" s="4">
        <v>1.7</v>
      </c>
      <c r="AR423" s="4">
        <v>195</v>
      </c>
      <c r="AS423" s="4" t="s">
        <v>155</v>
      </c>
      <c r="AT423" s="4">
        <v>2</v>
      </c>
      <c r="AU423" s="5">
        <v>0.64076388888888891</v>
      </c>
      <c r="AV423" s="4">
        <v>47.163961</v>
      </c>
      <c r="AW423" s="4">
        <v>-88.489903999999996</v>
      </c>
      <c r="AX423" s="4">
        <v>318.89999999999998</v>
      </c>
      <c r="AY423" s="4">
        <v>27.1</v>
      </c>
      <c r="AZ423" s="4">
        <v>12</v>
      </c>
      <c r="BA423" s="4">
        <v>12</v>
      </c>
      <c r="BB423" s="4" t="s">
        <v>420</v>
      </c>
      <c r="BC423" s="4">
        <v>1.5642</v>
      </c>
      <c r="BD423" s="4">
        <v>1</v>
      </c>
      <c r="BE423" s="4">
        <v>2.0903999999999998</v>
      </c>
      <c r="BF423" s="4">
        <v>14.063000000000001</v>
      </c>
      <c r="BG423" s="4">
        <v>14.85</v>
      </c>
      <c r="BH423" s="4">
        <v>1.06</v>
      </c>
      <c r="BI423" s="4">
        <v>14.106999999999999</v>
      </c>
      <c r="BJ423" s="4">
        <v>2997.0520000000001</v>
      </c>
      <c r="BK423" s="4">
        <v>14.436999999999999</v>
      </c>
      <c r="BL423" s="4">
        <v>15.515000000000001</v>
      </c>
      <c r="BM423" s="4">
        <v>0.20899999999999999</v>
      </c>
      <c r="BN423" s="4">
        <v>15.723000000000001</v>
      </c>
      <c r="BO423" s="4">
        <v>12.458</v>
      </c>
      <c r="BP423" s="4">
        <v>0.16800000000000001</v>
      </c>
      <c r="BQ423" s="4">
        <v>12.625999999999999</v>
      </c>
      <c r="BR423" s="4">
        <v>4.4617000000000004</v>
      </c>
      <c r="BU423" s="4">
        <v>4.2750000000000004</v>
      </c>
      <c r="BW423" s="4">
        <v>92.468999999999994</v>
      </c>
      <c r="BX423" s="4">
        <v>0.33085799999999999</v>
      </c>
      <c r="BY423" s="4">
        <v>-5</v>
      </c>
      <c r="BZ423" s="4">
        <v>0.93176199999999998</v>
      </c>
      <c r="CA423" s="4">
        <v>8.0853420000000007</v>
      </c>
      <c r="CB423" s="4">
        <v>18.821591999999999</v>
      </c>
    </row>
    <row r="424" spans="1:80">
      <c r="A424" s="2">
        <v>42440</v>
      </c>
      <c r="B424" s="29">
        <v>0.43262870370370371</v>
      </c>
      <c r="C424" s="4">
        <v>14.14</v>
      </c>
      <c r="D424" s="4">
        <v>0.10150000000000001</v>
      </c>
      <c r="E424" s="4" t="s">
        <v>155</v>
      </c>
      <c r="F424" s="4">
        <v>1014.781553</v>
      </c>
      <c r="G424" s="4">
        <v>741.9</v>
      </c>
      <c r="H424" s="4">
        <v>9.3000000000000007</v>
      </c>
      <c r="I424" s="4">
        <v>555.70000000000005</v>
      </c>
      <c r="K424" s="4">
        <v>0.6</v>
      </c>
      <c r="L424" s="4">
        <v>101</v>
      </c>
      <c r="M424" s="4">
        <v>0.87649999999999995</v>
      </c>
      <c r="N424" s="4">
        <v>12.3933</v>
      </c>
      <c r="O424" s="4">
        <v>8.8900000000000007E-2</v>
      </c>
      <c r="P424" s="4">
        <v>650.23180000000002</v>
      </c>
      <c r="Q424" s="4">
        <v>8.1511999999999993</v>
      </c>
      <c r="R424" s="4">
        <v>658.4</v>
      </c>
      <c r="S424" s="4">
        <v>522.12379999999996</v>
      </c>
      <c r="T424" s="4">
        <v>6.5453000000000001</v>
      </c>
      <c r="U424" s="4">
        <v>528.70000000000005</v>
      </c>
      <c r="V424" s="4">
        <v>555.74030000000005</v>
      </c>
      <c r="Y424" s="4">
        <v>88.137</v>
      </c>
      <c r="Z424" s="4">
        <v>0</v>
      </c>
      <c r="AA424" s="4">
        <v>0.52590000000000003</v>
      </c>
      <c r="AB424" s="4" t="s">
        <v>382</v>
      </c>
      <c r="AC424" s="4">
        <v>0</v>
      </c>
      <c r="AD424" s="4">
        <v>11.9</v>
      </c>
      <c r="AE424" s="4">
        <v>852</v>
      </c>
      <c r="AF424" s="4">
        <v>867</v>
      </c>
      <c r="AG424" s="4">
        <v>884</v>
      </c>
      <c r="AH424" s="4">
        <v>73</v>
      </c>
      <c r="AI424" s="4">
        <v>22.8</v>
      </c>
      <c r="AJ424" s="4">
        <v>0.52</v>
      </c>
      <c r="AK424" s="4">
        <v>988</v>
      </c>
      <c r="AL424" s="4">
        <v>2</v>
      </c>
      <c r="AM424" s="4">
        <v>0</v>
      </c>
      <c r="AN424" s="4">
        <v>27</v>
      </c>
      <c r="AO424" s="4">
        <v>190</v>
      </c>
      <c r="AP424" s="4">
        <v>189</v>
      </c>
      <c r="AQ424" s="4">
        <v>1.8</v>
      </c>
      <c r="AR424" s="4">
        <v>195</v>
      </c>
      <c r="AS424" s="4" t="s">
        <v>155</v>
      </c>
      <c r="AT424" s="4">
        <v>2</v>
      </c>
      <c r="AU424" s="5">
        <v>0.64077546296296295</v>
      </c>
      <c r="AV424" s="4">
        <v>47.163884000000003</v>
      </c>
      <c r="AW424" s="4">
        <v>-88.490020999999999</v>
      </c>
      <c r="AX424" s="4">
        <v>318.8</v>
      </c>
      <c r="AY424" s="4">
        <v>28.7</v>
      </c>
      <c r="AZ424" s="4">
        <v>12</v>
      </c>
      <c r="BA424" s="4">
        <v>12</v>
      </c>
      <c r="BB424" s="4" t="s">
        <v>420</v>
      </c>
      <c r="BC424" s="4">
        <v>1.1357999999999999</v>
      </c>
      <c r="BD424" s="4">
        <v>1</v>
      </c>
      <c r="BE424" s="4">
        <v>1.8572</v>
      </c>
      <c r="BF424" s="4">
        <v>14.063000000000001</v>
      </c>
      <c r="BG424" s="4">
        <v>14.86</v>
      </c>
      <c r="BH424" s="4">
        <v>1.06</v>
      </c>
      <c r="BI424" s="4">
        <v>14.093999999999999</v>
      </c>
      <c r="BJ424" s="4">
        <v>2998.27</v>
      </c>
      <c r="BK424" s="4">
        <v>13.695</v>
      </c>
      <c r="BL424" s="4">
        <v>16.474</v>
      </c>
      <c r="BM424" s="4">
        <v>0.20699999999999999</v>
      </c>
      <c r="BN424" s="4">
        <v>16.68</v>
      </c>
      <c r="BO424" s="4">
        <v>13.228</v>
      </c>
      <c r="BP424" s="4">
        <v>0.16600000000000001</v>
      </c>
      <c r="BQ424" s="4">
        <v>13.394</v>
      </c>
      <c r="BR424" s="4">
        <v>4.4458000000000002</v>
      </c>
      <c r="BU424" s="4">
        <v>4.2300000000000004</v>
      </c>
      <c r="BW424" s="4">
        <v>92.506</v>
      </c>
      <c r="BX424" s="4">
        <v>0.33742800000000001</v>
      </c>
      <c r="BY424" s="4">
        <v>-5</v>
      </c>
      <c r="BZ424" s="4">
        <v>0.93249199999999999</v>
      </c>
      <c r="CA424" s="4">
        <v>8.2458969999999994</v>
      </c>
      <c r="CB424" s="4">
        <v>18.836338000000001</v>
      </c>
    </row>
    <row r="425" spans="1:80">
      <c r="A425" s="2">
        <v>42440</v>
      </c>
      <c r="B425" s="29">
        <v>0.4326402777777778</v>
      </c>
      <c r="C425" s="4">
        <v>14.14</v>
      </c>
      <c r="D425" s="4">
        <v>0.16289999999999999</v>
      </c>
      <c r="E425" s="4" t="s">
        <v>155</v>
      </c>
      <c r="F425" s="4">
        <v>1629.198664</v>
      </c>
      <c r="G425" s="4">
        <v>785.8</v>
      </c>
      <c r="H425" s="4">
        <v>9.3000000000000007</v>
      </c>
      <c r="I425" s="4">
        <v>529.4</v>
      </c>
      <c r="K425" s="4">
        <v>0.6</v>
      </c>
      <c r="L425" s="4">
        <v>99</v>
      </c>
      <c r="M425" s="4">
        <v>0.87590000000000001</v>
      </c>
      <c r="N425" s="4">
        <v>12.3856</v>
      </c>
      <c r="O425" s="4">
        <v>0.14269999999999999</v>
      </c>
      <c r="P425" s="4">
        <v>688.33860000000004</v>
      </c>
      <c r="Q425" s="4">
        <v>8.1745000000000001</v>
      </c>
      <c r="R425" s="4">
        <v>696.5</v>
      </c>
      <c r="S425" s="4">
        <v>552.72289999999998</v>
      </c>
      <c r="T425" s="4">
        <v>6.5640000000000001</v>
      </c>
      <c r="U425" s="4">
        <v>559.29999999999995</v>
      </c>
      <c r="V425" s="4">
        <v>529.39089999999999</v>
      </c>
      <c r="Y425" s="4">
        <v>86.805000000000007</v>
      </c>
      <c r="Z425" s="4">
        <v>0</v>
      </c>
      <c r="AA425" s="4">
        <v>0.52559999999999996</v>
      </c>
      <c r="AB425" s="4" t="s">
        <v>382</v>
      </c>
      <c r="AC425" s="4">
        <v>0</v>
      </c>
      <c r="AD425" s="4">
        <v>11.8</v>
      </c>
      <c r="AE425" s="4">
        <v>853</v>
      </c>
      <c r="AF425" s="4">
        <v>867</v>
      </c>
      <c r="AG425" s="4">
        <v>884</v>
      </c>
      <c r="AH425" s="4">
        <v>73</v>
      </c>
      <c r="AI425" s="4">
        <v>22.8</v>
      </c>
      <c r="AJ425" s="4">
        <v>0.52</v>
      </c>
      <c r="AK425" s="4">
        <v>988</v>
      </c>
      <c r="AL425" s="4">
        <v>2</v>
      </c>
      <c r="AM425" s="4">
        <v>0</v>
      </c>
      <c r="AN425" s="4">
        <v>27</v>
      </c>
      <c r="AO425" s="4">
        <v>189.3</v>
      </c>
      <c r="AP425" s="4">
        <v>188.3</v>
      </c>
      <c r="AQ425" s="4">
        <v>1.8</v>
      </c>
      <c r="AR425" s="4">
        <v>195</v>
      </c>
      <c r="AS425" s="4" t="s">
        <v>155</v>
      </c>
      <c r="AT425" s="4">
        <v>2</v>
      </c>
      <c r="AU425" s="5">
        <v>0.6407870370370371</v>
      </c>
      <c r="AV425" s="4">
        <v>47.163773999999997</v>
      </c>
      <c r="AW425" s="4">
        <v>-88.490289000000004</v>
      </c>
      <c r="AX425" s="4">
        <v>318.39999999999998</v>
      </c>
      <c r="AY425" s="4">
        <v>29.6</v>
      </c>
      <c r="AZ425" s="4">
        <v>12</v>
      </c>
      <c r="BA425" s="4">
        <v>12</v>
      </c>
      <c r="BB425" s="4" t="s">
        <v>420</v>
      </c>
      <c r="BC425" s="4">
        <v>0.9738</v>
      </c>
      <c r="BD425" s="4">
        <v>1.1476</v>
      </c>
      <c r="BE425" s="4">
        <v>1.7738</v>
      </c>
      <c r="BF425" s="4">
        <v>14.063000000000001</v>
      </c>
      <c r="BG425" s="4">
        <v>14.79</v>
      </c>
      <c r="BH425" s="4">
        <v>1.05</v>
      </c>
      <c r="BI425" s="4">
        <v>14.164999999999999</v>
      </c>
      <c r="BJ425" s="4">
        <v>2986.0279999999998</v>
      </c>
      <c r="BK425" s="4">
        <v>21.898</v>
      </c>
      <c r="BL425" s="4">
        <v>17.379000000000001</v>
      </c>
      <c r="BM425" s="4">
        <v>0.20599999999999999</v>
      </c>
      <c r="BN425" s="4">
        <v>17.585000000000001</v>
      </c>
      <c r="BO425" s="4">
        <v>13.955</v>
      </c>
      <c r="BP425" s="4">
        <v>0.16600000000000001</v>
      </c>
      <c r="BQ425" s="4">
        <v>14.12</v>
      </c>
      <c r="BR425" s="4">
        <v>4.2203999999999997</v>
      </c>
      <c r="BU425" s="4">
        <v>4.1520000000000001</v>
      </c>
      <c r="BW425" s="4">
        <v>92.129000000000005</v>
      </c>
      <c r="BX425" s="4">
        <v>0.31141400000000002</v>
      </c>
      <c r="BY425" s="4">
        <v>-5</v>
      </c>
      <c r="BZ425" s="4">
        <v>0.93076199999999998</v>
      </c>
      <c r="CA425" s="4">
        <v>7.6101799999999997</v>
      </c>
      <c r="CB425" s="4">
        <v>18.801392</v>
      </c>
    </row>
    <row r="426" spans="1:80">
      <c r="A426" s="2">
        <v>42440</v>
      </c>
      <c r="B426" s="29">
        <v>0.43265185185185184</v>
      </c>
      <c r="C426" s="4">
        <v>14.144</v>
      </c>
      <c r="D426" s="4">
        <v>0.18690000000000001</v>
      </c>
      <c r="E426" s="4" t="s">
        <v>155</v>
      </c>
      <c r="F426" s="4">
        <v>1868.733553</v>
      </c>
      <c r="G426" s="4">
        <v>783.9</v>
      </c>
      <c r="H426" s="4">
        <v>9.5</v>
      </c>
      <c r="I426" s="4">
        <v>540.29999999999995</v>
      </c>
      <c r="K426" s="4">
        <v>0.6</v>
      </c>
      <c r="L426" s="4">
        <v>98</v>
      </c>
      <c r="M426" s="4">
        <v>0.87570000000000003</v>
      </c>
      <c r="N426" s="4">
        <v>12.3857</v>
      </c>
      <c r="O426" s="4">
        <v>0.1636</v>
      </c>
      <c r="P426" s="4">
        <v>686.45360000000005</v>
      </c>
      <c r="Q426" s="4">
        <v>8.3190000000000008</v>
      </c>
      <c r="R426" s="4">
        <v>694.8</v>
      </c>
      <c r="S426" s="4">
        <v>551.20929999999998</v>
      </c>
      <c r="T426" s="4">
        <v>6.68</v>
      </c>
      <c r="U426" s="4">
        <v>557.9</v>
      </c>
      <c r="V426" s="4">
        <v>540.2921</v>
      </c>
      <c r="Y426" s="4">
        <v>85.391999999999996</v>
      </c>
      <c r="Z426" s="4">
        <v>0</v>
      </c>
      <c r="AA426" s="4">
        <v>0.52539999999999998</v>
      </c>
      <c r="AB426" s="4" t="s">
        <v>382</v>
      </c>
      <c r="AC426" s="4">
        <v>0</v>
      </c>
      <c r="AD426" s="4">
        <v>11.9</v>
      </c>
      <c r="AE426" s="4">
        <v>853</v>
      </c>
      <c r="AF426" s="4">
        <v>868</v>
      </c>
      <c r="AG426" s="4">
        <v>884</v>
      </c>
      <c r="AH426" s="4">
        <v>73</v>
      </c>
      <c r="AI426" s="4">
        <v>22.8</v>
      </c>
      <c r="AJ426" s="4">
        <v>0.52</v>
      </c>
      <c r="AK426" s="4">
        <v>988</v>
      </c>
      <c r="AL426" s="4">
        <v>2</v>
      </c>
      <c r="AM426" s="4">
        <v>0</v>
      </c>
      <c r="AN426" s="4">
        <v>27</v>
      </c>
      <c r="AO426" s="4">
        <v>189.7</v>
      </c>
      <c r="AP426" s="4">
        <v>188</v>
      </c>
      <c r="AQ426" s="4">
        <v>1.8</v>
      </c>
      <c r="AR426" s="4">
        <v>195</v>
      </c>
      <c r="AS426" s="4" t="s">
        <v>155</v>
      </c>
      <c r="AT426" s="4">
        <v>2</v>
      </c>
      <c r="AU426" s="5">
        <v>0.64081018518518518</v>
      </c>
      <c r="AV426" s="4">
        <v>47.163741999999999</v>
      </c>
      <c r="AW426" s="4">
        <v>-88.490373000000005</v>
      </c>
      <c r="AX426" s="4">
        <v>318.3</v>
      </c>
      <c r="AY426" s="4">
        <v>30.2</v>
      </c>
      <c r="AZ426" s="4">
        <v>12</v>
      </c>
      <c r="BA426" s="4">
        <v>12</v>
      </c>
      <c r="BB426" s="4" t="s">
        <v>420</v>
      </c>
      <c r="BC426" s="4">
        <v>1.0738000000000001</v>
      </c>
      <c r="BD426" s="4">
        <v>1.2738</v>
      </c>
      <c r="BE426" s="4">
        <v>1.8737999999999999</v>
      </c>
      <c r="BF426" s="4">
        <v>14.063000000000001</v>
      </c>
      <c r="BG426" s="4">
        <v>14.76</v>
      </c>
      <c r="BH426" s="4">
        <v>1.05</v>
      </c>
      <c r="BI426" s="4">
        <v>14.196</v>
      </c>
      <c r="BJ426" s="4">
        <v>2980.7919999999999</v>
      </c>
      <c r="BK426" s="4">
        <v>25.065999999999999</v>
      </c>
      <c r="BL426" s="4">
        <v>17.300999999999998</v>
      </c>
      <c r="BM426" s="4">
        <v>0.21</v>
      </c>
      <c r="BN426" s="4">
        <v>17.510000000000002</v>
      </c>
      <c r="BO426" s="4">
        <v>13.891999999999999</v>
      </c>
      <c r="BP426" s="4">
        <v>0.16800000000000001</v>
      </c>
      <c r="BQ426" s="4">
        <v>14.06</v>
      </c>
      <c r="BR426" s="4">
        <v>4.2996999999999996</v>
      </c>
      <c r="BU426" s="4">
        <v>4.077</v>
      </c>
      <c r="BW426" s="4">
        <v>91.941000000000003</v>
      </c>
      <c r="BX426" s="4">
        <v>0.37559999999999999</v>
      </c>
      <c r="BY426" s="4">
        <v>-5</v>
      </c>
      <c r="BZ426" s="4">
        <v>0.93074599999999996</v>
      </c>
      <c r="CA426" s="4">
        <v>9.178725</v>
      </c>
      <c r="CB426" s="4">
        <v>18.801068999999998</v>
      </c>
    </row>
    <row r="427" spans="1:80">
      <c r="A427" s="2">
        <v>42440</v>
      </c>
      <c r="B427" s="29">
        <v>0.43266342592592594</v>
      </c>
      <c r="C427" s="4">
        <v>14.167999999999999</v>
      </c>
      <c r="D427" s="4">
        <v>0.16550000000000001</v>
      </c>
      <c r="E427" s="4" t="s">
        <v>155</v>
      </c>
      <c r="F427" s="4">
        <v>1654.871134</v>
      </c>
      <c r="G427" s="4">
        <v>741.2</v>
      </c>
      <c r="H427" s="4">
        <v>9.5</v>
      </c>
      <c r="I427" s="4">
        <v>541</v>
      </c>
      <c r="K427" s="4">
        <v>0.6</v>
      </c>
      <c r="L427" s="4">
        <v>97</v>
      </c>
      <c r="M427" s="4">
        <v>0.87570000000000003</v>
      </c>
      <c r="N427" s="4">
        <v>12.406599999999999</v>
      </c>
      <c r="O427" s="4">
        <v>0.1449</v>
      </c>
      <c r="P427" s="4">
        <v>649.06110000000001</v>
      </c>
      <c r="Q427" s="4">
        <v>8.3188999999999993</v>
      </c>
      <c r="R427" s="4">
        <v>657.4</v>
      </c>
      <c r="S427" s="4">
        <v>521.18380000000002</v>
      </c>
      <c r="T427" s="4">
        <v>6.6798999999999999</v>
      </c>
      <c r="U427" s="4">
        <v>527.9</v>
      </c>
      <c r="V427" s="4">
        <v>540.9819</v>
      </c>
      <c r="Y427" s="4">
        <v>84.92</v>
      </c>
      <c r="Z427" s="4">
        <v>0</v>
      </c>
      <c r="AA427" s="4">
        <v>0.52539999999999998</v>
      </c>
      <c r="AB427" s="4" t="s">
        <v>382</v>
      </c>
      <c r="AC427" s="4">
        <v>0</v>
      </c>
      <c r="AD427" s="4">
        <v>11.9</v>
      </c>
      <c r="AE427" s="4">
        <v>852</v>
      </c>
      <c r="AF427" s="4">
        <v>867</v>
      </c>
      <c r="AG427" s="4">
        <v>884</v>
      </c>
      <c r="AH427" s="4">
        <v>73</v>
      </c>
      <c r="AI427" s="4">
        <v>22.8</v>
      </c>
      <c r="AJ427" s="4">
        <v>0.52</v>
      </c>
      <c r="AK427" s="4">
        <v>988</v>
      </c>
      <c r="AL427" s="4">
        <v>2</v>
      </c>
      <c r="AM427" s="4">
        <v>0</v>
      </c>
      <c r="AN427" s="4">
        <v>27</v>
      </c>
      <c r="AO427" s="4">
        <v>190</v>
      </c>
      <c r="AP427" s="4">
        <v>188</v>
      </c>
      <c r="AQ427" s="4">
        <v>1.7</v>
      </c>
      <c r="AR427" s="4">
        <v>195</v>
      </c>
      <c r="AS427" s="4" t="s">
        <v>155</v>
      </c>
      <c r="AT427" s="4">
        <v>2</v>
      </c>
      <c r="AU427" s="5">
        <v>0.64081018518518518</v>
      </c>
      <c r="AV427" s="4">
        <v>47.163727000000002</v>
      </c>
      <c r="AW427" s="4">
        <v>-88.49051</v>
      </c>
      <c r="AX427" s="4">
        <v>318.39999999999998</v>
      </c>
      <c r="AY427" s="4">
        <v>30.4</v>
      </c>
      <c r="AZ427" s="4">
        <v>12</v>
      </c>
      <c r="BA427" s="4">
        <v>12</v>
      </c>
      <c r="BB427" s="4" t="s">
        <v>420</v>
      </c>
      <c r="BC427" s="4">
        <v>1.1738</v>
      </c>
      <c r="BD427" s="4">
        <v>1.4476</v>
      </c>
      <c r="BE427" s="4">
        <v>2.0476000000000001</v>
      </c>
      <c r="BF427" s="4">
        <v>14.063000000000001</v>
      </c>
      <c r="BG427" s="4">
        <v>14.76</v>
      </c>
      <c r="BH427" s="4">
        <v>1.05</v>
      </c>
      <c r="BI427" s="4">
        <v>14.198</v>
      </c>
      <c r="BJ427" s="4">
        <v>2985.2910000000002</v>
      </c>
      <c r="BK427" s="4">
        <v>22.193000000000001</v>
      </c>
      <c r="BL427" s="4">
        <v>16.355</v>
      </c>
      <c r="BM427" s="4">
        <v>0.21</v>
      </c>
      <c r="BN427" s="4">
        <v>16.565000000000001</v>
      </c>
      <c r="BO427" s="4">
        <v>13.132999999999999</v>
      </c>
      <c r="BP427" s="4">
        <v>0.16800000000000001</v>
      </c>
      <c r="BQ427" s="4">
        <v>13.301</v>
      </c>
      <c r="BR427" s="4">
        <v>4.3044000000000002</v>
      </c>
      <c r="BU427" s="4">
        <v>4.0540000000000003</v>
      </c>
      <c r="BW427" s="4">
        <v>91.923000000000002</v>
      </c>
      <c r="BX427" s="4">
        <v>0.39354</v>
      </c>
      <c r="BY427" s="4">
        <v>-5</v>
      </c>
      <c r="BZ427" s="4">
        <v>0.93025400000000003</v>
      </c>
      <c r="CA427" s="4">
        <v>9.6171340000000001</v>
      </c>
      <c r="CB427" s="4">
        <v>18.791131</v>
      </c>
    </row>
    <row r="428" spans="1:80">
      <c r="A428" s="2">
        <v>42440</v>
      </c>
      <c r="B428" s="29">
        <v>0.43267499999999998</v>
      </c>
      <c r="C428" s="4">
        <v>14.178000000000001</v>
      </c>
      <c r="D428" s="4">
        <v>0.15160000000000001</v>
      </c>
      <c r="E428" s="4" t="s">
        <v>155</v>
      </c>
      <c r="F428" s="4">
        <v>1515.6923079999999</v>
      </c>
      <c r="G428" s="4">
        <v>658.3</v>
      </c>
      <c r="H428" s="4">
        <v>9.4</v>
      </c>
      <c r="I428" s="4">
        <v>532.5</v>
      </c>
      <c r="K428" s="4">
        <v>0.5</v>
      </c>
      <c r="L428" s="4">
        <v>96</v>
      </c>
      <c r="M428" s="4">
        <v>0.87570000000000003</v>
      </c>
      <c r="N428" s="4">
        <v>12.415800000000001</v>
      </c>
      <c r="O428" s="4">
        <v>0.13270000000000001</v>
      </c>
      <c r="P428" s="4">
        <v>576.47149999999999</v>
      </c>
      <c r="Q428" s="4">
        <v>8.2596000000000007</v>
      </c>
      <c r="R428" s="4">
        <v>584.70000000000005</v>
      </c>
      <c r="S428" s="4">
        <v>462.89569999999998</v>
      </c>
      <c r="T428" s="4">
        <v>6.6322999999999999</v>
      </c>
      <c r="U428" s="4">
        <v>469.5</v>
      </c>
      <c r="V428" s="4">
        <v>532.48249999999996</v>
      </c>
      <c r="Y428" s="4">
        <v>84.158000000000001</v>
      </c>
      <c r="Z428" s="4">
        <v>0</v>
      </c>
      <c r="AA428" s="4">
        <v>0.43790000000000001</v>
      </c>
      <c r="AB428" s="4" t="s">
        <v>382</v>
      </c>
      <c r="AC428" s="4">
        <v>0</v>
      </c>
      <c r="AD428" s="4">
        <v>11.8</v>
      </c>
      <c r="AE428" s="4">
        <v>853</v>
      </c>
      <c r="AF428" s="4">
        <v>867</v>
      </c>
      <c r="AG428" s="4">
        <v>883</v>
      </c>
      <c r="AH428" s="4">
        <v>73</v>
      </c>
      <c r="AI428" s="4">
        <v>22.8</v>
      </c>
      <c r="AJ428" s="4">
        <v>0.52</v>
      </c>
      <c r="AK428" s="4">
        <v>988</v>
      </c>
      <c r="AL428" s="4">
        <v>2</v>
      </c>
      <c r="AM428" s="4">
        <v>0</v>
      </c>
      <c r="AN428" s="4">
        <v>27</v>
      </c>
      <c r="AO428" s="4">
        <v>189.3</v>
      </c>
      <c r="AP428" s="4">
        <v>188</v>
      </c>
      <c r="AQ428" s="4">
        <v>1.7</v>
      </c>
      <c r="AR428" s="4">
        <v>195</v>
      </c>
      <c r="AS428" s="4" t="s">
        <v>155</v>
      </c>
      <c r="AT428" s="4">
        <v>2</v>
      </c>
      <c r="AU428" s="5">
        <v>0.64082175925925922</v>
      </c>
      <c r="AV428" s="4">
        <v>47.163663</v>
      </c>
      <c r="AW428" s="4">
        <v>-88.490812000000005</v>
      </c>
      <c r="AX428" s="4">
        <v>318.60000000000002</v>
      </c>
      <c r="AY428" s="4">
        <v>30.5</v>
      </c>
      <c r="AZ428" s="4">
        <v>12</v>
      </c>
      <c r="BA428" s="4">
        <v>12</v>
      </c>
      <c r="BB428" s="4" t="s">
        <v>420</v>
      </c>
      <c r="BC428" s="4">
        <v>1.2738</v>
      </c>
      <c r="BD428" s="4">
        <v>1.5738000000000001</v>
      </c>
      <c r="BE428" s="4">
        <v>2.2475999999999998</v>
      </c>
      <c r="BF428" s="4">
        <v>14.063000000000001</v>
      </c>
      <c r="BG428" s="4">
        <v>14.77</v>
      </c>
      <c r="BH428" s="4">
        <v>1.05</v>
      </c>
      <c r="BI428" s="4">
        <v>14.192</v>
      </c>
      <c r="BJ428" s="4">
        <v>2988.4169999999999</v>
      </c>
      <c r="BK428" s="4">
        <v>20.334</v>
      </c>
      <c r="BL428" s="4">
        <v>14.531000000000001</v>
      </c>
      <c r="BM428" s="4">
        <v>0.20799999999999999</v>
      </c>
      <c r="BN428" s="4">
        <v>14.739000000000001</v>
      </c>
      <c r="BO428" s="4">
        <v>11.667999999999999</v>
      </c>
      <c r="BP428" s="4">
        <v>0.16700000000000001</v>
      </c>
      <c r="BQ428" s="4">
        <v>11.835000000000001</v>
      </c>
      <c r="BR428" s="4">
        <v>4.2381000000000002</v>
      </c>
      <c r="BU428" s="4">
        <v>4.0190000000000001</v>
      </c>
      <c r="BW428" s="4">
        <v>76.63</v>
      </c>
      <c r="BX428" s="4">
        <v>0.39323799999999998</v>
      </c>
      <c r="BY428" s="4">
        <v>-5</v>
      </c>
      <c r="BZ428" s="4">
        <v>0.92925400000000002</v>
      </c>
      <c r="CA428" s="4">
        <v>9.6097540000000006</v>
      </c>
      <c r="CB428" s="4">
        <v>18.770931000000001</v>
      </c>
    </row>
    <row r="429" spans="1:80">
      <c r="A429" s="2">
        <v>42440</v>
      </c>
      <c r="B429" s="29">
        <v>0.43268657407407413</v>
      </c>
      <c r="C429" s="4">
        <v>14.18</v>
      </c>
      <c r="D429" s="4">
        <v>0.10539999999999999</v>
      </c>
      <c r="E429" s="4" t="s">
        <v>155</v>
      </c>
      <c r="F429" s="4">
        <v>1054.1538459999999</v>
      </c>
      <c r="G429" s="4">
        <v>654.4</v>
      </c>
      <c r="H429" s="4">
        <v>10.5</v>
      </c>
      <c r="I429" s="4">
        <v>523.20000000000005</v>
      </c>
      <c r="K429" s="4">
        <v>0.42</v>
      </c>
      <c r="L429" s="4">
        <v>95</v>
      </c>
      <c r="M429" s="4">
        <v>0.87609999999999999</v>
      </c>
      <c r="N429" s="4">
        <v>12.4232</v>
      </c>
      <c r="O429" s="4">
        <v>9.2399999999999996E-2</v>
      </c>
      <c r="P429" s="4">
        <v>573.31700000000001</v>
      </c>
      <c r="Q429" s="4">
        <v>9.2274999999999991</v>
      </c>
      <c r="R429" s="4">
        <v>582.5</v>
      </c>
      <c r="S429" s="4">
        <v>460.36270000000002</v>
      </c>
      <c r="T429" s="4">
        <v>7.4095000000000004</v>
      </c>
      <c r="U429" s="4">
        <v>467.8</v>
      </c>
      <c r="V429" s="4">
        <v>523.15909999999997</v>
      </c>
      <c r="Y429" s="4">
        <v>83.02</v>
      </c>
      <c r="Z429" s="4">
        <v>0</v>
      </c>
      <c r="AA429" s="4">
        <v>0.3664</v>
      </c>
      <c r="AB429" s="4" t="s">
        <v>382</v>
      </c>
      <c r="AC429" s="4">
        <v>0</v>
      </c>
      <c r="AD429" s="4">
        <v>11.9</v>
      </c>
      <c r="AE429" s="4">
        <v>853</v>
      </c>
      <c r="AF429" s="4">
        <v>867</v>
      </c>
      <c r="AG429" s="4">
        <v>884</v>
      </c>
      <c r="AH429" s="4">
        <v>73</v>
      </c>
      <c r="AI429" s="4">
        <v>22.8</v>
      </c>
      <c r="AJ429" s="4">
        <v>0.52</v>
      </c>
      <c r="AK429" s="4">
        <v>988</v>
      </c>
      <c r="AL429" s="4">
        <v>2</v>
      </c>
      <c r="AM429" s="4">
        <v>0</v>
      </c>
      <c r="AN429" s="4">
        <v>27</v>
      </c>
      <c r="AO429" s="4">
        <v>189</v>
      </c>
      <c r="AP429" s="4">
        <v>188.7</v>
      </c>
      <c r="AQ429" s="4">
        <v>1.7</v>
      </c>
      <c r="AR429" s="4">
        <v>195</v>
      </c>
      <c r="AS429" s="4" t="s">
        <v>155</v>
      </c>
      <c r="AT429" s="4">
        <v>2</v>
      </c>
      <c r="AU429" s="5">
        <v>0.6408449074074074</v>
      </c>
      <c r="AV429" s="4">
        <v>47.163642000000003</v>
      </c>
      <c r="AW429" s="4">
        <v>-88.490902000000006</v>
      </c>
      <c r="AX429" s="4">
        <v>318.7</v>
      </c>
      <c r="AY429" s="4">
        <v>30.6</v>
      </c>
      <c r="AZ429" s="4">
        <v>12</v>
      </c>
      <c r="BA429" s="4">
        <v>12</v>
      </c>
      <c r="BB429" s="4" t="s">
        <v>420</v>
      </c>
      <c r="BC429" s="4">
        <v>1.5211790000000001</v>
      </c>
      <c r="BD429" s="4">
        <v>1.1576420000000001</v>
      </c>
      <c r="BE429" s="4">
        <v>2.4474529999999999</v>
      </c>
      <c r="BF429" s="4">
        <v>14.063000000000001</v>
      </c>
      <c r="BG429" s="4">
        <v>14.82</v>
      </c>
      <c r="BH429" s="4">
        <v>1.05</v>
      </c>
      <c r="BI429" s="4">
        <v>14.141</v>
      </c>
      <c r="BJ429" s="4">
        <v>2998.2930000000001</v>
      </c>
      <c r="BK429" s="4">
        <v>14.186999999999999</v>
      </c>
      <c r="BL429" s="4">
        <v>14.49</v>
      </c>
      <c r="BM429" s="4">
        <v>0.23300000000000001</v>
      </c>
      <c r="BN429" s="4">
        <v>14.723000000000001</v>
      </c>
      <c r="BO429" s="4">
        <v>11.635</v>
      </c>
      <c r="BP429" s="4">
        <v>0.187</v>
      </c>
      <c r="BQ429" s="4">
        <v>11.823</v>
      </c>
      <c r="BR429" s="4">
        <v>4.1750999999999996</v>
      </c>
      <c r="BU429" s="4">
        <v>3.9750000000000001</v>
      </c>
      <c r="BW429" s="4">
        <v>64.293000000000006</v>
      </c>
      <c r="BX429" s="4">
        <v>0.37984000000000001</v>
      </c>
      <c r="BY429" s="4">
        <v>-5</v>
      </c>
      <c r="BZ429" s="4">
        <v>0.92900000000000005</v>
      </c>
      <c r="CA429" s="4">
        <v>9.2823440000000002</v>
      </c>
      <c r="CB429" s="4">
        <v>18.765799999999999</v>
      </c>
    </row>
    <row r="430" spans="1:80">
      <c r="A430" s="2">
        <v>42440</v>
      </c>
      <c r="B430" s="29">
        <v>0.43269814814814817</v>
      </c>
      <c r="C430" s="4">
        <v>14.18</v>
      </c>
      <c r="D430" s="4">
        <v>9.5000000000000001E-2</v>
      </c>
      <c r="E430" s="4" t="s">
        <v>155</v>
      </c>
      <c r="F430" s="4">
        <v>949.78938500000004</v>
      </c>
      <c r="G430" s="4">
        <v>743.5</v>
      </c>
      <c r="H430" s="4">
        <v>10.7</v>
      </c>
      <c r="I430" s="4">
        <v>501.6</v>
      </c>
      <c r="K430" s="4">
        <v>0.4</v>
      </c>
      <c r="L430" s="4">
        <v>94</v>
      </c>
      <c r="M430" s="4">
        <v>0.87619999999999998</v>
      </c>
      <c r="N430" s="4">
        <v>12.4245</v>
      </c>
      <c r="O430" s="4">
        <v>8.3199999999999996E-2</v>
      </c>
      <c r="P430" s="4">
        <v>651.4135</v>
      </c>
      <c r="Q430" s="4">
        <v>9.3752999999999993</v>
      </c>
      <c r="R430" s="4">
        <v>660.8</v>
      </c>
      <c r="S430" s="4">
        <v>523.07280000000003</v>
      </c>
      <c r="T430" s="4">
        <v>7.5282</v>
      </c>
      <c r="U430" s="4">
        <v>530.6</v>
      </c>
      <c r="V430" s="4">
        <v>501.60789999999997</v>
      </c>
      <c r="Y430" s="4">
        <v>82.263000000000005</v>
      </c>
      <c r="Z430" s="4">
        <v>0</v>
      </c>
      <c r="AA430" s="4">
        <v>0.35049999999999998</v>
      </c>
      <c r="AB430" s="4" t="s">
        <v>382</v>
      </c>
      <c r="AC430" s="4">
        <v>0</v>
      </c>
      <c r="AD430" s="4">
        <v>11.8</v>
      </c>
      <c r="AE430" s="4">
        <v>853</v>
      </c>
      <c r="AF430" s="4">
        <v>867</v>
      </c>
      <c r="AG430" s="4">
        <v>885</v>
      </c>
      <c r="AH430" s="4">
        <v>73</v>
      </c>
      <c r="AI430" s="4">
        <v>22.8</v>
      </c>
      <c r="AJ430" s="4">
        <v>0.52</v>
      </c>
      <c r="AK430" s="4">
        <v>988</v>
      </c>
      <c r="AL430" s="4">
        <v>2</v>
      </c>
      <c r="AM430" s="4">
        <v>0</v>
      </c>
      <c r="AN430" s="4">
        <v>27</v>
      </c>
      <c r="AO430" s="4">
        <v>189</v>
      </c>
      <c r="AP430" s="4">
        <v>189</v>
      </c>
      <c r="AQ430" s="4">
        <v>1.6</v>
      </c>
      <c r="AR430" s="4">
        <v>195</v>
      </c>
      <c r="AS430" s="4" t="s">
        <v>155</v>
      </c>
      <c r="AT430" s="4">
        <v>2</v>
      </c>
      <c r="AU430" s="5">
        <v>0.6408449074074074</v>
      </c>
      <c r="AV430" s="4">
        <v>47.163601</v>
      </c>
      <c r="AW430" s="4">
        <v>-88.491168000000002</v>
      </c>
      <c r="AX430" s="4">
        <v>318.8</v>
      </c>
      <c r="AY430" s="4">
        <v>30.9</v>
      </c>
      <c r="AZ430" s="4">
        <v>12</v>
      </c>
      <c r="BA430" s="4">
        <v>12</v>
      </c>
      <c r="BB430" s="4" t="s">
        <v>420</v>
      </c>
      <c r="BC430" s="4">
        <v>1.6</v>
      </c>
      <c r="BD430" s="4">
        <v>1.147548</v>
      </c>
      <c r="BE430" s="4">
        <v>2.5737739999999998</v>
      </c>
      <c r="BF430" s="4">
        <v>14.063000000000001</v>
      </c>
      <c r="BG430" s="4">
        <v>14.83</v>
      </c>
      <c r="BH430" s="4">
        <v>1.05</v>
      </c>
      <c r="BI430" s="4">
        <v>14.13</v>
      </c>
      <c r="BJ430" s="4">
        <v>3001</v>
      </c>
      <c r="BK430" s="4">
        <v>12.794</v>
      </c>
      <c r="BL430" s="4">
        <v>16.477</v>
      </c>
      <c r="BM430" s="4">
        <v>0.23699999999999999</v>
      </c>
      <c r="BN430" s="4">
        <v>16.713999999999999</v>
      </c>
      <c r="BO430" s="4">
        <v>13.231</v>
      </c>
      <c r="BP430" s="4">
        <v>0.19</v>
      </c>
      <c r="BQ430" s="4">
        <v>13.420999999999999</v>
      </c>
      <c r="BR430" s="4">
        <v>4.0064000000000002</v>
      </c>
      <c r="BU430" s="4">
        <v>3.9420000000000002</v>
      </c>
      <c r="BW430" s="4">
        <v>61.552999999999997</v>
      </c>
      <c r="BX430" s="4">
        <v>0.368288</v>
      </c>
      <c r="BY430" s="4">
        <v>-5</v>
      </c>
      <c r="BZ430" s="4">
        <v>0.926763</v>
      </c>
      <c r="CA430" s="4">
        <v>9.0000450000000001</v>
      </c>
      <c r="CB430" s="4">
        <v>18.720607999999999</v>
      </c>
    </row>
    <row r="431" spans="1:80">
      <c r="A431" s="2">
        <v>42440</v>
      </c>
      <c r="B431" s="29">
        <v>0.4327097222222222</v>
      </c>
      <c r="C431" s="4">
        <v>14.177</v>
      </c>
      <c r="D431" s="4">
        <v>0.1777</v>
      </c>
      <c r="E431" s="4" t="s">
        <v>155</v>
      </c>
      <c r="F431" s="4">
        <v>1777.419899</v>
      </c>
      <c r="G431" s="4">
        <v>777.7</v>
      </c>
      <c r="H431" s="4">
        <v>10.6</v>
      </c>
      <c r="I431" s="4">
        <v>505.4</v>
      </c>
      <c r="K431" s="4">
        <v>0.4</v>
      </c>
      <c r="L431" s="4">
        <v>94</v>
      </c>
      <c r="M431" s="4">
        <v>0.87549999999999994</v>
      </c>
      <c r="N431" s="4">
        <v>12.4123</v>
      </c>
      <c r="O431" s="4">
        <v>0.15559999999999999</v>
      </c>
      <c r="P431" s="4">
        <v>680.85559999999998</v>
      </c>
      <c r="Q431" s="4">
        <v>9.2804000000000002</v>
      </c>
      <c r="R431" s="4">
        <v>690.1</v>
      </c>
      <c r="S431" s="4">
        <v>546.71420000000001</v>
      </c>
      <c r="T431" s="4">
        <v>7.452</v>
      </c>
      <c r="U431" s="4">
        <v>554.20000000000005</v>
      </c>
      <c r="V431" s="4">
        <v>505.41500000000002</v>
      </c>
      <c r="Y431" s="4">
        <v>82.126000000000005</v>
      </c>
      <c r="Z431" s="4">
        <v>0</v>
      </c>
      <c r="AA431" s="4">
        <v>0.35020000000000001</v>
      </c>
      <c r="AB431" s="4" t="s">
        <v>382</v>
      </c>
      <c r="AC431" s="4">
        <v>0</v>
      </c>
      <c r="AD431" s="4">
        <v>11.8</v>
      </c>
      <c r="AE431" s="4">
        <v>853</v>
      </c>
      <c r="AF431" s="4">
        <v>868</v>
      </c>
      <c r="AG431" s="4">
        <v>885</v>
      </c>
      <c r="AH431" s="4">
        <v>73</v>
      </c>
      <c r="AI431" s="4">
        <v>22.8</v>
      </c>
      <c r="AJ431" s="4">
        <v>0.52</v>
      </c>
      <c r="AK431" s="4">
        <v>988</v>
      </c>
      <c r="AL431" s="4">
        <v>2</v>
      </c>
      <c r="AM431" s="4">
        <v>0</v>
      </c>
      <c r="AN431" s="4">
        <v>27</v>
      </c>
      <c r="AO431" s="4">
        <v>189</v>
      </c>
      <c r="AP431" s="4">
        <v>189</v>
      </c>
      <c r="AQ431" s="4">
        <v>1.7</v>
      </c>
      <c r="AR431" s="4">
        <v>195</v>
      </c>
      <c r="AS431" s="4" t="s">
        <v>155</v>
      </c>
      <c r="AT431" s="4">
        <v>2</v>
      </c>
      <c r="AU431" s="5">
        <v>0.64086805555555559</v>
      </c>
      <c r="AV431" s="4">
        <v>47.163587</v>
      </c>
      <c r="AW431" s="4">
        <v>-88.491262000000006</v>
      </c>
      <c r="AX431" s="4">
        <v>318.8</v>
      </c>
      <c r="AY431" s="4">
        <v>31.1</v>
      </c>
      <c r="AZ431" s="4">
        <v>12</v>
      </c>
      <c r="BA431" s="4">
        <v>12</v>
      </c>
      <c r="BB431" s="4" t="s">
        <v>420</v>
      </c>
      <c r="BC431" s="4">
        <v>1.8213999999999999</v>
      </c>
      <c r="BD431" s="4">
        <v>1.0524</v>
      </c>
      <c r="BE431" s="4">
        <v>2.7475999999999998</v>
      </c>
      <c r="BF431" s="4">
        <v>14.063000000000001</v>
      </c>
      <c r="BG431" s="4">
        <v>14.75</v>
      </c>
      <c r="BH431" s="4">
        <v>1.05</v>
      </c>
      <c r="BI431" s="4">
        <v>14.218999999999999</v>
      </c>
      <c r="BJ431" s="4">
        <v>2983.6120000000001</v>
      </c>
      <c r="BK431" s="4">
        <v>23.808</v>
      </c>
      <c r="BL431" s="4">
        <v>17.138999999999999</v>
      </c>
      <c r="BM431" s="4">
        <v>0.23400000000000001</v>
      </c>
      <c r="BN431" s="4">
        <v>17.372</v>
      </c>
      <c r="BO431" s="4">
        <v>13.762</v>
      </c>
      <c r="BP431" s="4">
        <v>0.188</v>
      </c>
      <c r="BQ431" s="4">
        <v>13.95</v>
      </c>
      <c r="BR431" s="4">
        <v>4.0172999999999996</v>
      </c>
      <c r="BU431" s="4">
        <v>3.9169999999999998</v>
      </c>
      <c r="BW431" s="4">
        <v>61.207999999999998</v>
      </c>
      <c r="BX431" s="4">
        <v>0.33093800000000001</v>
      </c>
      <c r="BY431" s="4">
        <v>-5</v>
      </c>
      <c r="BZ431" s="4">
        <v>0.92674599999999996</v>
      </c>
      <c r="CA431" s="4">
        <v>8.0872980000000005</v>
      </c>
      <c r="CB431" s="4">
        <v>18.720268999999998</v>
      </c>
    </row>
    <row r="432" spans="1:80">
      <c r="A432" s="2">
        <v>42440</v>
      </c>
      <c r="B432" s="29">
        <v>0.4327212962962963</v>
      </c>
      <c r="C432" s="4">
        <v>14.170999999999999</v>
      </c>
      <c r="D432" s="4">
        <v>0.2286</v>
      </c>
      <c r="E432" s="4" t="s">
        <v>155</v>
      </c>
      <c r="F432" s="4">
        <v>2285.5040650000001</v>
      </c>
      <c r="G432" s="4">
        <v>732.8</v>
      </c>
      <c r="H432" s="4">
        <v>10.6</v>
      </c>
      <c r="I432" s="4">
        <v>515.79999999999995</v>
      </c>
      <c r="K432" s="4">
        <v>0.4</v>
      </c>
      <c r="L432" s="4">
        <v>93</v>
      </c>
      <c r="M432" s="4">
        <v>0.87509999999999999</v>
      </c>
      <c r="N432" s="4">
        <v>12.4018</v>
      </c>
      <c r="O432" s="4">
        <v>0.2</v>
      </c>
      <c r="P432" s="4">
        <v>641.33050000000003</v>
      </c>
      <c r="Q432" s="4">
        <v>9.2764000000000006</v>
      </c>
      <c r="R432" s="4">
        <v>650.6</v>
      </c>
      <c r="S432" s="4">
        <v>514.94259999999997</v>
      </c>
      <c r="T432" s="4">
        <v>7.4482999999999997</v>
      </c>
      <c r="U432" s="4">
        <v>522.4</v>
      </c>
      <c r="V432" s="4">
        <v>515.77359999999999</v>
      </c>
      <c r="Y432" s="4">
        <v>81.254000000000005</v>
      </c>
      <c r="Z432" s="4">
        <v>0</v>
      </c>
      <c r="AA432" s="4">
        <v>0.35010000000000002</v>
      </c>
      <c r="AB432" s="4" t="s">
        <v>382</v>
      </c>
      <c r="AC432" s="4">
        <v>0</v>
      </c>
      <c r="AD432" s="4">
        <v>11.8</v>
      </c>
      <c r="AE432" s="4">
        <v>853</v>
      </c>
      <c r="AF432" s="4">
        <v>868</v>
      </c>
      <c r="AG432" s="4">
        <v>884</v>
      </c>
      <c r="AH432" s="4">
        <v>73</v>
      </c>
      <c r="AI432" s="4">
        <v>22.78</v>
      </c>
      <c r="AJ432" s="4">
        <v>0.52</v>
      </c>
      <c r="AK432" s="4">
        <v>989</v>
      </c>
      <c r="AL432" s="4">
        <v>2</v>
      </c>
      <c r="AM432" s="4">
        <v>0</v>
      </c>
      <c r="AN432" s="4">
        <v>27</v>
      </c>
      <c r="AO432" s="4">
        <v>189.7</v>
      </c>
      <c r="AP432" s="4">
        <v>189</v>
      </c>
      <c r="AQ432" s="4">
        <v>1.8</v>
      </c>
      <c r="AR432" s="4">
        <v>195</v>
      </c>
      <c r="AS432" s="4" t="s">
        <v>155</v>
      </c>
      <c r="AT432" s="4">
        <v>2</v>
      </c>
      <c r="AU432" s="5">
        <v>0.64086805555555559</v>
      </c>
      <c r="AV432" s="4">
        <v>47.163513000000002</v>
      </c>
      <c r="AW432" s="4">
        <v>-88.491513999999995</v>
      </c>
      <c r="AX432" s="4">
        <v>318.39999999999998</v>
      </c>
      <c r="AY432" s="4">
        <v>31.3</v>
      </c>
      <c r="AZ432" s="4">
        <v>12</v>
      </c>
      <c r="BA432" s="4">
        <v>12</v>
      </c>
      <c r="BB432" s="4" t="s">
        <v>420</v>
      </c>
      <c r="BC432" s="4">
        <v>1.9</v>
      </c>
      <c r="BD432" s="4">
        <v>1.1476</v>
      </c>
      <c r="BE432" s="4">
        <v>2.8</v>
      </c>
      <c r="BF432" s="4">
        <v>14.063000000000001</v>
      </c>
      <c r="BG432" s="4">
        <v>14.7</v>
      </c>
      <c r="BH432" s="4">
        <v>1.04</v>
      </c>
      <c r="BI432" s="4">
        <v>14.268000000000001</v>
      </c>
      <c r="BJ432" s="4">
        <v>2972.83</v>
      </c>
      <c r="BK432" s="4">
        <v>30.515000000000001</v>
      </c>
      <c r="BL432" s="4">
        <v>16.099</v>
      </c>
      <c r="BM432" s="4">
        <v>0.23300000000000001</v>
      </c>
      <c r="BN432" s="4">
        <v>16.332000000000001</v>
      </c>
      <c r="BO432" s="4">
        <v>12.927</v>
      </c>
      <c r="BP432" s="4">
        <v>0.187</v>
      </c>
      <c r="BQ432" s="4">
        <v>13.113</v>
      </c>
      <c r="BR432" s="4">
        <v>4.0883000000000003</v>
      </c>
      <c r="BU432" s="4">
        <v>3.8639999999999999</v>
      </c>
      <c r="BW432" s="4">
        <v>61.012999999999998</v>
      </c>
      <c r="BX432" s="4">
        <v>0.33391999999999999</v>
      </c>
      <c r="BY432" s="4">
        <v>-5</v>
      </c>
      <c r="BZ432" s="4">
        <v>0.92625400000000002</v>
      </c>
      <c r="CA432" s="4">
        <v>8.1601700000000008</v>
      </c>
      <c r="CB432" s="4">
        <v>18.710331</v>
      </c>
    </row>
    <row r="433" spans="1:80">
      <c r="A433" s="2">
        <v>42440</v>
      </c>
      <c r="B433" s="29">
        <v>0.43273287037037034</v>
      </c>
      <c r="C433" s="4">
        <v>14.18</v>
      </c>
      <c r="D433" s="4">
        <v>0.2576</v>
      </c>
      <c r="E433" s="4" t="s">
        <v>155</v>
      </c>
      <c r="F433" s="4">
        <v>2576.4328999999998</v>
      </c>
      <c r="G433" s="4">
        <v>676.2</v>
      </c>
      <c r="H433" s="4">
        <v>10.6</v>
      </c>
      <c r="I433" s="4">
        <v>528.70000000000005</v>
      </c>
      <c r="K433" s="4">
        <v>0.4</v>
      </c>
      <c r="L433" s="4">
        <v>93</v>
      </c>
      <c r="M433" s="4">
        <v>0.87480000000000002</v>
      </c>
      <c r="N433" s="4">
        <v>12.4041</v>
      </c>
      <c r="O433" s="4">
        <v>0.22539999999999999</v>
      </c>
      <c r="P433" s="4">
        <v>591.53210000000001</v>
      </c>
      <c r="Q433" s="4">
        <v>9.3016000000000005</v>
      </c>
      <c r="R433" s="4">
        <v>600.79999999999995</v>
      </c>
      <c r="S433" s="4">
        <v>474.97859999999997</v>
      </c>
      <c r="T433" s="4">
        <v>7.4688999999999997</v>
      </c>
      <c r="U433" s="4">
        <v>482.4</v>
      </c>
      <c r="V433" s="4">
        <v>528.70690000000002</v>
      </c>
      <c r="Y433" s="4">
        <v>80.950999999999993</v>
      </c>
      <c r="Z433" s="4">
        <v>0</v>
      </c>
      <c r="AA433" s="4">
        <v>0.34989999999999999</v>
      </c>
      <c r="AB433" s="4" t="s">
        <v>382</v>
      </c>
      <c r="AC433" s="4">
        <v>0</v>
      </c>
      <c r="AD433" s="4">
        <v>11.8</v>
      </c>
      <c r="AE433" s="4">
        <v>853</v>
      </c>
      <c r="AF433" s="4">
        <v>868</v>
      </c>
      <c r="AG433" s="4">
        <v>884</v>
      </c>
      <c r="AH433" s="4">
        <v>73</v>
      </c>
      <c r="AI433" s="4">
        <v>22.79</v>
      </c>
      <c r="AJ433" s="4">
        <v>0.52</v>
      </c>
      <c r="AK433" s="4">
        <v>988</v>
      </c>
      <c r="AL433" s="4">
        <v>2</v>
      </c>
      <c r="AM433" s="4">
        <v>0</v>
      </c>
      <c r="AN433" s="4">
        <v>27</v>
      </c>
      <c r="AO433" s="4">
        <v>189.3</v>
      </c>
      <c r="AP433" s="4">
        <v>189</v>
      </c>
      <c r="AQ433" s="4">
        <v>1.7</v>
      </c>
      <c r="AR433" s="4">
        <v>195</v>
      </c>
      <c r="AS433" s="4" t="s">
        <v>155</v>
      </c>
      <c r="AT433" s="4">
        <v>2</v>
      </c>
      <c r="AU433" s="5">
        <v>0.64089120370370367</v>
      </c>
      <c r="AV433" s="4">
        <v>47.163487000000003</v>
      </c>
      <c r="AW433" s="4">
        <v>-88.491602999999998</v>
      </c>
      <c r="AX433" s="4">
        <v>318.2</v>
      </c>
      <c r="AY433" s="4">
        <v>31.2</v>
      </c>
      <c r="AZ433" s="4">
        <v>12</v>
      </c>
      <c r="BA433" s="4">
        <v>12</v>
      </c>
      <c r="BB433" s="4" t="s">
        <v>420</v>
      </c>
      <c r="BC433" s="4">
        <v>1.2358</v>
      </c>
      <c r="BD433" s="4">
        <v>1.2</v>
      </c>
      <c r="BE433" s="4">
        <v>2.1358000000000001</v>
      </c>
      <c r="BF433" s="4">
        <v>14.063000000000001</v>
      </c>
      <c r="BG433" s="4">
        <v>14.65</v>
      </c>
      <c r="BH433" s="4">
        <v>1.04</v>
      </c>
      <c r="BI433" s="4">
        <v>14.313000000000001</v>
      </c>
      <c r="BJ433" s="4">
        <v>2966.5680000000002</v>
      </c>
      <c r="BK433" s="4">
        <v>34.307000000000002</v>
      </c>
      <c r="BL433" s="4">
        <v>14.815</v>
      </c>
      <c r="BM433" s="4">
        <v>0.23300000000000001</v>
      </c>
      <c r="BN433" s="4">
        <v>15.048</v>
      </c>
      <c r="BO433" s="4">
        <v>11.896000000000001</v>
      </c>
      <c r="BP433" s="4">
        <v>0.187</v>
      </c>
      <c r="BQ433" s="4">
        <v>12.083</v>
      </c>
      <c r="BR433" s="4">
        <v>4.1811999999999996</v>
      </c>
      <c r="BU433" s="4">
        <v>3.8410000000000002</v>
      </c>
      <c r="BW433" s="4">
        <v>60.848999999999997</v>
      </c>
      <c r="BX433" s="4">
        <v>0.33228600000000003</v>
      </c>
      <c r="BY433" s="4">
        <v>-5</v>
      </c>
      <c r="BZ433" s="4">
        <v>0.92376199999999997</v>
      </c>
      <c r="CA433" s="4">
        <v>8.1202389999999998</v>
      </c>
      <c r="CB433" s="4">
        <v>18.659991999999999</v>
      </c>
    </row>
    <row r="434" spans="1:80">
      <c r="A434" s="2">
        <v>42440</v>
      </c>
      <c r="B434" s="29">
        <v>0.43274444444444443</v>
      </c>
      <c r="C434" s="4">
        <v>14.18</v>
      </c>
      <c r="D434" s="4">
        <v>0.3049</v>
      </c>
      <c r="E434" s="4" t="s">
        <v>155</v>
      </c>
      <c r="F434" s="4">
        <v>3048.910891</v>
      </c>
      <c r="G434" s="4">
        <v>526.4</v>
      </c>
      <c r="H434" s="4">
        <v>10.7</v>
      </c>
      <c r="I434" s="4">
        <v>539</v>
      </c>
      <c r="K434" s="4">
        <v>0.4</v>
      </c>
      <c r="L434" s="4">
        <v>91</v>
      </c>
      <c r="M434" s="4">
        <v>0.87439999999999996</v>
      </c>
      <c r="N434" s="4">
        <v>12.3987</v>
      </c>
      <c r="O434" s="4">
        <v>0.2666</v>
      </c>
      <c r="P434" s="4">
        <v>460.24579999999997</v>
      </c>
      <c r="Q434" s="4">
        <v>9.3559000000000001</v>
      </c>
      <c r="R434" s="4">
        <v>469.6</v>
      </c>
      <c r="S434" s="4">
        <v>369.56869999999998</v>
      </c>
      <c r="T434" s="4">
        <v>7.5125999999999999</v>
      </c>
      <c r="U434" s="4">
        <v>377.1</v>
      </c>
      <c r="V434" s="4">
        <v>538.98789999999997</v>
      </c>
      <c r="Y434" s="4">
        <v>79.855000000000004</v>
      </c>
      <c r="Z434" s="4">
        <v>0</v>
      </c>
      <c r="AA434" s="4">
        <v>0.3498</v>
      </c>
      <c r="AB434" s="4" t="s">
        <v>382</v>
      </c>
      <c r="AC434" s="4">
        <v>0</v>
      </c>
      <c r="AD434" s="4">
        <v>11.9</v>
      </c>
      <c r="AE434" s="4">
        <v>853</v>
      </c>
      <c r="AF434" s="4">
        <v>868</v>
      </c>
      <c r="AG434" s="4">
        <v>885</v>
      </c>
      <c r="AH434" s="4">
        <v>73</v>
      </c>
      <c r="AI434" s="4">
        <v>22.8</v>
      </c>
      <c r="AJ434" s="4">
        <v>0.52</v>
      </c>
      <c r="AK434" s="4">
        <v>988</v>
      </c>
      <c r="AL434" s="4">
        <v>2</v>
      </c>
      <c r="AM434" s="4">
        <v>0</v>
      </c>
      <c r="AN434" s="4">
        <v>27</v>
      </c>
      <c r="AO434" s="4">
        <v>189.7</v>
      </c>
      <c r="AP434" s="4">
        <v>189</v>
      </c>
      <c r="AQ434" s="4">
        <v>1.8</v>
      </c>
      <c r="AR434" s="4">
        <v>195</v>
      </c>
      <c r="AS434" s="4" t="s">
        <v>155</v>
      </c>
      <c r="AT434" s="4">
        <v>2</v>
      </c>
      <c r="AU434" s="5">
        <v>0.64089120370370367</v>
      </c>
      <c r="AV434" s="4">
        <v>47.163424999999997</v>
      </c>
      <c r="AW434" s="4">
        <v>-88.491708000000003</v>
      </c>
      <c r="AX434" s="4">
        <v>318.3</v>
      </c>
      <c r="AY434" s="4">
        <v>31.3</v>
      </c>
      <c r="AZ434" s="4">
        <v>12</v>
      </c>
      <c r="BA434" s="4">
        <v>12</v>
      </c>
      <c r="BB434" s="4" t="s">
        <v>420</v>
      </c>
      <c r="BC434" s="4">
        <v>1.1476</v>
      </c>
      <c r="BD434" s="4">
        <v>1.4952000000000001</v>
      </c>
      <c r="BE434" s="4">
        <v>2.2690000000000001</v>
      </c>
      <c r="BF434" s="4">
        <v>14.063000000000001</v>
      </c>
      <c r="BG434" s="4">
        <v>14.6</v>
      </c>
      <c r="BH434" s="4">
        <v>1.04</v>
      </c>
      <c r="BI434" s="4">
        <v>14.367000000000001</v>
      </c>
      <c r="BJ434" s="4">
        <v>2956.66</v>
      </c>
      <c r="BK434" s="4">
        <v>40.462000000000003</v>
      </c>
      <c r="BL434" s="4">
        <v>11.493</v>
      </c>
      <c r="BM434" s="4">
        <v>0.23400000000000001</v>
      </c>
      <c r="BN434" s="4">
        <v>11.727</v>
      </c>
      <c r="BO434" s="4">
        <v>9.2289999999999992</v>
      </c>
      <c r="BP434" s="4">
        <v>0.188</v>
      </c>
      <c r="BQ434" s="4">
        <v>9.4169999999999998</v>
      </c>
      <c r="BR434" s="4">
        <v>4.2500999999999998</v>
      </c>
      <c r="BU434" s="4">
        <v>3.778</v>
      </c>
      <c r="BW434" s="4">
        <v>60.643000000000001</v>
      </c>
      <c r="BX434" s="4">
        <v>0.33522200000000002</v>
      </c>
      <c r="BY434" s="4">
        <v>-5</v>
      </c>
      <c r="BZ434" s="4">
        <v>0.92374599999999996</v>
      </c>
      <c r="CA434" s="4">
        <v>8.1919869999999992</v>
      </c>
      <c r="CB434" s="4">
        <v>18.659669000000001</v>
      </c>
    </row>
    <row r="435" spans="1:80">
      <c r="A435" s="2">
        <v>42440</v>
      </c>
      <c r="B435" s="29">
        <v>0.43275601851851847</v>
      </c>
      <c r="C435" s="4">
        <v>14.186</v>
      </c>
      <c r="D435" s="4">
        <v>0.13159999999999999</v>
      </c>
      <c r="E435" s="4" t="s">
        <v>155</v>
      </c>
      <c r="F435" s="4">
        <v>1316.2376240000001</v>
      </c>
      <c r="G435" s="4">
        <v>488.3</v>
      </c>
      <c r="H435" s="4">
        <v>10.5</v>
      </c>
      <c r="I435" s="4">
        <v>488.6</v>
      </c>
      <c r="K435" s="4">
        <v>0.3</v>
      </c>
      <c r="L435" s="4">
        <v>89</v>
      </c>
      <c r="M435" s="4">
        <v>0.87590000000000001</v>
      </c>
      <c r="N435" s="4">
        <v>12.425599999999999</v>
      </c>
      <c r="O435" s="4">
        <v>0.1153</v>
      </c>
      <c r="P435" s="4">
        <v>427.7004</v>
      </c>
      <c r="Q435" s="4">
        <v>9.2273999999999994</v>
      </c>
      <c r="R435" s="4">
        <v>436.9</v>
      </c>
      <c r="S435" s="4">
        <v>343.43540000000002</v>
      </c>
      <c r="T435" s="4">
        <v>7.4093999999999998</v>
      </c>
      <c r="U435" s="4">
        <v>350.8</v>
      </c>
      <c r="V435" s="4">
        <v>488.59390000000002</v>
      </c>
      <c r="Y435" s="4">
        <v>78.094999999999999</v>
      </c>
      <c r="Z435" s="4">
        <v>0</v>
      </c>
      <c r="AA435" s="4">
        <v>0.26279999999999998</v>
      </c>
      <c r="AB435" s="4" t="s">
        <v>382</v>
      </c>
      <c r="AC435" s="4">
        <v>0</v>
      </c>
      <c r="AD435" s="4">
        <v>11.8</v>
      </c>
      <c r="AE435" s="4">
        <v>853</v>
      </c>
      <c r="AF435" s="4">
        <v>868</v>
      </c>
      <c r="AG435" s="4">
        <v>885</v>
      </c>
      <c r="AH435" s="4">
        <v>73</v>
      </c>
      <c r="AI435" s="4">
        <v>22.8</v>
      </c>
      <c r="AJ435" s="4">
        <v>0.52</v>
      </c>
      <c r="AK435" s="4">
        <v>988</v>
      </c>
      <c r="AL435" s="4">
        <v>2</v>
      </c>
      <c r="AM435" s="4">
        <v>0</v>
      </c>
      <c r="AN435" s="4">
        <v>27</v>
      </c>
      <c r="AO435" s="4">
        <v>189.3</v>
      </c>
      <c r="AP435" s="4">
        <v>188.3</v>
      </c>
      <c r="AQ435" s="4">
        <v>1.8</v>
      </c>
      <c r="AR435" s="4">
        <v>195</v>
      </c>
      <c r="AS435" s="4" t="s">
        <v>155</v>
      </c>
      <c r="AT435" s="4">
        <v>2</v>
      </c>
      <c r="AU435" s="5">
        <v>0.64090277777777771</v>
      </c>
      <c r="AV435" s="4">
        <v>47.163328</v>
      </c>
      <c r="AW435" s="4">
        <v>-88.491829999999993</v>
      </c>
      <c r="AX435" s="4">
        <v>318.10000000000002</v>
      </c>
      <c r="AY435" s="4">
        <v>31.5</v>
      </c>
      <c r="AZ435" s="4">
        <v>12</v>
      </c>
      <c r="BA435" s="4">
        <v>12</v>
      </c>
      <c r="BB435" s="4" t="s">
        <v>420</v>
      </c>
      <c r="BC435" s="4">
        <v>1.2</v>
      </c>
      <c r="BD435" s="4">
        <v>1.6738</v>
      </c>
      <c r="BE435" s="4">
        <v>2.2524000000000002</v>
      </c>
      <c r="BF435" s="4">
        <v>14.063000000000001</v>
      </c>
      <c r="BG435" s="4">
        <v>14.79</v>
      </c>
      <c r="BH435" s="4">
        <v>1.05</v>
      </c>
      <c r="BI435" s="4">
        <v>14.167999999999999</v>
      </c>
      <c r="BJ435" s="4">
        <v>2993.643</v>
      </c>
      <c r="BK435" s="4">
        <v>17.678999999999998</v>
      </c>
      <c r="BL435" s="4">
        <v>10.791</v>
      </c>
      <c r="BM435" s="4">
        <v>0.23300000000000001</v>
      </c>
      <c r="BN435" s="4">
        <v>11.023999999999999</v>
      </c>
      <c r="BO435" s="4">
        <v>8.6649999999999991</v>
      </c>
      <c r="BP435" s="4">
        <v>0.187</v>
      </c>
      <c r="BQ435" s="4">
        <v>8.8520000000000003</v>
      </c>
      <c r="BR435" s="4">
        <v>3.8925000000000001</v>
      </c>
      <c r="BU435" s="4">
        <v>3.7330000000000001</v>
      </c>
      <c r="BW435" s="4">
        <v>46.031999999999996</v>
      </c>
      <c r="BX435" s="4">
        <v>0.324318</v>
      </c>
      <c r="BY435" s="4">
        <v>-5</v>
      </c>
      <c r="BZ435" s="4">
        <v>0.91952400000000001</v>
      </c>
      <c r="CA435" s="4">
        <v>7.9255209999999998</v>
      </c>
      <c r="CB435" s="4">
        <v>18.574384999999999</v>
      </c>
    </row>
    <row r="436" spans="1:80">
      <c r="A436" s="2">
        <v>42440</v>
      </c>
      <c r="B436" s="29">
        <v>0.43276759259259262</v>
      </c>
      <c r="C436" s="4">
        <v>14.19</v>
      </c>
      <c r="D436" s="4">
        <v>9.6500000000000002E-2</v>
      </c>
      <c r="E436" s="4" t="s">
        <v>155</v>
      </c>
      <c r="F436" s="4">
        <v>965.06162700000004</v>
      </c>
      <c r="G436" s="4">
        <v>625.20000000000005</v>
      </c>
      <c r="H436" s="4">
        <v>10.3</v>
      </c>
      <c r="I436" s="4">
        <v>457.5</v>
      </c>
      <c r="K436" s="4">
        <v>0.3</v>
      </c>
      <c r="L436" s="4">
        <v>87</v>
      </c>
      <c r="M436" s="4">
        <v>0.87619999999999998</v>
      </c>
      <c r="N436" s="4">
        <v>12.432600000000001</v>
      </c>
      <c r="O436" s="4">
        <v>8.4599999999999995E-2</v>
      </c>
      <c r="P436" s="4">
        <v>547.7722</v>
      </c>
      <c r="Q436" s="4">
        <v>8.9960000000000004</v>
      </c>
      <c r="R436" s="4">
        <v>556.79999999999995</v>
      </c>
      <c r="S436" s="4">
        <v>439.82209999999998</v>
      </c>
      <c r="T436" s="4">
        <v>7.2230999999999996</v>
      </c>
      <c r="U436" s="4">
        <v>447</v>
      </c>
      <c r="V436" s="4">
        <v>457.51130000000001</v>
      </c>
      <c r="Y436" s="4">
        <v>76.278999999999996</v>
      </c>
      <c r="Z436" s="4">
        <v>0</v>
      </c>
      <c r="AA436" s="4">
        <v>0.26279999999999998</v>
      </c>
      <c r="AB436" s="4" t="s">
        <v>382</v>
      </c>
      <c r="AC436" s="4">
        <v>0</v>
      </c>
      <c r="AD436" s="4">
        <v>11.8</v>
      </c>
      <c r="AE436" s="4">
        <v>853</v>
      </c>
      <c r="AF436" s="4">
        <v>868</v>
      </c>
      <c r="AG436" s="4">
        <v>885</v>
      </c>
      <c r="AH436" s="4">
        <v>73</v>
      </c>
      <c r="AI436" s="4">
        <v>22.78</v>
      </c>
      <c r="AJ436" s="4">
        <v>0.52</v>
      </c>
      <c r="AK436" s="4">
        <v>989</v>
      </c>
      <c r="AL436" s="4">
        <v>2</v>
      </c>
      <c r="AM436" s="4">
        <v>0</v>
      </c>
      <c r="AN436" s="4">
        <v>27</v>
      </c>
      <c r="AO436" s="4">
        <v>189</v>
      </c>
      <c r="AP436" s="4">
        <v>188.7</v>
      </c>
      <c r="AQ436" s="4">
        <v>1.7</v>
      </c>
      <c r="AR436" s="4">
        <v>195</v>
      </c>
      <c r="AS436" s="4" t="s">
        <v>155</v>
      </c>
      <c r="AT436" s="4">
        <v>2</v>
      </c>
      <c r="AU436" s="5">
        <v>0.64091435185185186</v>
      </c>
      <c r="AV436" s="4">
        <v>47.163116000000002</v>
      </c>
      <c r="AW436" s="4">
        <v>-88.491950000000003</v>
      </c>
      <c r="AX436" s="4">
        <v>317.3</v>
      </c>
      <c r="AY436" s="4">
        <v>31.9</v>
      </c>
      <c r="AZ436" s="4">
        <v>12</v>
      </c>
      <c r="BA436" s="4">
        <v>12</v>
      </c>
      <c r="BB436" s="4" t="s">
        <v>420</v>
      </c>
      <c r="BC436" s="4">
        <v>1.2</v>
      </c>
      <c r="BD436" s="4">
        <v>1.7</v>
      </c>
      <c r="BE436" s="4">
        <v>2.2000000000000002</v>
      </c>
      <c r="BF436" s="4">
        <v>14.063000000000001</v>
      </c>
      <c r="BG436" s="4">
        <v>14.83</v>
      </c>
      <c r="BH436" s="4">
        <v>1.05</v>
      </c>
      <c r="BI436" s="4">
        <v>14.135</v>
      </c>
      <c r="BJ436" s="4">
        <v>3001.752</v>
      </c>
      <c r="BK436" s="4">
        <v>12.993</v>
      </c>
      <c r="BL436" s="4">
        <v>13.85</v>
      </c>
      <c r="BM436" s="4">
        <v>0.22700000000000001</v>
      </c>
      <c r="BN436" s="4">
        <v>14.077</v>
      </c>
      <c r="BO436" s="4">
        <v>11.121</v>
      </c>
      <c r="BP436" s="4">
        <v>0.183</v>
      </c>
      <c r="BQ436" s="4">
        <v>11.303000000000001</v>
      </c>
      <c r="BR436" s="4">
        <v>3.6526999999999998</v>
      </c>
      <c r="BU436" s="4">
        <v>3.6539999999999999</v>
      </c>
      <c r="BW436" s="4">
        <v>46.143999999999998</v>
      </c>
      <c r="BX436" s="4">
        <v>0.35655399999999998</v>
      </c>
      <c r="BY436" s="4">
        <v>-5</v>
      </c>
      <c r="BZ436" s="4">
        <v>0.91800000000000004</v>
      </c>
      <c r="CA436" s="4">
        <v>8.7132880000000004</v>
      </c>
      <c r="CB436" s="4">
        <v>18.543600000000001</v>
      </c>
    </row>
    <row r="437" spans="1:80">
      <c r="A437" s="2">
        <v>42440</v>
      </c>
      <c r="B437" s="29">
        <v>0.43277916666666666</v>
      </c>
      <c r="C437" s="4">
        <v>14.19</v>
      </c>
      <c r="D437" s="4">
        <v>8.8400000000000006E-2</v>
      </c>
      <c r="E437" s="4" t="s">
        <v>155</v>
      </c>
      <c r="F437" s="4">
        <v>883.80553199999997</v>
      </c>
      <c r="G437" s="4">
        <v>729.5</v>
      </c>
      <c r="H437" s="4">
        <v>10.199999999999999</v>
      </c>
      <c r="I437" s="4">
        <v>454.4</v>
      </c>
      <c r="K437" s="4">
        <v>0.3</v>
      </c>
      <c r="L437" s="4">
        <v>86</v>
      </c>
      <c r="M437" s="4">
        <v>0.87629999999999997</v>
      </c>
      <c r="N437" s="4">
        <v>12.434200000000001</v>
      </c>
      <c r="O437" s="4">
        <v>7.7399999999999997E-2</v>
      </c>
      <c r="P437" s="4">
        <v>639.25139999999999</v>
      </c>
      <c r="Q437" s="4">
        <v>8.9097000000000008</v>
      </c>
      <c r="R437" s="4">
        <v>648.20000000000005</v>
      </c>
      <c r="S437" s="4">
        <v>513.29539999999997</v>
      </c>
      <c r="T437" s="4">
        <v>7.1542000000000003</v>
      </c>
      <c r="U437" s="4">
        <v>520.4</v>
      </c>
      <c r="V437" s="4">
        <v>454.35539999999997</v>
      </c>
      <c r="Y437" s="4">
        <v>75.012</v>
      </c>
      <c r="Z437" s="4">
        <v>0</v>
      </c>
      <c r="AA437" s="4">
        <v>0.26290000000000002</v>
      </c>
      <c r="AB437" s="4" t="s">
        <v>382</v>
      </c>
      <c r="AC437" s="4">
        <v>0</v>
      </c>
      <c r="AD437" s="4">
        <v>11.9</v>
      </c>
      <c r="AE437" s="4">
        <v>853</v>
      </c>
      <c r="AF437" s="4">
        <v>868</v>
      </c>
      <c r="AG437" s="4">
        <v>885</v>
      </c>
      <c r="AH437" s="4">
        <v>73</v>
      </c>
      <c r="AI437" s="4">
        <v>22.79</v>
      </c>
      <c r="AJ437" s="4">
        <v>0.52</v>
      </c>
      <c r="AK437" s="4">
        <v>988</v>
      </c>
      <c r="AL437" s="4">
        <v>2</v>
      </c>
      <c r="AM437" s="4">
        <v>0</v>
      </c>
      <c r="AN437" s="4">
        <v>27</v>
      </c>
      <c r="AO437" s="4">
        <v>189.7</v>
      </c>
      <c r="AP437" s="4">
        <v>189</v>
      </c>
      <c r="AQ437" s="4">
        <v>1.7</v>
      </c>
      <c r="AR437" s="4">
        <v>195</v>
      </c>
      <c r="AS437" s="4" t="s">
        <v>155</v>
      </c>
      <c r="AT437" s="4">
        <v>2</v>
      </c>
      <c r="AU437" s="5">
        <v>0.64093750000000005</v>
      </c>
      <c r="AV437" s="4">
        <v>47.163049999999998</v>
      </c>
      <c r="AW437" s="4">
        <v>-88.491981999999993</v>
      </c>
      <c r="AX437" s="4">
        <v>317</v>
      </c>
      <c r="AY437" s="4">
        <v>32.1</v>
      </c>
      <c r="AZ437" s="4">
        <v>12</v>
      </c>
      <c r="BA437" s="4">
        <v>12</v>
      </c>
      <c r="BB437" s="4" t="s">
        <v>420</v>
      </c>
      <c r="BC437" s="4">
        <v>1.2738</v>
      </c>
      <c r="BD437" s="4">
        <v>1.7</v>
      </c>
      <c r="BE437" s="4">
        <v>2.2738</v>
      </c>
      <c r="BF437" s="4">
        <v>14.063000000000001</v>
      </c>
      <c r="BG437" s="4">
        <v>14.84</v>
      </c>
      <c r="BH437" s="4">
        <v>1.06</v>
      </c>
      <c r="BI437" s="4">
        <v>14.121</v>
      </c>
      <c r="BJ437" s="4">
        <v>3003.5349999999999</v>
      </c>
      <c r="BK437" s="4">
        <v>11.907</v>
      </c>
      <c r="BL437" s="4">
        <v>16.170999999999999</v>
      </c>
      <c r="BM437" s="4">
        <v>0.22500000000000001</v>
      </c>
      <c r="BN437" s="4">
        <v>16.396000000000001</v>
      </c>
      <c r="BO437" s="4">
        <v>12.984</v>
      </c>
      <c r="BP437" s="4">
        <v>0.18099999999999999</v>
      </c>
      <c r="BQ437" s="4">
        <v>13.164999999999999</v>
      </c>
      <c r="BR437" s="4">
        <v>3.6292</v>
      </c>
      <c r="BU437" s="4">
        <v>3.5950000000000002</v>
      </c>
      <c r="BW437" s="4">
        <v>46.170999999999999</v>
      </c>
      <c r="BX437" s="4">
        <v>0.34811199999999998</v>
      </c>
      <c r="BY437" s="4">
        <v>-5</v>
      </c>
      <c r="BZ437" s="4">
        <v>0.920238</v>
      </c>
      <c r="CA437" s="4">
        <v>8.5069870000000005</v>
      </c>
      <c r="CB437" s="4">
        <v>18.588808</v>
      </c>
    </row>
    <row r="438" spans="1:80">
      <c r="A438" s="2">
        <v>42440</v>
      </c>
      <c r="B438" s="29">
        <v>0.43279074074074075</v>
      </c>
      <c r="C438" s="4">
        <v>14.19</v>
      </c>
      <c r="D438" s="4">
        <v>8.6199999999999999E-2</v>
      </c>
      <c r="E438" s="4" t="s">
        <v>155</v>
      </c>
      <c r="F438" s="4">
        <v>862.15686300000004</v>
      </c>
      <c r="G438" s="4">
        <v>757.4</v>
      </c>
      <c r="H438" s="4">
        <v>9</v>
      </c>
      <c r="I438" s="4">
        <v>449.8</v>
      </c>
      <c r="K438" s="4">
        <v>0.4</v>
      </c>
      <c r="L438" s="4">
        <v>84</v>
      </c>
      <c r="M438" s="4">
        <v>0.87629999999999997</v>
      </c>
      <c r="N438" s="4">
        <v>12.433999999999999</v>
      </c>
      <c r="O438" s="4">
        <v>7.5499999999999998E-2</v>
      </c>
      <c r="P438" s="4">
        <v>663.64549999999997</v>
      </c>
      <c r="Q438" s="4">
        <v>7.8863000000000003</v>
      </c>
      <c r="R438" s="4">
        <v>671.5</v>
      </c>
      <c r="S438" s="4">
        <v>532.89480000000003</v>
      </c>
      <c r="T438" s="4">
        <v>6.3324999999999996</v>
      </c>
      <c r="U438" s="4">
        <v>539.20000000000005</v>
      </c>
      <c r="V438" s="4">
        <v>449.77499999999998</v>
      </c>
      <c r="Y438" s="4">
        <v>73.688999999999993</v>
      </c>
      <c r="Z438" s="4">
        <v>0</v>
      </c>
      <c r="AA438" s="4">
        <v>0.35049999999999998</v>
      </c>
      <c r="AB438" s="4" t="s">
        <v>382</v>
      </c>
      <c r="AC438" s="4">
        <v>0</v>
      </c>
      <c r="AD438" s="4">
        <v>11.8</v>
      </c>
      <c r="AE438" s="4">
        <v>853</v>
      </c>
      <c r="AF438" s="4">
        <v>868</v>
      </c>
      <c r="AG438" s="4">
        <v>884</v>
      </c>
      <c r="AH438" s="4">
        <v>73</v>
      </c>
      <c r="AI438" s="4">
        <v>22.8</v>
      </c>
      <c r="AJ438" s="4">
        <v>0.52</v>
      </c>
      <c r="AK438" s="4">
        <v>988</v>
      </c>
      <c r="AL438" s="4">
        <v>2</v>
      </c>
      <c r="AM438" s="4">
        <v>0</v>
      </c>
      <c r="AN438" s="4">
        <v>27</v>
      </c>
      <c r="AO438" s="4">
        <v>190</v>
      </c>
      <c r="AP438" s="4">
        <v>188.3</v>
      </c>
      <c r="AQ438" s="4">
        <v>1.7</v>
      </c>
      <c r="AR438" s="4">
        <v>195</v>
      </c>
      <c r="AS438" s="4" t="s">
        <v>155</v>
      </c>
      <c r="AT438" s="4">
        <v>2</v>
      </c>
      <c r="AU438" s="5">
        <v>0.64093750000000005</v>
      </c>
      <c r="AV438" s="4">
        <v>47.162852000000001</v>
      </c>
      <c r="AW438" s="4">
        <v>-88.491974999999996</v>
      </c>
      <c r="AX438" s="4">
        <v>317</v>
      </c>
      <c r="AY438" s="4">
        <v>32.1</v>
      </c>
      <c r="AZ438" s="4">
        <v>12</v>
      </c>
      <c r="BA438" s="4">
        <v>12</v>
      </c>
      <c r="BB438" s="4" t="s">
        <v>420</v>
      </c>
      <c r="BC438" s="4">
        <v>1.3737999999999999</v>
      </c>
      <c r="BD438" s="4">
        <v>1.9952000000000001</v>
      </c>
      <c r="BE438" s="4">
        <v>2.5952000000000002</v>
      </c>
      <c r="BF438" s="4">
        <v>14.063000000000001</v>
      </c>
      <c r="BG438" s="4">
        <v>14.84</v>
      </c>
      <c r="BH438" s="4">
        <v>1.06</v>
      </c>
      <c r="BI438" s="4">
        <v>14.122</v>
      </c>
      <c r="BJ438" s="4">
        <v>3004.1010000000001</v>
      </c>
      <c r="BK438" s="4">
        <v>11.617000000000001</v>
      </c>
      <c r="BL438" s="4">
        <v>16.791</v>
      </c>
      <c r="BM438" s="4">
        <v>0.2</v>
      </c>
      <c r="BN438" s="4">
        <v>16.989999999999998</v>
      </c>
      <c r="BO438" s="4">
        <v>13.483000000000001</v>
      </c>
      <c r="BP438" s="4">
        <v>0.16</v>
      </c>
      <c r="BQ438" s="4">
        <v>13.643000000000001</v>
      </c>
      <c r="BR438" s="4">
        <v>3.5933000000000002</v>
      </c>
      <c r="BU438" s="4">
        <v>3.532</v>
      </c>
      <c r="BW438" s="4">
        <v>61.573</v>
      </c>
      <c r="BX438" s="4">
        <v>0.321604</v>
      </c>
      <c r="BY438" s="4">
        <v>-5</v>
      </c>
      <c r="BZ438" s="4">
        <v>0.91950799999999999</v>
      </c>
      <c r="CA438" s="4">
        <v>7.8591980000000001</v>
      </c>
      <c r="CB438" s="4">
        <v>18.574062000000001</v>
      </c>
    </row>
    <row r="439" spans="1:80">
      <c r="A439" s="2">
        <v>42440</v>
      </c>
      <c r="B439" s="29">
        <v>0.43280231481481479</v>
      </c>
      <c r="C439" s="4">
        <v>14.19</v>
      </c>
      <c r="D439" s="4">
        <v>8.3699999999999997E-2</v>
      </c>
      <c r="E439" s="4" t="s">
        <v>155</v>
      </c>
      <c r="F439" s="4">
        <v>837.23129800000004</v>
      </c>
      <c r="G439" s="4">
        <v>757.3</v>
      </c>
      <c r="H439" s="4">
        <v>9</v>
      </c>
      <c r="I439" s="4">
        <v>454.2</v>
      </c>
      <c r="K439" s="4">
        <v>0.4</v>
      </c>
      <c r="L439" s="4">
        <v>83</v>
      </c>
      <c r="M439" s="4">
        <v>0.87629999999999997</v>
      </c>
      <c r="N439" s="4">
        <v>12.434699999999999</v>
      </c>
      <c r="O439" s="4">
        <v>7.3400000000000007E-2</v>
      </c>
      <c r="P439" s="4">
        <v>663.62350000000004</v>
      </c>
      <c r="Q439" s="4">
        <v>7.8867000000000003</v>
      </c>
      <c r="R439" s="4">
        <v>671.5</v>
      </c>
      <c r="S439" s="4">
        <v>532.8424</v>
      </c>
      <c r="T439" s="4">
        <v>6.3324999999999996</v>
      </c>
      <c r="U439" s="4">
        <v>539.20000000000005</v>
      </c>
      <c r="V439" s="4">
        <v>454.19560000000001</v>
      </c>
      <c r="Y439" s="4">
        <v>72.745000000000005</v>
      </c>
      <c r="Z439" s="4">
        <v>0</v>
      </c>
      <c r="AA439" s="4">
        <v>0.35049999999999998</v>
      </c>
      <c r="AB439" s="4" t="s">
        <v>382</v>
      </c>
      <c r="AC439" s="4">
        <v>0</v>
      </c>
      <c r="AD439" s="4">
        <v>11.9</v>
      </c>
      <c r="AE439" s="4">
        <v>852</v>
      </c>
      <c r="AF439" s="4">
        <v>868</v>
      </c>
      <c r="AG439" s="4">
        <v>884</v>
      </c>
      <c r="AH439" s="4">
        <v>73</v>
      </c>
      <c r="AI439" s="4">
        <v>22.78</v>
      </c>
      <c r="AJ439" s="4">
        <v>0.52</v>
      </c>
      <c r="AK439" s="4">
        <v>989</v>
      </c>
      <c r="AL439" s="4">
        <v>2</v>
      </c>
      <c r="AM439" s="4">
        <v>0</v>
      </c>
      <c r="AN439" s="4">
        <v>27</v>
      </c>
      <c r="AO439" s="4">
        <v>190</v>
      </c>
      <c r="AP439" s="4">
        <v>188</v>
      </c>
      <c r="AQ439" s="4">
        <v>1.7</v>
      </c>
      <c r="AR439" s="4">
        <v>195</v>
      </c>
      <c r="AS439" s="4" t="s">
        <v>155</v>
      </c>
      <c r="AT439" s="4">
        <v>2</v>
      </c>
      <c r="AU439" s="5">
        <v>0.64096064814814813</v>
      </c>
      <c r="AV439" s="4">
        <v>47.162782</v>
      </c>
      <c r="AW439" s="4">
        <v>-88.491973000000002</v>
      </c>
      <c r="AX439" s="4">
        <v>317</v>
      </c>
      <c r="AY439" s="4">
        <v>32.200000000000003</v>
      </c>
      <c r="AZ439" s="4">
        <v>12</v>
      </c>
      <c r="BA439" s="4">
        <v>12</v>
      </c>
      <c r="BB439" s="4" t="s">
        <v>420</v>
      </c>
      <c r="BC439" s="4">
        <v>1.4</v>
      </c>
      <c r="BD439" s="4">
        <v>1.8786</v>
      </c>
      <c r="BE439" s="4">
        <v>2.4047999999999998</v>
      </c>
      <c r="BF439" s="4">
        <v>14.063000000000001</v>
      </c>
      <c r="BG439" s="4">
        <v>14.84</v>
      </c>
      <c r="BH439" s="4">
        <v>1.06</v>
      </c>
      <c r="BI439" s="4">
        <v>14.116</v>
      </c>
      <c r="BJ439" s="4">
        <v>3004.5189999999998</v>
      </c>
      <c r="BK439" s="4">
        <v>11.282999999999999</v>
      </c>
      <c r="BL439" s="4">
        <v>16.792000000000002</v>
      </c>
      <c r="BM439" s="4">
        <v>0.2</v>
      </c>
      <c r="BN439" s="4">
        <v>16.991</v>
      </c>
      <c r="BO439" s="4">
        <v>13.483000000000001</v>
      </c>
      <c r="BP439" s="4">
        <v>0.16</v>
      </c>
      <c r="BQ439" s="4">
        <v>13.643000000000001</v>
      </c>
      <c r="BR439" s="4">
        <v>3.6288999999999998</v>
      </c>
      <c r="BU439" s="4">
        <v>3.4870000000000001</v>
      </c>
      <c r="BW439" s="4">
        <v>61.582000000000001</v>
      </c>
      <c r="BX439" s="4">
        <v>0.316492</v>
      </c>
      <c r="BY439" s="4">
        <v>-5</v>
      </c>
      <c r="BZ439" s="4">
        <v>0.91974599999999995</v>
      </c>
      <c r="CA439" s="4">
        <v>7.7342740000000001</v>
      </c>
      <c r="CB439" s="4">
        <v>18.578869000000001</v>
      </c>
    </row>
    <row r="440" spans="1:80">
      <c r="A440" s="2">
        <v>42440</v>
      </c>
      <c r="B440" s="29">
        <v>0.43281388888888889</v>
      </c>
      <c r="C440" s="4">
        <v>14.19</v>
      </c>
      <c r="D440" s="4">
        <v>8.2100000000000006E-2</v>
      </c>
      <c r="E440" s="4" t="s">
        <v>155</v>
      </c>
      <c r="F440" s="4">
        <v>820.717264</v>
      </c>
      <c r="G440" s="4">
        <v>761.5</v>
      </c>
      <c r="H440" s="4">
        <v>8.9</v>
      </c>
      <c r="I440" s="4">
        <v>447.8</v>
      </c>
      <c r="K440" s="4">
        <v>0.4</v>
      </c>
      <c r="L440" s="4">
        <v>81</v>
      </c>
      <c r="M440" s="4">
        <v>0.87629999999999997</v>
      </c>
      <c r="N440" s="4">
        <v>12.4346</v>
      </c>
      <c r="O440" s="4">
        <v>7.1900000000000006E-2</v>
      </c>
      <c r="P440" s="4">
        <v>667.33029999999997</v>
      </c>
      <c r="Q440" s="4">
        <v>7.7708000000000004</v>
      </c>
      <c r="R440" s="4">
        <v>675.1</v>
      </c>
      <c r="S440" s="4">
        <v>535.84169999999995</v>
      </c>
      <c r="T440" s="4">
        <v>6.2397</v>
      </c>
      <c r="U440" s="4">
        <v>542.1</v>
      </c>
      <c r="V440" s="4">
        <v>447.7792</v>
      </c>
      <c r="Y440" s="4">
        <v>71.308999999999997</v>
      </c>
      <c r="Z440" s="4">
        <v>0</v>
      </c>
      <c r="AA440" s="4">
        <v>0.35049999999999998</v>
      </c>
      <c r="AB440" s="4" t="s">
        <v>382</v>
      </c>
      <c r="AC440" s="4">
        <v>0</v>
      </c>
      <c r="AD440" s="4">
        <v>11.9</v>
      </c>
      <c r="AE440" s="4">
        <v>853</v>
      </c>
      <c r="AF440" s="4">
        <v>868</v>
      </c>
      <c r="AG440" s="4">
        <v>885</v>
      </c>
      <c r="AH440" s="4">
        <v>73</v>
      </c>
      <c r="AI440" s="4">
        <v>22.79</v>
      </c>
      <c r="AJ440" s="4">
        <v>0.52</v>
      </c>
      <c r="AK440" s="4">
        <v>988</v>
      </c>
      <c r="AL440" s="4">
        <v>2</v>
      </c>
      <c r="AM440" s="4">
        <v>0</v>
      </c>
      <c r="AN440" s="4">
        <v>27</v>
      </c>
      <c r="AO440" s="4">
        <v>190</v>
      </c>
      <c r="AP440" s="4">
        <v>188</v>
      </c>
      <c r="AQ440" s="4">
        <v>1.7</v>
      </c>
      <c r="AR440" s="4">
        <v>195</v>
      </c>
      <c r="AS440" s="4" t="s">
        <v>155</v>
      </c>
      <c r="AT440" s="4">
        <v>2</v>
      </c>
      <c r="AU440" s="5">
        <v>0.64096064814814813</v>
      </c>
      <c r="AV440" s="4">
        <v>47.162685000000003</v>
      </c>
      <c r="AW440" s="4">
        <v>-88.491946999999996</v>
      </c>
      <c r="AX440" s="4">
        <v>316.8</v>
      </c>
      <c r="AY440" s="4">
        <v>32.4</v>
      </c>
      <c r="AZ440" s="4">
        <v>12</v>
      </c>
      <c r="BA440" s="4">
        <v>12</v>
      </c>
      <c r="BB440" s="4" t="s">
        <v>420</v>
      </c>
      <c r="BC440" s="4">
        <v>1.4</v>
      </c>
      <c r="BD440" s="4">
        <v>1.8737999999999999</v>
      </c>
      <c r="BE440" s="4">
        <v>2.3738000000000001</v>
      </c>
      <c r="BF440" s="4">
        <v>14.063000000000001</v>
      </c>
      <c r="BG440" s="4">
        <v>14.84</v>
      </c>
      <c r="BH440" s="4">
        <v>1.06</v>
      </c>
      <c r="BI440" s="4">
        <v>14.117000000000001</v>
      </c>
      <c r="BJ440" s="4">
        <v>3005.0210000000002</v>
      </c>
      <c r="BK440" s="4">
        <v>11.061999999999999</v>
      </c>
      <c r="BL440" s="4">
        <v>16.888999999999999</v>
      </c>
      <c r="BM440" s="4">
        <v>0.19700000000000001</v>
      </c>
      <c r="BN440" s="4">
        <v>17.085000000000001</v>
      </c>
      <c r="BO440" s="4">
        <v>13.561</v>
      </c>
      <c r="BP440" s="4">
        <v>0.158</v>
      </c>
      <c r="BQ440" s="4">
        <v>13.718999999999999</v>
      </c>
      <c r="BR440" s="4">
        <v>3.5783</v>
      </c>
      <c r="BU440" s="4">
        <v>3.419</v>
      </c>
      <c r="BW440" s="4">
        <v>61.591999999999999</v>
      </c>
      <c r="BX440" s="4">
        <v>0.32222200000000001</v>
      </c>
      <c r="BY440" s="4">
        <v>-5</v>
      </c>
      <c r="BZ440" s="4">
        <v>0.91776199999999997</v>
      </c>
      <c r="CA440" s="4">
        <v>7.8742999999999999</v>
      </c>
      <c r="CB440" s="4">
        <v>18.538792000000001</v>
      </c>
    </row>
    <row r="441" spans="1:80">
      <c r="A441" s="2">
        <v>42440</v>
      </c>
      <c r="B441" s="29">
        <v>0.43282546296296293</v>
      </c>
      <c r="C441" s="4">
        <v>14.19</v>
      </c>
      <c r="D441" s="4">
        <v>7.6200000000000004E-2</v>
      </c>
      <c r="E441" s="4" t="s">
        <v>155</v>
      </c>
      <c r="F441" s="4">
        <v>762.33527900000001</v>
      </c>
      <c r="G441" s="4">
        <v>786.7</v>
      </c>
      <c r="H441" s="4">
        <v>8.6999999999999993</v>
      </c>
      <c r="I441" s="4">
        <v>435.6</v>
      </c>
      <c r="K441" s="4">
        <v>0.4</v>
      </c>
      <c r="L441" s="4">
        <v>80</v>
      </c>
      <c r="M441" s="4">
        <v>0.87629999999999997</v>
      </c>
      <c r="N441" s="4">
        <v>12.4352</v>
      </c>
      <c r="O441" s="4">
        <v>6.6799999999999998E-2</v>
      </c>
      <c r="P441" s="4">
        <v>689.37519999999995</v>
      </c>
      <c r="Q441" s="4">
        <v>7.6241000000000003</v>
      </c>
      <c r="R441" s="4">
        <v>697</v>
      </c>
      <c r="S441" s="4">
        <v>553.55529999999999</v>
      </c>
      <c r="T441" s="4">
        <v>6.1219999999999999</v>
      </c>
      <c r="U441" s="4">
        <v>559.70000000000005</v>
      </c>
      <c r="V441" s="4">
        <v>435.6225</v>
      </c>
      <c r="Y441" s="4">
        <v>69.772000000000006</v>
      </c>
      <c r="Z441" s="4">
        <v>0</v>
      </c>
      <c r="AA441" s="4">
        <v>0.35049999999999998</v>
      </c>
      <c r="AB441" s="4" t="s">
        <v>382</v>
      </c>
      <c r="AC441" s="4">
        <v>0</v>
      </c>
      <c r="AD441" s="4">
        <v>11.9</v>
      </c>
      <c r="AE441" s="4">
        <v>853</v>
      </c>
      <c r="AF441" s="4">
        <v>868</v>
      </c>
      <c r="AG441" s="4">
        <v>884</v>
      </c>
      <c r="AH441" s="4">
        <v>73</v>
      </c>
      <c r="AI441" s="4">
        <v>22.8</v>
      </c>
      <c r="AJ441" s="4">
        <v>0.52</v>
      </c>
      <c r="AK441" s="4">
        <v>988</v>
      </c>
      <c r="AL441" s="4">
        <v>2</v>
      </c>
      <c r="AM441" s="4">
        <v>0</v>
      </c>
      <c r="AN441" s="4">
        <v>27</v>
      </c>
      <c r="AO441" s="4">
        <v>190</v>
      </c>
      <c r="AP441" s="4">
        <v>188</v>
      </c>
      <c r="AQ441" s="4">
        <v>1.6</v>
      </c>
      <c r="AR441" s="4">
        <v>195</v>
      </c>
      <c r="AS441" s="4" t="s">
        <v>155</v>
      </c>
      <c r="AT441" s="4">
        <v>2</v>
      </c>
      <c r="AU441" s="5">
        <v>0.64097222222222217</v>
      </c>
      <c r="AV441" s="4">
        <v>47.162457000000003</v>
      </c>
      <c r="AW441" s="4">
        <v>-88.491864000000007</v>
      </c>
      <c r="AX441" s="4">
        <v>316.5</v>
      </c>
      <c r="AY441" s="4">
        <v>32.700000000000003</v>
      </c>
      <c r="AZ441" s="4">
        <v>12</v>
      </c>
      <c r="BA441" s="4">
        <v>11</v>
      </c>
      <c r="BB441" s="4" t="s">
        <v>421</v>
      </c>
      <c r="BC441" s="4">
        <v>1.5476000000000001</v>
      </c>
      <c r="BD441" s="4">
        <v>2.0476000000000001</v>
      </c>
      <c r="BE441" s="4">
        <v>2.6214</v>
      </c>
      <c r="BF441" s="4">
        <v>14.063000000000001</v>
      </c>
      <c r="BG441" s="4">
        <v>14.85</v>
      </c>
      <c r="BH441" s="4">
        <v>1.06</v>
      </c>
      <c r="BI441" s="4">
        <v>14.111000000000001</v>
      </c>
      <c r="BJ441" s="4">
        <v>3006.5430000000001</v>
      </c>
      <c r="BK441" s="4">
        <v>10.28</v>
      </c>
      <c r="BL441" s="4">
        <v>17.454000000000001</v>
      </c>
      <c r="BM441" s="4">
        <v>0.193</v>
      </c>
      <c r="BN441" s="4">
        <v>17.646999999999998</v>
      </c>
      <c r="BO441" s="4">
        <v>14.016</v>
      </c>
      <c r="BP441" s="4">
        <v>0.155</v>
      </c>
      <c r="BQ441" s="4">
        <v>14.170999999999999</v>
      </c>
      <c r="BR441" s="4">
        <v>3.4826999999999999</v>
      </c>
      <c r="BU441" s="4">
        <v>3.347</v>
      </c>
      <c r="BW441" s="4">
        <v>61.622999999999998</v>
      </c>
      <c r="BX441" s="4">
        <v>0.34190399999999999</v>
      </c>
      <c r="BY441" s="4">
        <v>-5</v>
      </c>
      <c r="BZ441" s="4">
        <v>0.91700000000000004</v>
      </c>
      <c r="CA441" s="4">
        <v>8.3552789999999995</v>
      </c>
      <c r="CB441" s="4">
        <v>18.523399999999999</v>
      </c>
    </row>
    <row r="442" spans="1:80">
      <c r="A442" s="2">
        <v>42440</v>
      </c>
      <c r="B442" s="29">
        <v>0.43283703703703708</v>
      </c>
      <c r="C442" s="4">
        <v>14.199</v>
      </c>
      <c r="D442" s="4">
        <v>7.5999999999999998E-2</v>
      </c>
      <c r="E442" s="4" t="s">
        <v>155</v>
      </c>
      <c r="F442" s="4">
        <v>760</v>
      </c>
      <c r="G442" s="4">
        <v>828.4</v>
      </c>
      <c r="H442" s="4">
        <v>8.6</v>
      </c>
      <c r="I442" s="4">
        <v>431.9</v>
      </c>
      <c r="K442" s="4">
        <v>0.4</v>
      </c>
      <c r="L442" s="4">
        <v>79</v>
      </c>
      <c r="M442" s="4">
        <v>0.87629999999999997</v>
      </c>
      <c r="N442" s="4">
        <v>12.443099999999999</v>
      </c>
      <c r="O442" s="4">
        <v>6.6600000000000006E-2</v>
      </c>
      <c r="P442" s="4">
        <v>725.92930000000001</v>
      </c>
      <c r="Q442" s="4">
        <v>7.5087999999999999</v>
      </c>
      <c r="R442" s="4">
        <v>733.4</v>
      </c>
      <c r="S442" s="4">
        <v>582.90750000000003</v>
      </c>
      <c r="T442" s="4">
        <v>6.0293999999999999</v>
      </c>
      <c r="U442" s="4">
        <v>588.9</v>
      </c>
      <c r="V442" s="4">
        <v>431.9</v>
      </c>
      <c r="Y442" s="4">
        <v>68.953999999999994</v>
      </c>
      <c r="Z442" s="4">
        <v>0</v>
      </c>
      <c r="AA442" s="4">
        <v>0.35049999999999998</v>
      </c>
      <c r="AB442" s="4" t="s">
        <v>382</v>
      </c>
      <c r="AC442" s="4">
        <v>0</v>
      </c>
      <c r="AD442" s="4">
        <v>11.9</v>
      </c>
      <c r="AE442" s="4">
        <v>852</v>
      </c>
      <c r="AF442" s="4">
        <v>868</v>
      </c>
      <c r="AG442" s="4">
        <v>883</v>
      </c>
      <c r="AH442" s="4">
        <v>73</v>
      </c>
      <c r="AI442" s="4">
        <v>22.8</v>
      </c>
      <c r="AJ442" s="4">
        <v>0.52</v>
      </c>
      <c r="AK442" s="4">
        <v>988</v>
      </c>
      <c r="AL442" s="4">
        <v>2</v>
      </c>
      <c r="AM442" s="4">
        <v>0</v>
      </c>
      <c r="AN442" s="4">
        <v>27</v>
      </c>
      <c r="AO442" s="4">
        <v>190</v>
      </c>
      <c r="AP442" s="4">
        <v>188</v>
      </c>
      <c r="AQ442" s="4">
        <v>1.8</v>
      </c>
      <c r="AR442" s="4">
        <v>195</v>
      </c>
      <c r="AS442" s="4" t="s">
        <v>155</v>
      </c>
      <c r="AT442" s="4">
        <v>2</v>
      </c>
      <c r="AU442" s="5">
        <v>0.64099537037037035</v>
      </c>
      <c r="AV442" s="4">
        <v>47.162388</v>
      </c>
      <c r="AW442" s="4">
        <v>-88.491838000000001</v>
      </c>
      <c r="AX442" s="4">
        <v>316.39999999999998</v>
      </c>
      <c r="AY442" s="4">
        <v>33</v>
      </c>
      <c r="AZ442" s="4">
        <v>12</v>
      </c>
      <c r="BA442" s="4">
        <v>10</v>
      </c>
      <c r="BB442" s="4" t="s">
        <v>432</v>
      </c>
      <c r="BC442" s="4">
        <v>1.6</v>
      </c>
      <c r="BD442" s="4">
        <v>2.1</v>
      </c>
      <c r="BE442" s="4">
        <v>2.7</v>
      </c>
      <c r="BF442" s="4">
        <v>14.063000000000001</v>
      </c>
      <c r="BG442" s="4">
        <v>14.84</v>
      </c>
      <c r="BH442" s="4">
        <v>1.06</v>
      </c>
      <c r="BI442" s="4">
        <v>14.11</v>
      </c>
      <c r="BJ442" s="4">
        <v>3006.692</v>
      </c>
      <c r="BK442" s="4">
        <v>10.243</v>
      </c>
      <c r="BL442" s="4">
        <v>18.369</v>
      </c>
      <c r="BM442" s="4">
        <v>0.19</v>
      </c>
      <c r="BN442" s="4">
        <v>18.559000000000001</v>
      </c>
      <c r="BO442" s="4">
        <v>14.75</v>
      </c>
      <c r="BP442" s="4">
        <v>0.153</v>
      </c>
      <c r="BQ442" s="4">
        <v>14.903</v>
      </c>
      <c r="BR442" s="4">
        <v>3.4510000000000001</v>
      </c>
      <c r="BU442" s="4">
        <v>3.306</v>
      </c>
      <c r="BW442" s="4">
        <v>61.588000000000001</v>
      </c>
      <c r="BX442" s="4">
        <v>0.35098400000000002</v>
      </c>
      <c r="BY442" s="4">
        <v>-5</v>
      </c>
      <c r="BZ442" s="4">
        <v>0.91774599999999995</v>
      </c>
      <c r="CA442" s="4">
        <v>8.5771719999999991</v>
      </c>
      <c r="CB442" s="4">
        <v>18.538468999999999</v>
      </c>
    </row>
    <row r="443" spans="1:80">
      <c r="A443" s="2">
        <v>42440</v>
      </c>
      <c r="B443" s="29">
        <v>0.43284861111111111</v>
      </c>
      <c r="C443" s="4">
        <v>14.21</v>
      </c>
      <c r="D443" s="4">
        <v>7.5999999999999998E-2</v>
      </c>
      <c r="E443" s="4" t="s">
        <v>155</v>
      </c>
      <c r="F443" s="4">
        <v>760</v>
      </c>
      <c r="G443" s="4">
        <v>822.1</v>
      </c>
      <c r="H443" s="4">
        <v>8.5</v>
      </c>
      <c r="I443" s="4">
        <v>423.7</v>
      </c>
      <c r="K443" s="4">
        <v>0.4</v>
      </c>
      <c r="L443" s="4">
        <v>77</v>
      </c>
      <c r="M443" s="4">
        <v>0.87619999999999998</v>
      </c>
      <c r="N443" s="4">
        <v>12.451499999999999</v>
      </c>
      <c r="O443" s="4">
        <v>6.6600000000000006E-2</v>
      </c>
      <c r="P443" s="4">
        <v>720.40060000000005</v>
      </c>
      <c r="Q443" s="4">
        <v>7.4481000000000002</v>
      </c>
      <c r="R443" s="4">
        <v>727.8</v>
      </c>
      <c r="S443" s="4">
        <v>578.46810000000005</v>
      </c>
      <c r="T443" s="4">
        <v>5.9806999999999997</v>
      </c>
      <c r="U443" s="4">
        <v>584.4</v>
      </c>
      <c r="V443" s="4">
        <v>423.66070000000002</v>
      </c>
      <c r="Y443" s="4">
        <v>67.736000000000004</v>
      </c>
      <c r="Z443" s="4">
        <v>0</v>
      </c>
      <c r="AA443" s="4">
        <v>0.35049999999999998</v>
      </c>
      <c r="AB443" s="4" t="s">
        <v>382</v>
      </c>
      <c r="AC443" s="4">
        <v>0</v>
      </c>
      <c r="AD443" s="4">
        <v>11.9</v>
      </c>
      <c r="AE443" s="4">
        <v>853</v>
      </c>
      <c r="AF443" s="4">
        <v>868</v>
      </c>
      <c r="AG443" s="4">
        <v>884</v>
      </c>
      <c r="AH443" s="4">
        <v>73</v>
      </c>
      <c r="AI443" s="4">
        <v>22.8</v>
      </c>
      <c r="AJ443" s="4">
        <v>0.52</v>
      </c>
      <c r="AK443" s="4">
        <v>988</v>
      </c>
      <c r="AL443" s="4">
        <v>2</v>
      </c>
      <c r="AM443" s="4">
        <v>0</v>
      </c>
      <c r="AN443" s="4">
        <v>27</v>
      </c>
      <c r="AO443" s="4">
        <v>190</v>
      </c>
      <c r="AP443" s="4">
        <v>188</v>
      </c>
      <c r="AQ443" s="4">
        <v>1.8</v>
      </c>
      <c r="AR443" s="4">
        <v>195</v>
      </c>
      <c r="AS443" s="4" t="s">
        <v>155</v>
      </c>
      <c r="AT443" s="4">
        <v>2</v>
      </c>
      <c r="AU443" s="5">
        <v>0.64099537037037035</v>
      </c>
      <c r="AV443" s="4">
        <v>47.162197999999997</v>
      </c>
      <c r="AW443" s="4">
        <v>-88.491744999999995</v>
      </c>
      <c r="AX443" s="4">
        <v>316</v>
      </c>
      <c r="AY443" s="4">
        <v>33.299999999999997</v>
      </c>
      <c r="AZ443" s="4">
        <v>12</v>
      </c>
      <c r="BA443" s="4">
        <v>10</v>
      </c>
      <c r="BB443" s="4" t="s">
        <v>432</v>
      </c>
      <c r="BC443" s="4">
        <v>1.9690000000000001</v>
      </c>
      <c r="BD443" s="4">
        <v>2.4689999999999999</v>
      </c>
      <c r="BE443" s="4">
        <v>3.1427999999999998</v>
      </c>
      <c r="BF443" s="4">
        <v>14.063000000000001</v>
      </c>
      <c r="BG443" s="4">
        <v>14.83</v>
      </c>
      <c r="BH443" s="4">
        <v>1.05</v>
      </c>
      <c r="BI443" s="4">
        <v>14.122999999999999</v>
      </c>
      <c r="BJ443" s="4">
        <v>3006.9029999999998</v>
      </c>
      <c r="BK443" s="4">
        <v>10.236000000000001</v>
      </c>
      <c r="BL443" s="4">
        <v>18.218</v>
      </c>
      <c r="BM443" s="4">
        <v>0.188</v>
      </c>
      <c r="BN443" s="4">
        <v>18.407</v>
      </c>
      <c r="BO443" s="4">
        <v>14.629</v>
      </c>
      <c r="BP443" s="4">
        <v>0.151</v>
      </c>
      <c r="BQ443" s="4">
        <v>14.78</v>
      </c>
      <c r="BR443" s="4">
        <v>3.3831000000000002</v>
      </c>
      <c r="BU443" s="4">
        <v>3.2450000000000001</v>
      </c>
      <c r="BW443" s="4">
        <v>61.543999999999997</v>
      </c>
      <c r="BX443" s="4">
        <v>0.34081</v>
      </c>
      <c r="BY443" s="4">
        <v>-5</v>
      </c>
      <c r="BZ443" s="4">
        <v>0.91501600000000005</v>
      </c>
      <c r="CA443" s="4">
        <v>8.3285440000000008</v>
      </c>
      <c r="CB443" s="4">
        <v>18.483322999999999</v>
      </c>
    </row>
    <row r="444" spans="1:80">
      <c r="A444" s="2">
        <v>42440</v>
      </c>
      <c r="B444" s="29">
        <v>0.43286018518518521</v>
      </c>
      <c r="C444" s="4">
        <v>14.21</v>
      </c>
      <c r="D444" s="4">
        <v>7.5999999999999998E-2</v>
      </c>
      <c r="E444" s="4" t="s">
        <v>155</v>
      </c>
      <c r="F444" s="4">
        <v>760</v>
      </c>
      <c r="G444" s="4">
        <v>812.3</v>
      </c>
      <c r="H444" s="4">
        <v>8.5</v>
      </c>
      <c r="I444" s="4">
        <v>418.9</v>
      </c>
      <c r="K444" s="4">
        <v>0.4</v>
      </c>
      <c r="L444" s="4">
        <v>77</v>
      </c>
      <c r="M444" s="4">
        <v>0.87619999999999998</v>
      </c>
      <c r="N444" s="4">
        <v>12.4513</v>
      </c>
      <c r="O444" s="4">
        <v>6.6600000000000006E-2</v>
      </c>
      <c r="P444" s="4">
        <v>711.73869999999999</v>
      </c>
      <c r="Q444" s="4">
        <v>7.4767000000000001</v>
      </c>
      <c r="R444" s="4">
        <v>719.2</v>
      </c>
      <c r="S444" s="4">
        <v>571.47550000000001</v>
      </c>
      <c r="T444" s="4">
        <v>6.0033000000000003</v>
      </c>
      <c r="U444" s="4">
        <v>577.5</v>
      </c>
      <c r="V444" s="4">
        <v>418.87349999999998</v>
      </c>
      <c r="Y444" s="4">
        <v>67.236000000000004</v>
      </c>
      <c r="Z444" s="4">
        <v>0</v>
      </c>
      <c r="AA444" s="4">
        <v>0.35049999999999998</v>
      </c>
      <c r="AB444" s="4" t="s">
        <v>382</v>
      </c>
      <c r="AC444" s="4">
        <v>0</v>
      </c>
      <c r="AD444" s="4">
        <v>11.9</v>
      </c>
      <c r="AE444" s="4">
        <v>853</v>
      </c>
      <c r="AF444" s="4">
        <v>868</v>
      </c>
      <c r="AG444" s="4">
        <v>884</v>
      </c>
      <c r="AH444" s="4">
        <v>73</v>
      </c>
      <c r="AI444" s="4">
        <v>22.78</v>
      </c>
      <c r="AJ444" s="4">
        <v>0.52</v>
      </c>
      <c r="AK444" s="4">
        <v>989</v>
      </c>
      <c r="AL444" s="4">
        <v>2</v>
      </c>
      <c r="AM444" s="4">
        <v>0</v>
      </c>
      <c r="AN444" s="4">
        <v>27</v>
      </c>
      <c r="AO444" s="4">
        <v>190</v>
      </c>
      <c r="AP444" s="4">
        <v>188</v>
      </c>
      <c r="AQ444" s="4">
        <v>1.7</v>
      </c>
      <c r="AR444" s="4">
        <v>195</v>
      </c>
      <c r="AS444" s="4" t="s">
        <v>155</v>
      </c>
      <c r="AT444" s="4">
        <v>2</v>
      </c>
      <c r="AU444" s="5">
        <v>0.64101851851851854</v>
      </c>
      <c r="AV444" s="4">
        <v>47.162033999999998</v>
      </c>
      <c r="AW444" s="4">
        <v>-88.491663000000003</v>
      </c>
      <c r="AX444" s="4">
        <v>315.7</v>
      </c>
      <c r="AY444" s="4">
        <v>33.5</v>
      </c>
      <c r="AZ444" s="4">
        <v>12</v>
      </c>
      <c r="BA444" s="4">
        <v>9</v>
      </c>
      <c r="BB444" s="4" t="s">
        <v>433</v>
      </c>
      <c r="BC444" s="4">
        <v>2.1</v>
      </c>
      <c r="BD444" s="4">
        <v>2.6738</v>
      </c>
      <c r="BE444" s="4">
        <v>3.3738000000000001</v>
      </c>
      <c r="BF444" s="4">
        <v>14.063000000000001</v>
      </c>
      <c r="BG444" s="4">
        <v>14.84</v>
      </c>
      <c r="BH444" s="4">
        <v>1.05</v>
      </c>
      <c r="BI444" s="4">
        <v>14.125</v>
      </c>
      <c r="BJ444" s="4">
        <v>3007.018</v>
      </c>
      <c r="BK444" s="4">
        <v>10.236000000000001</v>
      </c>
      <c r="BL444" s="4">
        <v>18</v>
      </c>
      <c r="BM444" s="4">
        <v>0.189</v>
      </c>
      <c r="BN444" s="4">
        <v>18.189</v>
      </c>
      <c r="BO444" s="4">
        <v>14.452999999999999</v>
      </c>
      <c r="BP444" s="4">
        <v>0.152</v>
      </c>
      <c r="BQ444" s="4">
        <v>14.605</v>
      </c>
      <c r="BR444" s="4">
        <v>3.3450000000000002</v>
      </c>
      <c r="BU444" s="4">
        <v>3.222</v>
      </c>
      <c r="BW444" s="4">
        <v>61.545999999999999</v>
      </c>
      <c r="BX444" s="4">
        <v>0.324318</v>
      </c>
      <c r="BY444" s="4">
        <v>-5</v>
      </c>
      <c r="BZ444" s="4">
        <v>0.916238</v>
      </c>
      <c r="CA444" s="4">
        <v>7.9255209999999998</v>
      </c>
      <c r="CB444" s="4">
        <v>18.508008</v>
      </c>
    </row>
    <row r="445" spans="1:80">
      <c r="A445" s="2">
        <v>42440</v>
      </c>
      <c r="B445" s="29">
        <v>0.43287175925925925</v>
      </c>
      <c r="C445" s="4">
        <v>14.21</v>
      </c>
      <c r="D445" s="4">
        <v>0.1002</v>
      </c>
      <c r="E445" s="4" t="s">
        <v>155</v>
      </c>
      <c r="F445" s="4">
        <v>1001.917012</v>
      </c>
      <c r="G445" s="4">
        <v>813.3</v>
      </c>
      <c r="H445" s="4">
        <v>8.6</v>
      </c>
      <c r="I445" s="4">
        <v>424.2</v>
      </c>
      <c r="K445" s="4">
        <v>0.4</v>
      </c>
      <c r="L445" s="4">
        <v>76</v>
      </c>
      <c r="M445" s="4">
        <v>0.87609999999999999</v>
      </c>
      <c r="N445" s="4">
        <v>12.4489</v>
      </c>
      <c r="O445" s="4">
        <v>8.7800000000000003E-2</v>
      </c>
      <c r="P445" s="4">
        <v>712.50040000000001</v>
      </c>
      <c r="Q445" s="4">
        <v>7.5627000000000004</v>
      </c>
      <c r="R445" s="4">
        <v>720.1</v>
      </c>
      <c r="S445" s="4">
        <v>572.07429999999999</v>
      </c>
      <c r="T445" s="4">
        <v>6.0721999999999996</v>
      </c>
      <c r="U445" s="4">
        <v>578.1</v>
      </c>
      <c r="V445" s="4">
        <v>424.21069999999997</v>
      </c>
      <c r="Y445" s="4">
        <v>67</v>
      </c>
      <c r="Z445" s="4">
        <v>0</v>
      </c>
      <c r="AA445" s="4">
        <v>0.35039999999999999</v>
      </c>
      <c r="AB445" s="4" t="s">
        <v>382</v>
      </c>
      <c r="AC445" s="4">
        <v>0</v>
      </c>
      <c r="AD445" s="4">
        <v>11.9</v>
      </c>
      <c r="AE445" s="4">
        <v>853</v>
      </c>
      <c r="AF445" s="4">
        <v>868</v>
      </c>
      <c r="AG445" s="4">
        <v>884</v>
      </c>
      <c r="AH445" s="4">
        <v>73</v>
      </c>
      <c r="AI445" s="4">
        <v>22.77</v>
      </c>
      <c r="AJ445" s="4">
        <v>0.52</v>
      </c>
      <c r="AK445" s="4">
        <v>989</v>
      </c>
      <c r="AL445" s="4">
        <v>2</v>
      </c>
      <c r="AM445" s="4">
        <v>0</v>
      </c>
      <c r="AN445" s="4">
        <v>27</v>
      </c>
      <c r="AO445" s="4">
        <v>190</v>
      </c>
      <c r="AP445" s="4">
        <v>188.7</v>
      </c>
      <c r="AQ445" s="4">
        <v>1.8</v>
      </c>
      <c r="AR445" s="4">
        <v>195</v>
      </c>
      <c r="AS445" s="4" t="s">
        <v>155</v>
      </c>
      <c r="AT445" s="4">
        <v>2</v>
      </c>
      <c r="AU445" s="5">
        <v>0.64103009259259258</v>
      </c>
      <c r="AV445" s="4">
        <v>47.161906000000002</v>
      </c>
      <c r="AW445" s="4">
        <v>-88.491591999999997</v>
      </c>
      <c r="AX445" s="4">
        <v>315.5</v>
      </c>
      <c r="AY445" s="4">
        <v>33.4</v>
      </c>
      <c r="AZ445" s="4">
        <v>12</v>
      </c>
      <c r="BA445" s="4">
        <v>10</v>
      </c>
      <c r="BB445" s="4" t="s">
        <v>433</v>
      </c>
      <c r="BC445" s="4">
        <v>1.8050949999999999</v>
      </c>
      <c r="BD445" s="4">
        <v>2.1101899999999998</v>
      </c>
      <c r="BE445" s="4">
        <v>2.7364639999999998</v>
      </c>
      <c r="BF445" s="4">
        <v>14.063000000000001</v>
      </c>
      <c r="BG445" s="4">
        <v>14.81</v>
      </c>
      <c r="BH445" s="4">
        <v>1.05</v>
      </c>
      <c r="BI445" s="4">
        <v>14.147</v>
      </c>
      <c r="BJ445" s="4">
        <v>3001.806</v>
      </c>
      <c r="BK445" s="4">
        <v>13.471</v>
      </c>
      <c r="BL445" s="4">
        <v>17.992000000000001</v>
      </c>
      <c r="BM445" s="4">
        <v>0.191</v>
      </c>
      <c r="BN445" s="4">
        <v>18.183</v>
      </c>
      <c r="BO445" s="4">
        <v>14.446</v>
      </c>
      <c r="BP445" s="4">
        <v>0.153</v>
      </c>
      <c r="BQ445" s="4">
        <v>14.599</v>
      </c>
      <c r="BR445" s="4">
        <v>3.3824000000000001</v>
      </c>
      <c r="BU445" s="4">
        <v>3.2050000000000001</v>
      </c>
      <c r="BW445" s="4">
        <v>61.439</v>
      </c>
      <c r="BX445" s="4">
        <v>0.308064</v>
      </c>
      <c r="BY445" s="4">
        <v>-5</v>
      </c>
      <c r="BZ445" s="4">
        <v>0.91476199999999996</v>
      </c>
      <c r="CA445" s="4">
        <v>7.528314</v>
      </c>
      <c r="CB445" s="4">
        <v>18.478192</v>
      </c>
    </row>
    <row r="446" spans="1:80">
      <c r="A446" s="2">
        <v>42440</v>
      </c>
      <c r="B446" s="29">
        <v>0.43288333333333334</v>
      </c>
      <c r="C446" s="4">
        <v>14.226000000000001</v>
      </c>
      <c r="D446" s="4">
        <v>0.15049999999999999</v>
      </c>
      <c r="E446" s="4" t="s">
        <v>155</v>
      </c>
      <c r="F446" s="4">
        <v>1505.1407879999999</v>
      </c>
      <c r="G446" s="4">
        <v>753.4</v>
      </c>
      <c r="H446" s="4">
        <v>8.6999999999999993</v>
      </c>
      <c r="I446" s="4">
        <v>436.7</v>
      </c>
      <c r="K446" s="4">
        <v>0.5</v>
      </c>
      <c r="L446" s="4">
        <v>76</v>
      </c>
      <c r="M446" s="4">
        <v>0.87549999999999994</v>
      </c>
      <c r="N446" s="4">
        <v>12.4544</v>
      </c>
      <c r="O446" s="4">
        <v>0.1318</v>
      </c>
      <c r="P446" s="4">
        <v>659.58529999999996</v>
      </c>
      <c r="Q446" s="4">
        <v>7.6166999999999998</v>
      </c>
      <c r="R446" s="4">
        <v>667.2</v>
      </c>
      <c r="S446" s="4">
        <v>529.58820000000003</v>
      </c>
      <c r="T446" s="4">
        <v>6.1155999999999997</v>
      </c>
      <c r="U446" s="4">
        <v>535.70000000000005</v>
      </c>
      <c r="V446" s="4">
        <v>436.67180000000002</v>
      </c>
      <c r="Y446" s="4">
        <v>66.694000000000003</v>
      </c>
      <c r="Z446" s="4">
        <v>0</v>
      </c>
      <c r="AA446" s="4">
        <v>0.43769999999999998</v>
      </c>
      <c r="AB446" s="4" t="s">
        <v>382</v>
      </c>
      <c r="AC446" s="4">
        <v>0</v>
      </c>
      <c r="AD446" s="4">
        <v>11.8</v>
      </c>
      <c r="AE446" s="4">
        <v>853</v>
      </c>
      <c r="AF446" s="4">
        <v>868</v>
      </c>
      <c r="AG446" s="4">
        <v>884</v>
      </c>
      <c r="AH446" s="4">
        <v>73</v>
      </c>
      <c r="AI446" s="4">
        <v>22.77</v>
      </c>
      <c r="AJ446" s="4">
        <v>0.52</v>
      </c>
      <c r="AK446" s="4">
        <v>989</v>
      </c>
      <c r="AL446" s="4">
        <v>2</v>
      </c>
      <c r="AM446" s="4">
        <v>0</v>
      </c>
      <c r="AN446" s="4">
        <v>27</v>
      </c>
      <c r="AO446" s="4">
        <v>190</v>
      </c>
      <c r="AP446" s="4">
        <v>189</v>
      </c>
      <c r="AQ446" s="4">
        <v>1.8</v>
      </c>
      <c r="AR446" s="4">
        <v>195</v>
      </c>
      <c r="AS446" s="4" t="s">
        <v>155</v>
      </c>
      <c r="AT446" s="4">
        <v>2</v>
      </c>
      <c r="AU446" s="5">
        <v>0.64104166666666662</v>
      </c>
      <c r="AV446" s="4">
        <v>47.161777999999998</v>
      </c>
      <c r="AW446" s="4">
        <v>-88.491521000000006</v>
      </c>
      <c r="AX446" s="4">
        <v>315.3</v>
      </c>
      <c r="AY446" s="4">
        <v>33.200000000000003</v>
      </c>
      <c r="AZ446" s="4">
        <v>12</v>
      </c>
      <c r="BA446" s="4">
        <v>10</v>
      </c>
      <c r="BB446" s="4" t="s">
        <v>432</v>
      </c>
      <c r="BC446" s="4">
        <v>1.7</v>
      </c>
      <c r="BD446" s="4">
        <v>1.2360359999999999</v>
      </c>
      <c r="BE446" s="4">
        <v>2.5</v>
      </c>
      <c r="BF446" s="4">
        <v>14.063000000000001</v>
      </c>
      <c r="BG446" s="4">
        <v>14.74</v>
      </c>
      <c r="BH446" s="4">
        <v>1.05</v>
      </c>
      <c r="BI446" s="4">
        <v>14.222</v>
      </c>
      <c r="BJ446" s="4">
        <v>2991.0259999999998</v>
      </c>
      <c r="BK446" s="4">
        <v>20.141999999999999</v>
      </c>
      <c r="BL446" s="4">
        <v>16.588000000000001</v>
      </c>
      <c r="BM446" s="4">
        <v>0.192</v>
      </c>
      <c r="BN446" s="4">
        <v>16.78</v>
      </c>
      <c r="BO446" s="4">
        <v>13.319000000000001</v>
      </c>
      <c r="BP446" s="4">
        <v>0.154</v>
      </c>
      <c r="BQ446" s="4">
        <v>13.473000000000001</v>
      </c>
      <c r="BR446" s="4">
        <v>3.4678</v>
      </c>
      <c r="BU446" s="4">
        <v>3.1779999999999999</v>
      </c>
      <c r="BW446" s="4">
        <v>76.438999999999993</v>
      </c>
      <c r="BX446" s="4">
        <v>0.32563399999999998</v>
      </c>
      <c r="BY446" s="4">
        <v>-5</v>
      </c>
      <c r="BZ446" s="4">
        <v>0.91400000000000003</v>
      </c>
      <c r="CA446" s="4">
        <v>7.957681</v>
      </c>
      <c r="CB446" s="4">
        <v>18.462800000000001</v>
      </c>
    </row>
    <row r="447" spans="1:80">
      <c r="A447" s="2">
        <v>42440</v>
      </c>
      <c r="B447" s="29">
        <v>0.43289490740740738</v>
      </c>
      <c r="C447" s="4">
        <v>14.266999999999999</v>
      </c>
      <c r="D447" s="4">
        <v>0.1232</v>
      </c>
      <c r="E447" s="4" t="s">
        <v>155</v>
      </c>
      <c r="F447" s="4">
        <v>1231.6090099999999</v>
      </c>
      <c r="G447" s="4">
        <v>654.4</v>
      </c>
      <c r="H447" s="4">
        <v>4.3</v>
      </c>
      <c r="I447" s="4">
        <v>433.8</v>
      </c>
      <c r="K447" s="4">
        <v>0.42</v>
      </c>
      <c r="L447" s="4">
        <v>76</v>
      </c>
      <c r="M447" s="4">
        <v>0.87539999999999996</v>
      </c>
      <c r="N447" s="4">
        <v>12.4899</v>
      </c>
      <c r="O447" s="4">
        <v>0.10780000000000001</v>
      </c>
      <c r="P447" s="4">
        <v>572.90499999999997</v>
      </c>
      <c r="Q447" s="4">
        <v>3.8062</v>
      </c>
      <c r="R447" s="4">
        <v>576.70000000000005</v>
      </c>
      <c r="S447" s="4">
        <v>459.99169999999998</v>
      </c>
      <c r="T447" s="4">
        <v>3.056</v>
      </c>
      <c r="U447" s="4">
        <v>463</v>
      </c>
      <c r="V447" s="4">
        <v>433.75880000000001</v>
      </c>
      <c r="Y447" s="4">
        <v>66.42</v>
      </c>
      <c r="Z447" s="4">
        <v>0</v>
      </c>
      <c r="AA447" s="4">
        <v>0.36709999999999998</v>
      </c>
      <c r="AB447" s="4" t="s">
        <v>382</v>
      </c>
      <c r="AC447" s="4">
        <v>0</v>
      </c>
      <c r="AD447" s="4">
        <v>11.9</v>
      </c>
      <c r="AE447" s="4">
        <v>852</v>
      </c>
      <c r="AF447" s="4">
        <v>868</v>
      </c>
      <c r="AG447" s="4">
        <v>883</v>
      </c>
      <c r="AH447" s="4">
        <v>73</v>
      </c>
      <c r="AI447" s="4">
        <v>22.77</v>
      </c>
      <c r="AJ447" s="4">
        <v>0.52</v>
      </c>
      <c r="AK447" s="4">
        <v>989</v>
      </c>
      <c r="AL447" s="4">
        <v>2</v>
      </c>
      <c r="AM447" s="4">
        <v>0</v>
      </c>
      <c r="AN447" s="4">
        <v>27</v>
      </c>
      <c r="AO447" s="4">
        <v>190</v>
      </c>
      <c r="AP447" s="4">
        <v>189</v>
      </c>
      <c r="AQ447" s="4">
        <v>1.9</v>
      </c>
      <c r="AR447" s="4">
        <v>195</v>
      </c>
      <c r="AS447" s="4" t="s">
        <v>155</v>
      </c>
      <c r="AT447" s="4">
        <v>2</v>
      </c>
      <c r="AU447" s="5">
        <v>0.64105324074074077</v>
      </c>
      <c r="AV447" s="4">
        <v>47.161745000000003</v>
      </c>
      <c r="AW447" s="4">
        <v>-88.491501999999997</v>
      </c>
      <c r="AX447" s="4">
        <v>315.3</v>
      </c>
      <c r="AY447" s="4">
        <v>33.1</v>
      </c>
      <c r="AZ447" s="4">
        <v>12</v>
      </c>
      <c r="BA447" s="4">
        <v>11</v>
      </c>
      <c r="BB447" s="4" t="s">
        <v>432</v>
      </c>
      <c r="BC447" s="4">
        <v>1.0358000000000001</v>
      </c>
      <c r="BD447" s="4">
        <v>1</v>
      </c>
      <c r="BE447" s="4">
        <v>1.762</v>
      </c>
      <c r="BF447" s="4">
        <v>14.063000000000001</v>
      </c>
      <c r="BG447" s="4">
        <v>14.73</v>
      </c>
      <c r="BH447" s="4">
        <v>1.05</v>
      </c>
      <c r="BI447" s="4">
        <v>14.23</v>
      </c>
      <c r="BJ447" s="4">
        <v>2996.8739999999998</v>
      </c>
      <c r="BK447" s="4">
        <v>16.466000000000001</v>
      </c>
      <c r="BL447" s="4">
        <v>14.396000000000001</v>
      </c>
      <c r="BM447" s="4">
        <v>9.6000000000000002E-2</v>
      </c>
      <c r="BN447" s="4">
        <v>14.491</v>
      </c>
      <c r="BO447" s="4">
        <v>11.558</v>
      </c>
      <c r="BP447" s="4">
        <v>7.6999999999999999E-2</v>
      </c>
      <c r="BQ447" s="4">
        <v>11.635</v>
      </c>
      <c r="BR447" s="4">
        <v>3.4415</v>
      </c>
      <c r="BU447" s="4">
        <v>3.1619999999999999</v>
      </c>
      <c r="BW447" s="4">
        <v>64.042000000000002</v>
      </c>
      <c r="BX447" s="4">
        <v>0.35239599999999999</v>
      </c>
      <c r="BY447" s="4">
        <v>-5</v>
      </c>
      <c r="BZ447" s="4">
        <v>0.91400000000000003</v>
      </c>
      <c r="CA447" s="4">
        <v>8.6116779999999995</v>
      </c>
      <c r="CB447" s="4">
        <v>18.462800000000001</v>
      </c>
    </row>
    <row r="448" spans="1:80">
      <c r="A448" s="2">
        <v>42440</v>
      </c>
      <c r="B448" s="29">
        <v>0.43290648148148153</v>
      </c>
      <c r="C448" s="4">
        <v>14.286</v>
      </c>
      <c r="D448" s="4">
        <v>0.1537</v>
      </c>
      <c r="E448" s="4" t="s">
        <v>155</v>
      </c>
      <c r="F448" s="4">
        <v>1537.258883</v>
      </c>
      <c r="G448" s="4">
        <v>621.29999999999995</v>
      </c>
      <c r="H448" s="4">
        <v>-2.4</v>
      </c>
      <c r="I448" s="4">
        <v>444.1</v>
      </c>
      <c r="K448" s="4">
        <v>0.4</v>
      </c>
      <c r="L448" s="4">
        <v>76</v>
      </c>
      <c r="M448" s="4">
        <v>0.875</v>
      </c>
      <c r="N448" s="4">
        <v>12.4994</v>
      </c>
      <c r="O448" s="4">
        <v>0.13450000000000001</v>
      </c>
      <c r="P448" s="4">
        <v>543.58479999999997</v>
      </c>
      <c r="Q448" s="4">
        <v>0</v>
      </c>
      <c r="R448" s="4">
        <v>543.6</v>
      </c>
      <c r="S448" s="4">
        <v>436.45010000000002</v>
      </c>
      <c r="T448" s="4">
        <v>0</v>
      </c>
      <c r="U448" s="4">
        <v>436.5</v>
      </c>
      <c r="V448" s="4">
        <v>444.13400000000001</v>
      </c>
      <c r="Y448" s="4">
        <v>66.263000000000005</v>
      </c>
      <c r="Z448" s="4">
        <v>0</v>
      </c>
      <c r="AA448" s="4">
        <v>0.35</v>
      </c>
      <c r="AB448" s="4" t="s">
        <v>382</v>
      </c>
      <c r="AC448" s="4">
        <v>0</v>
      </c>
      <c r="AD448" s="4">
        <v>11.8</v>
      </c>
      <c r="AE448" s="4">
        <v>853</v>
      </c>
      <c r="AF448" s="4">
        <v>868</v>
      </c>
      <c r="AG448" s="4">
        <v>884</v>
      </c>
      <c r="AH448" s="4">
        <v>73</v>
      </c>
      <c r="AI448" s="4">
        <v>22.77</v>
      </c>
      <c r="AJ448" s="4">
        <v>0.52</v>
      </c>
      <c r="AK448" s="4">
        <v>989</v>
      </c>
      <c r="AL448" s="4">
        <v>2</v>
      </c>
      <c r="AM448" s="4">
        <v>0</v>
      </c>
      <c r="AN448" s="4">
        <v>27</v>
      </c>
      <c r="AO448" s="4">
        <v>190</v>
      </c>
      <c r="AP448" s="4">
        <v>189</v>
      </c>
      <c r="AQ448" s="4">
        <v>1.8</v>
      </c>
      <c r="AR448" s="4">
        <v>195</v>
      </c>
      <c r="AS448" s="4" t="s">
        <v>155</v>
      </c>
      <c r="AT448" s="4">
        <v>2</v>
      </c>
      <c r="AU448" s="5">
        <v>0.64105324074074077</v>
      </c>
      <c r="AV448" s="4">
        <v>47.161566000000001</v>
      </c>
      <c r="AW448" s="4">
        <v>-88.491380000000007</v>
      </c>
      <c r="AX448" s="4">
        <v>315.3</v>
      </c>
      <c r="AY448" s="4">
        <v>32.9</v>
      </c>
      <c r="AZ448" s="4">
        <v>12</v>
      </c>
      <c r="BA448" s="4">
        <v>11</v>
      </c>
      <c r="BB448" s="4" t="s">
        <v>431</v>
      </c>
      <c r="BC448" s="4">
        <v>0.8</v>
      </c>
      <c r="BD448" s="4">
        <v>1</v>
      </c>
      <c r="BE448" s="4">
        <v>1.5</v>
      </c>
      <c r="BF448" s="4">
        <v>14.063000000000001</v>
      </c>
      <c r="BG448" s="4">
        <v>14.68</v>
      </c>
      <c r="BH448" s="4">
        <v>1.04</v>
      </c>
      <c r="BI448" s="4">
        <v>14.29</v>
      </c>
      <c r="BJ448" s="4">
        <v>2990.319</v>
      </c>
      <c r="BK448" s="4">
        <v>20.481000000000002</v>
      </c>
      <c r="BL448" s="4">
        <v>13.619</v>
      </c>
      <c r="BM448" s="4">
        <v>0</v>
      </c>
      <c r="BN448" s="4">
        <v>13.619</v>
      </c>
      <c r="BO448" s="4">
        <v>10.935</v>
      </c>
      <c r="BP448" s="4">
        <v>0</v>
      </c>
      <c r="BQ448" s="4">
        <v>10.935</v>
      </c>
      <c r="BR448" s="4">
        <v>3.5135000000000001</v>
      </c>
      <c r="BU448" s="4">
        <v>3.145</v>
      </c>
      <c r="BW448" s="4">
        <v>60.881</v>
      </c>
      <c r="BX448" s="4">
        <v>0.37391999999999997</v>
      </c>
      <c r="BY448" s="4">
        <v>-5</v>
      </c>
      <c r="BZ448" s="4">
        <v>0.91176199999999996</v>
      </c>
      <c r="CA448" s="4">
        <v>9.13767</v>
      </c>
      <c r="CB448" s="4">
        <v>18.417591999999999</v>
      </c>
    </row>
    <row r="449" spans="1:80">
      <c r="A449" s="2">
        <v>42440</v>
      </c>
      <c r="B449" s="29">
        <v>0.43291805555555557</v>
      </c>
      <c r="C449" s="4">
        <v>14.291</v>
      </c>
      <c r="D449" s="4">
        <v>0.1181</v>
      </c>
      <c r="E449" s="4" t="s">
        <v>155</v>
      </c>
      <c r="F449" s="4">
        <v>1181.3863819999999</v>
      </c>
      <c r="G449" s="4">
        <v>588.9</v>
      </c>
      <c r="H449" s="4">
        <v>2.5</v>
      </c>
      <c r="I449" s="4">
        <v>436.4</v>
      </c>
      <c r="K449" s="4">
        <v>0.31</v>
      </c>
      <c r="L449" s="4">
        <v>75</v>
      </c>
      <c r="M449" s="4">
        <v>0.87529999999999997</v>
      </c>
      <c r="N449" s="4">
        <v>12.5083</v>
      </c>
      <c r="O449" s="4">
        <v>0.10340000000000001</v>
      </c>
      <c r="P449" s="4">
        <v>515.47149999999999</v>
      </c>
      <c r="Q449" s="4">
        <v>2.1880999999999999</v>
      </c>
      <c r="R449" s="4">
        <v>517.70000000000005</v>
      </c>
      <c r="S449" s="4">
        <v>413.8777</v>
      </c>
      <c r="T449" s="4">
        <v>1.7568999999999999</v>
      </c>
      <c r="U449" s="4">
        <v>415.6</v>
      </c>
      <c r="V449" s="4">
        <v>436.3682</v>
      </c>
      <c r="Y449" s="4">
        <v>65.917000000000002</v>
      </c>
      <c r="Z449" s="4">
        <v>0</v>
      </c>
      <c r="AA449" s="4">
        <v>0.26979999999999998</v>
      </c>
      <c r="AB449" s="4" t="s">
        <v>382</v>
      </c>
      <c r="AC449" s="4">
        <v>0</v>
      </c>
      <c r="AD449" s="4">
        <v>11.9</v>
      </c>
      <c r="AE449" s="4">
        <v>853</v>
      </c>
      <c r="AF449" s="4">
        <v>868</v>
      </c>
      <c r="AG449" s="4">
        <v>885</v>
      </c>
      <c r="AH449" s="4">
        <v>73</v>
      </c>
      <c r="AI449" s="4">
        <v>22.77</v>
      </c>
      <c r="AJ449" s="4">
        <v>0.52</v>
      </c>
      <c r="AK449" s="4">
        <v>989</v>
      </c>
      <c r="AL449" s="4">
        <v>2</v>
      </c>
      <c r="AM449" s="4">
        <v>0</v>
      </c>
      <c r="AN449" s="4">
        <v>27</v>
      </c>
      <c r="AO449" s="4">
        <v>190</v>
      </c>
      <c r="AP449" s="4">
        <v>189</v>
      </c>
      <c r="AQ449" s="4">
        <v>1.8</v>
      </c>
      <c r="AR449" s="4">
        <v>195</v>
      </c>
      <c r="AS449" s="4" t="s">
        <v>155</v>
      </c>
      <c r="AT449" s="4">
        <v>2</v>
      </c>
      <c r="AU449" s="5">
        <v>0.64107638888888896</v>
      </c>
      <c r="AV449" s="4">
        <v>47.161425000000001</v>
      </c>
      <c r="AW449" s="4">
        <v>-88.491237999999996</v>
      </c>
      <c r="AX449" s="4">
        <v>314.8</v>
      </c>
      <c r="AY449" s="4">
        <v>33.200000000000003</v>
      </c>
      <c r="AZ449" s="4">
        <v>12</v>
      </c>
      <c r="BA449" s="4">
        <v>12</v>
      </c>
      <c r="BB449" s="4" t="s">
        <v>431</v>
      </c>
      <c r="BC449" s="4">
        <v>0.8</v>
      </c>
      <c r="BD449" s="4">
        <v>1.0738000000000001</v>
      </c>
      <c r="BE449" s="4">
        <v>1.4261999999999999</v>
      </c>
      <c r="BF449" s="4">
        <v>14.063000000000001</v>
      </c>
      <c r="BG449" s="4">
        <v>14.71</v>
      </c>
      <c r="BH449" s="4">
        <v>1.05</v>
      </c>
      <c r="BI449" s="4">
        <v>14.253</v>
      </c>
      <c r="BJ449" s="4">
        <v>2997.9009999999998</v>
      </c>
      <c r="BK449" s="4">
        <v>15.773</v>
      </c>
      <c r="BL449" s="4">
        <v>12.938000000000001</v>
      </c>
      <c r="BM449" s="4">
        <v>5.5E-2</v>
      </c>
      <c r="BN449" s="4">
        <v>12.993</v>
      </c>
      <c r="BO449" s="4">
        <v>10.388</v>
      </c>
      <c r="BP449" s="4">
        <v>4.3999999999999997E-2</v>
      </c>
      <c r="BQ449" s="4">
        <v>10.432</v>
      </c>
      <c r="BR449" s="4">
        <v>3.4584000000000001</v>
      </c>
      <c r="BU449" s="4">
        <v>3.1339999999999999</v>
      </c>
      <c r="BW449" s="4">
        <v>47.021999999999998</v>
      </c>
      <c r="BX449" s="4">
        <v>0.38944400000000001</v>
      </c>
      <c r="BY449" s="4">
        <v>-5</v>
      </c>
      <c r="BZ449" s="4">
        <v>0.91249199999999997</v>
      </c>
      <c r="CA449" s="4">
        <v>9.5170379999999994</v>
      </c>
      <c r="CB449" s="4">
        <v>18.432338000000001</v>
      </c>
    </row>
    <row r="450" spans="1:80">
      <c r="A450" s="2">
        <v>42440</v>
      </c>
      <c r="B450" s="29">
        <v>0.43292962962962966</v>
      </c>
      <c r="C450" s="4">
        <v>14.32</v>
      </c>
      <c r="D450" s="4">
        <v>8.5099999999999995E-2</v>
      </c>
      <c r="E450" s="4" t="s">
        <v>155</v>
      </c>
      <c r="F450" s="4">
        <v>850.96747300000004</v>
      </c>
      <c r="G450" s="4">
        <v>685.6</v>
      </c>
      <c r="H450" s="4">
        <v>2.4</v>
      </c>
      <c r="I450" s="4">
        <v>425.4</v>
      </c>
      <c r="K450" s="4">
        <v>0.3</v>
      </c>
      <c r="L450" s="4">
        <v>74</v>
      </c>
      <c r="M450" s="4">
        <v>0.87539999999999996</v>
      </c>
      <c r="N450" s="4">
        <v>12.5352</v>
      </c>
      <c r="O450" s="4">
        <v>7.4499999999999997E-2</v>
      </c>
      <c r="P450" s="4">
        <v>600.17399999999998</v>
      </c>
      <c r="Q450" s="4">
        <v>2.1009000000000002</v>
      </c>
      <c r="R450" s="4">
        <v>602.29999999999995</v>
      </c>
      <c r="S450" s="4">
        <v>481.88630000000001</v>
      </c>
      <c r="T450" s="4">
        <v>1.6868000000000001</v>
      </c>
      <c r="U450" s="4">
        <v>483.6</v>
      </c>
      <c r="V450" s="4">
        <v>425.40100000000001</v>
      </c>
      <c r="Y450" s="4">
        <v>65.081000000000003</v>
      </c>
      <c r="Z450" s="4">
        <v>0</v>
      </c>
      <c r="AA450" s="4">
        <v>0.2626</v>
      </c>
      <c r="AB450" s="4" t="s">
        <v>382</v>
      </c>
      <c r="AC450" s="4">
        <v>0</v>
      </c>
      <c r="AD450" s="4">
        <v>11.9</v>
      </c>
      <c r="AE450" s="4">
        <v>853</v>
      </c>
      <c r="AF450" s="4">
        <v>868</v>
      </c>
      <c r="AG450" s="4">
        <v>885</v>
      </c>
      <c r="AH450" s="4">
        <v>73</v>
      </c>
      <c r="AI450" s="4">
        <v>22.77</v>
      </c>
      <c r="AJ450" s="4">
        <v>0.52</v>
      </c>
      <c r="AK450" s="4">
        <v>989</v>
      </c>
      <c r="AL450" s="4">
        <v>2</v>
      </c>
      <c r="AM450" s="4">
        <v>0</v>
      </c>
      <c r="AN450" s="4">
        <v>27</v>
      </c>
      <c r="AO450" s="4">
        <v>190</v>
      </c>
      <c r="AP450" s="4">
        <v>189</v>
      </c>
      <c r="AQ450" s="4">
        <v>1.9</v>
      </c>
      <c r="AR450" s="4">
        <v>195</v>
      </c>
      <c r="AS450" s="4" t="s">
        <v>155</v>
      </c>
      <c r="AT450" s="4">
        <v>2</v>
      </c>
      <c r="AU450" s="5">
        <v>0.641087962962963</v>
      </c>
      <c r="AV450" s="4">
        <v>47.161397000000001</v>
      </c>
      <c r="AW450" s="4">
        <v>-88.491202999999999</v>
      </c>
      <c r="AX450" s="4">
        <v>314.60000000000002</v>
      </c>
      <c r="AY450" s="4">
        <v>33.5</v>
      </c>
      <c r="AZ450" s="4">
        <v>12</v>
      </c>
      <c r="BA450" s="4">
        <v>12</v>
      </c>
      <c r="BB450" s="4" t="s">
        <v>420</v>
      </c>
      <c r="BC450" s="4">
        <v>0.9476</v>
      </c>
      <c r="BD450" s="4">
        <v>1.2476</v>
      </c>
      <c r="BE450" s="4">
        <v>1.6214</v>
      </c>
      <c r="BF450" s="4">
        <v>14.063000000000001</v>
      </c>
      <c r="BG450" s="4">
        <v>14.72</v>
      </c>
      <c r="BH450" s="4">
        <v>1.05</v>
      </c>
      <c r="BI450" s="4">
        <v>14.239000000000001</v>
      </c>
      <c r="BJ450" s="4">
        <v>3005.0889999999999</v>
      </c>
      <c r="BK450" s="4">
        <v>11.366</v>
      </c>
      <c r="BL450" s="4">
        <v>15.068</v>
      </c>
      <c r="BM450" s="4">
        <v>5.2999999999999999E-2</v>
      </c>
      <c r="BN450" s="4">
        <v>15.12</v>
      </c>
      <c r="BO450" s="4">
        <v>12.098000000000001</v>
      </c>
      <c r="BP450" s="4">
        <v>4.2000000000000003E-2</v>
      </c>
      <c r="BQ450" s="4">
        <v>12.14</v>
      </c>
      <c r="BR450" s="4">
        <v>3.3723000000000001</v>
      </c>
      <c r="BU450" s="4">
        <v>3.0950000000000002</v>
      </c>
      <c r="BW450" s="4">
        <v>45.776000000000003</v>
      </c>
      <c r="BX450" s="4">
        <v>0.35719200000000001</v>
      </c>
      <c r="BY450" s="4">
        <v>-5</v>
      </c>
      <c r="BZ450" s="4">
        <v>0.91225400000000001</v>
      </c>
      <c r="CA450" s="4">
        <v>8.7288789999999992</v>
      </c>
      <c r="CB450" s="4">
        <v>18.427530999999998</v>
      </c>
    </row>
    <row r="451" spans="1:80">
      <c r="A451" s="2">
        <v>42440</v>
      </c>
      <c r="B451" s="29">
        <v>0.4329412037037037</v>
      </c>
      <c r="C451" s="4">
        <v>14.32</v>
      </c>
      <c r="D451" s="4">
        <v>7.7799999999999994E-2</v>
      </c>
      <c r="E451" s="4" t="s">
        <v>155</v>
      </c>
      <c r="F451" s="4">
        <v>777.919175</v>
      </c>
      <c r="G451" s="4">
        <v>724.1</v>
      </c>
      <c r="H451" s="4">
        <v>2.4</v>
      </c>
      <c r="I451" s="4">
        <v>417.3</v>
      </c>
      <c r="K451" s="4">
        <v>0.3</v>
      </c>
      <c r="L451" s="4">
        <v>74</v>
      </c>
      <c r="M451" s="4">
        <v>0.87539999999999996</v>
      </c>
      <c r="N451" s="4">
        <v>12.535600000000001</v>
      </c>
      <c r="O451" s="4">
        <v>6.8099999999999994E-2</v>
      </c>
      <c r="P451" s="4">
        <v>633.89440000000002</v>
      </c>
      <c r="Q451" s="4">
        <v>2.1009000000000002</v>
      </c>
      <c r="R451" s="4">
        <v>636</v>
      </c>
      <c r="S451" s="4">
        <v>508.96069999999997</v>
      </c>
      <c r="T451" s="4">
        <v>1.6869000000000001</v>
      </c>
      <c r="U451" s="4">
        <v>510.6</v>
      </c>
      <c r="V451" s="4">
        <v>417.2824</v>
      </c>
      <c r="Y451" s="4">
        <v>64.537000000000006</v>
      </c>
      <c r="Z451" s="4">
        <v>0</v>
      </c>
      <c r="AA451" s="4">
        <v>0.2626</v>
      </c>
      <c r="AB451" s="4" t="s">
        <v>382</v>
      </c>
      <c r="AC451" s="4">
        <v>0</v>
      </c>
      <c r="AD451" s="4">
        <v>11.8</v>
      </c>
      <c r="AE451" s="4">
        <v>854</v>
      </c>
      <c r="AF451" s="4">
        <v>869</v>
      </c>
      <c r="AG451" s="4">
        <v>884</v>
      </c>
      <c r="AH451" s="4">
        <v>73</v>
      </c>
      <c r="AI451" s="4">
        <v>22.77</v>
      </c>
      <c r="AJ451" s="4">
        <v>0.52</v>
      </c>
      <c r="AK451" s="4">
        <v>989</v>
      </c>
      <c r="AL451" s="4">
        <v>2</v>
      </c>
      <c r="AM451" s="4">
        <v>0</v>
      </c>
      <c r="AN451" s="4">
        <v>27</v>
      </c>
      <c r="AO451" s="4">
        <v>190</v>
      </c>
      <c r="AP451" s="4">
        <v>189</v>
      </c>
      <c r="AQ451" s="4">
        <v>1.8</v>
      </c>
      <c r="AR451" s="4">
        <v>195</v>
      </c>
      <c r="AS451" s="4" t="s">
        <v>155</v>
      </c>
      <c r="AT451" s="4">
        <v>2</v>
      </c>
      <c r="AU451" s="5">
        <v>0.641087962962963</v>
      </c>
      <c r="AV451" s="4">
        <v>47.161245999999998</v>
      </c>
      <c r="AW451" s="4">
        <v>-88.491</v>
      </c>
      <c r="AX451" s="4">
        <v>314.5</v>
      </c>
      <c r="AY451" s="4">
        <v>33.799999999999997</v>
      </c>
      <c r="AZ451" s="4">
        <v>12</v>
      </c>
      <c r="BA451" s="4">
        <v>12</v>
      </c>
      <c r="BB451" s="4" t="s">
        <v>420</v>
      </c>
      <c r="BC451" s="4">
        <v>1.1476</v>
      </c>
      <c r="BD451" s="4">
        <v>1.3737999999999999</v>
      </c>
      <c r="BE451" s="4">
        <v>1.8475999999999999</v>
      </c>
      <c r="BF451" s="4">
        <v>14.063000000000001</v>
      </c>
      <c r="BG451" s="4">
        <v>14.73</v>
      </c>
      <c r="BH451" s="4">
        <v>1.05</v>
      </c>
      <c r="BI451" s="4">
        <v>14.234999999999999</v>
      </c>
      <c r="BJ451" s="4">
        <v>3006.808</v>
      </c>
      <c r="BK451" s="4">
        <v>10.396000000000001</v>
      </c>
      <c r="BL451" s="4">
        <v>15.923</v>
      </c>
      <c r="BM451" s="4">
        <v>5.2999999999999999E-2</v>
      </c>
      <c r="BN451" s="4">
        <v>15.975</v>
      </c>
      <c r="BO451" s="4">
        <v>12.784000000000001</v>
      </c>
      <c r="BP451" s="4">
        <v>4.2000000000000003E-2</v>
      </c>
      <c r="BQ451" s="4">
        <v>12.827</v>
      </c>
      <c r="BR451" s="4">
        <v>3.3096999999999999</v>
      </c>
      <c r="BU451" s="4">
        <v>3.0710000000000002</v>
      </c>
      <c r="BW451" s="4">
        <v>45.802</v>
      </c>
      <c r="BX451" s="4">
        <v>0.34723799999999999</v>
      </c>
      <c r="BY451" s="4">
        <v>-5</v>
      </c>
      <c r="BZ451" s="4">
        <v>0.90976199999999996</v>
      </c>
      <c r="CA451" s="4">
        <v>8.4856280000000002</v>
      </c>
      <c r="CB451" s="4">
        <v>18.377192000000001</v>
      </c>
    </row>
    <row r="452" spans="1:80">
      <c r="A452" s="2">
        <v>42440</v>
      </c>
      <c r="B452" s="29">
        <v>0.4329527777777778</v>
      </c>
      <c r="C452" s="4">
        <v>14.32</v>
      </c>
      <c r="D452" s="4">
        <v>7.0000000000000007E-2</v>
      </c>
      <c r="E452" s="4" t="s">
        <v>155</v>
      </c>
      <c r="F452" s="4">
        <v>699.54692599999998</v>
      </c>
      <c r="G452" s="4">
        <v>733</v>
      </c>
      <c r="H452" s="4">
        <v>2.4</v>
      </c>
      <c r="I452" s="4">
        <v>410.6</v>
      </c>
      <c r="K452" s="4">
        <v>0.3</v>
      </c>
      <c r="L452" s="4">
        <v>72</v>
      </c>
      <c r="M452" s="4">
        <v>0.87549999999999994</v>
      </c>
      <c r="N452" s="4">
        <v>12.537800000000001</v>
      </c>
      <c r="O452" s="4">
        <v>6.1199999999999997E-2</v>
      </c>
      <c r="P452" s="4">
        <v>641.74270000000001</v>
      </c>
      <c r="Q452" s="4">
        <v>2.1013000000000002</v>
      </c>
      <c r="R452" s="4">
        <v>643.79999999999995</v>
      </c>
      <c r="S452" s="4">
        <v>515.26220000000001</v>
      </c>
      <c r="T452" s="4">
        <v>1.6872</v>
      </c>
      <c r="U452" s="4">
        <v>516.9</v>
      </c>
      <c r="V452" s="4">
        <v>410.5949</v>
      </c>
      <c r="Y452" s="4">
        <v>63.283999999999999</v>
      </c>
      <c r="Z452" s="4">
        <v>0</v>
      </c>
      <c r="AA452" s="4">
        <v>0.26269999999999999</v>
      </c>
      <c r="AB452" s="4" t="s">
        <v>382</v>
      </c>
      <c r="AC452" s="4">
        <v>0</v>
      </c>
      <c r="AD452" s="4">
        <v>11.9</v>
      </c>
      <c r="AE452" s="4">
        <v>853</v>
      </c>
      <c r="AF452" s="4">
        <v>869</v>
      </c>
      <c r="AG452" s="4">
        <v>884</v>
      </c>
      <c r="AH452" s="4">
        <v>73</v>
      </c>
      <c r="AI452" s="4">
        <v>22.77</v>
      </c>
      <c r="AJ452" s="4">
        <v>0.52</v>
      </c>
      <c r="AK452" s="4">
        <v>989</v>
      </c>
      <c r="AL452" s="4">
        <v>2</v>
      </c>
      <c r="AM452" s="4">
        <v>0</v>
      </c>
      <c r="AN452" s="4">
        <v>27</v>
      </c>
      <c r="AO452" s="4">
        <v>190</v>
      </c>
      <c r="AP452" s="4">
        <v>189</v>
      </c>
      <c r="AQ452" s="4">
        <v>2</v>
      </c>
      <c r="AR452" s="4">
        <v>195</v>
      </c>
      <c r="AS452" s="4" t="s">
        <v>155</v>
      </c>
      <c r="AT452" s="4">
        <v>2</v>
      </c>
      <c r="AU452" s="5">
        <v>0.64111111111111108</v>
      </c>
      <c r="AV452" s="4">
        <v>47.161192</v>
      </c>
      <c r="AW452" s="4">
        <v>-88.490927999999997</v>
      </c>
      <c r="AX452" s="4">
        <v>314.39999999999998</v>
      </c>
      <c r="AY452" s="4">
        <v>33.799999999999997</v>
      </c>
      <c r="AZ452" s="4">
        <v>12</v>
      </c>
      <c r="BA452" s="4">
        <v>12</v>
      </c>
      <c r="BB452" s="4" t="s">
        <v>420</v>
      </c>
      <c r="BC452" s="4">
        <v>1.2738</v>
      </c>
      <c r="BD452" s="4">
        <v>1.1048</v>
      </c>
      <c r="BE452" s="4">
        <v>1.9</v>
      </c>
      <c r="BF452" s="4">
        <v>14.063000000000001</v>
      </c>
      <c r="BG452" s="4">
        <v>14.74</v>
      </c>
      <c r="BH452" s="4">
        <v>1.05</v>
      </c>
      <c r="BI452" s="4">
        <v>14.214</v>
      </c>
      <c r="BJ452" s="4">
        <v>3008.605</v>
      </c>
      <c r="BK452" s="4">
        <v>9.3539999999999992</v>
      </c>
      <c r="BL452" s="4">
        <v>16.126999999999999</v>
      </c>
      <c r="BM452" s="4">
        <v>5.2999999999999999E-2</v>
      </c>
      <c r="BN452" s="4">
        <v>16.178999999999998</v>
      </c>
      <c r="BO452" s="4">
        <v>12.948</v>
      </c>
      <c r="BP452" s="4">
        <v>4.2000000000000003E-2</v>
      </c>
      <c r="BQ452" s="4">
        <v>12.991</v>
      </c>
      <c r="BR452" s="4">
        <v>3.258</v>
      </c>
      <c r="BU452" s="4">
        <v>3.0129999999999999</v>
      </c>
      <c r="BW452" s="4">
        <v>45.829000000000001</v>
      </c>
      <c r="BX452" s="4">
        <v>0.34725400000000001</v>
      </c>
      <c r="BY452" s="4">
        <v>-5</v>
      </c>
      <c r="BZ452" s="4">
        <v>0.91123799999999999</v>
      </c>
      <c r="CA452" s="4">
        <v>8.4860190000000006</v>
      </c>
      <c r="CB452" s="4">
        <v>18.407008000000001</v>
      </c>
    </row>
    <row r="453" spans="1:80">
      <c r="A453" s="2">
        <v>42440</v>
      </c>
      <c r="B453" s="29">
        <v>0.43296435185185184</v>
      </c>
      <c r="C453" s="4">
        <v>14.32</v>
      </c>
      <c r="D453" s="4">
        <v>5.7000000000000002E-2</v>
      </c>
      <c r="E453" s="4" t="s">
        <v>155</v>
      </c>
      <c r="F453" s="4">
        <v>570.09708699999999</v>
      </c>
      <c r="G453" s="4">
        <v>754.7</v>
      </c>
      <c r="H453" s="4">
        <v>2.4</v>
      </c>
      <c r="I453" s="4">
        <v>375.9</v>
      </c>
      <c r="K453" s="4">
        <v>0.3</v>
      </c>
      <c r="L453" s="4">
        <v>71</v>
      </c>
      <c r="M453" s="4">
        <v>0.87560000000000004</v>
      </c>
      <c r="N453" s="4">
        <v>12.5387</v>
      </c>
      <c r="O453" s="4">
        <v>4.99E-2</v>
      </c>
      <c r="P453" s="4">
        <v>660.82060000000001</v>
      </c>
      <c r="Q453" s="4">
        <v>2.1015000000000001</v>
      </c>
      <c r="R453" s="4">
        <v>662.9</v>
      </c>
      <c r="S453" s="4">
        <v>531.0489</v>
      </c>
      <c r="T453" s="4">
        <v>1.6888000000000001</v>
      </c>
      <c r="U453" s="4">
        <v>532.70000000000005</v>
      </c>
      <c r="V453" s="4">
        <v>375.9237</v>
      </c>
      <c r="Y453" s="4">
        <v>61.944000000000003</v>
      </c>
      <c r="Z453" s="4">
        <v>0</v>
      </c>
      <c r="AA453" s="4">
        <v>0.26269999999999999</v>
      </c>
      <c r="AB453" s="4" t="s">
        <v>382</v>
      </c>
      <c r="AC453" s="4">
        <v>0</v>
      </c>
      <c r="AD453" s="4">
        <v>11.8</v>
      </c>
      <c r="AE453" s="4">
        <v>854</v>
      </c>
      <c r="AF453" s="4">
        <v>868</v>
      </c>
      <c r="AG453" s="4">
        <v>885</v>
      </c>
      <c r="AH453" s="4">
        <v>73.7</v>
      </c>
      <c r="AI453" s="4">
        <v>23.01</v>
      </c>
      <c r="AJ453" s="4">
        <v>0.53</v>
      </c>
      <c r="AK453" s="4">
        <v>989</v>
      </c>
      <c r="AL453" s="4">
        <v>2</v>
      </c>
      <c r="AM453" s="4">
        <v>0</v>
      </c>
      <c r="AN453" s="4">
        <v>27</v>
      </c>
      <c r="AO453" s="4">
        <v>190</v>
      </c>
      <c r="AP453" s="4">
        <v>189</v>
      </c>
      <c r="AQ453" s="4">
        <v>1.9</v>
      </c>
      <c r="AR453" s="4">
        <v>195</v>
      </c>
      <c r="AS453" s="4" t="s">
        <v>155</v>
      </c>
      <c r="AT453" s="4">
        <v>2</v>
      </c>
      <c r="AU453" s="5">
        <v>0.64111111111111108</v>
      </c>
      <c r="AV453" s="4">
        <v>47.161098000000003</v>
      </c>
      <c r="AW453" s="4">
        <v>-88.490864999999999</v>
      </c>
      <c r="AX453" s="4">
        <v>314.3</v>
      </c>
      <c r="AY453" s="4">
        <v>33.4</v>
      </c>
      <c r="AZ453" s="4">
        <v>12</v>
      </c>
      <c r="BA453" s="4">
        <v>12</v>
      </c>
      <c r="BB453" s="4" t="s">
        <v>420</v>
      </c>
      <c r="BC453" s="4">
        <v>1.4476</v>
      </c>
      <c r="BD453" s="4">
        <v>1</v>
      </c>
      <c r="BE453" s="4">
        <v>2.0476000000000001</v>
      </c>
      <c r="BF453" s="4">
        <v>14.063000000000001</v>
      </c>
      <c r="BG453" s="4">
        <v>14.76</v>
      </c>
      <c r="BH453" s="4">
        <v>1.05</v>
      </c>
      <c r="BI453" s="4">
        <v>14.206</v>
      </c>
      <c r="BJ453" s="4">
        <v>3012.143</v>
      </c>
      <c r="BK453" s="4">
        <v>7.6319999999999997</v>
      </c>
      <c r="BL453" s="4">
        <v>16.623999999999999</v>
      </c>
      <c r="BM453" s="4">
        <v>5.2999999999999999E-2</v>
      </c>
      <c r="BN453" s="4">
        <v>16.677</v>
      </c>
      <c r="BO453" s="4">
        <v>13.36</v>
      </c>
      <c r="BP453" s="4">
        <v>4.2000000000000003E-2</v>
      </c>
      <c r="BQ453" s="4">
        <v>13.401999999999999</v>
      </c>
      <c r="BR453" s="4">
        <v>2.9862000000000002</v>
      </c>
      <c r="BU453" s="4">
        <v>2.952</v>
      </c>
      <c r="BW453" s="4">
        <v>45.883000000000003</v>
      </c>
      <c r="BX453" s="4">
        <v>0.30895400000000001</v>
      </c>
      <c r="BY453" s="4">
        <v>-5</v>
      </c>
      <c r="BZ453" s="4">
        <v>0.91050799999999998</v>
      </c>
      <c r="CA453" s="4">
        <v>7.5500629999999997</v>
      </c>
      <c r="CB453" s="4">
        <v>18.392261999999999</v>
      </c>
    </row>
    <row r="454" spans="1:80">
      <c r="A454" s="2">
        <v>42440</v>
      </c>
      <c r="B454" s="29">
        <v>0.43297592592592588</v>
      </c>
      <c r="C454" s="4">
        <v>14.316000000000001</v>
      </c>
      <c r="D454" s="4">
        <v>5.6000000000000001E-2</v>
      </c>
      <c r="E454" s="4" t="s">
        <v>155</v>
      </c>
      <c r="F454" s="4">
        <v>560</v>
      </c>
      <c r="G454" s="4">
        <v>721.4</v>
      </c>
      <c r="H454" s="4">
        <v>12.9</v>
      </c>
      <c r="I454" s="4">
        <v>369.7</v>
      </c>
      <c r="K454" s="4">
        <v>0.34</v>
      </c>
      <c r="L454" s="4">
        <v>70</v>
      </c>
      <c r="M454" s="4">
        <v>0.87570000000000003</v>
      </c>
      <c r="N454" s="4">
        <v>12.535600000000001</v>
      </c>
      <c r="O454" s="4">
        <v>4.9000000000000002E-2</v>
      </c>
      <c r="P454" s="4">
        <v>631.65729999999996</v>
      </c>
      <c r="Q454" s="4">
        <v>11.303599999999999</v>
      </c>
      <c r="R454" s="4">
        <v>643</v>
      </c>
      <c r="S454" s="4">
        <v>507.31700000000001</v>
      </c>
      <c r="T454" s="4">
        <v>9.0785</v>
      </c>
      <c r="U454" s="4">
        <v>516.4</v>
      </c>
      <c r="V454" s="4">
        <v>369.74</v>
      </c>
      <c r="Y454" s="4">
        <v>61.598999999999997</v>
      </c>
      <c r="Z454" s="4">
        <v>0</v>
      </c>
      <c r="AA454" s="4">
        <v>0.29670000000000002</v>
      </c>
      <c r="AB454" s="4" t="s">
        <v>382</v>
      </c>
      <c r="AC454" s="4">
        <v>0</v>
      </c>
      <c r="AD454" s="4">
        <v>11.9</v>
      </c>
      <c r="AE454" s="4">
        <v>854</v>
      </c>
      <c r="AF454" s="4">
        <v>869</v>
      </c>
      <c r="AG454" s="4">
        <v>884</v>
      </c>
      <c r="AH454" s="4">
        <v>73.3</v>
      </c>
      <c r="AI454" s="4">
        <v>22.85</v>
      </c>
      <c r="AJ454" s="4">
        <v>0.52</v>
      </c>
      <c r="AK454" s="4">
        <v>989</v>
      </c>
      <c r="AL454" s="4">
        <v>2</v>
      </c>
      <c r="AM454" s="4">
        <v>0</v>
      </c>
      <c r="AN454" s="4">
        <v>27</v>
      </c>
      <c r="AO454" s="4">
        <v>190</v>
      </c>
      <c r="AP454" s="4">
        <v>189</v>
      </c>
      <c r="AQ454" s="4">
        <v>1.8</v>
      </c>
      <c r="AR454" s="4">
        <v>195</v>
      </c>
      <c r="AS454" s="4" t="s">
        <v>155</v>
      </c>
      <c r="AT454" s="4">
        <v>2</v>
      </c>
      <c r="AU454" s="5">
        <v>0.64112268518518511</v>
      </c>
      <c r="AV454" s="4">
        <v>47.160876999999999</v>
      </c>
      <c r="AW454" s="4">
        <v>-88.490745000000004</v>
      </c>
      <c r="AX454" s="4">
        <v>314.3</v>
      </c>
      <c r="AY454" s="4">
        <v>33.200000000000003</v>
      </c>
      <c r="AZ454" s="4">
        <v>12</v>
      </c>
      <c r="BA454" s="4">
        <v>12</v>
      </c>
      <c r="BB454" s="4" t="s">
        <v>420</v>
      </c>
      <c r="BC454" s="4">
        <v>1.0571999999999999</v>
      </c>
      <c r="BD454" s="4">
        <v>1</v>
      </c>
      <c r="BE454" s="4">
        <v>1.7310000000000001</v>
      </c>
      <c r="BF454" s="4">
        <v>14.063000000000001</v>
      </c>
      <c r="BG454" s="4">
        <v>14.76</v>
      </c>
      <c r="BH454" s="4">
        <v>1.05</v>
      </c>
      <c r="BI454" s="4">
        <v>14.2</v>
      </c>
      <c r="BJ454" s="4">
        <v>3012.5</v>
      </c>
      <c r="BK454" s="4">
        <v>7.5</v>
      </c>
      <c r="BL454" s="4">
        <v>15.896000000000001</v>
      </c>
      <c r="BM454" s="4">
        <v>0.28399999999999997</v>
      </c>
      <c r="BN454" s="4">
        <v>16.181000000000001</v>
      </c>
      <c r="BO454" s="4">
        <v>12.766999999999999</v>
      </c>
      <c r="BP454" s="4">
        <v>0.22800000000000001</v>
      </c>
      <c r="BQ454" s="4">
        <v>12.996</v>
      </c>
      <c r="BR454" s="4">
        <v>2.9382000000000001</v>
      </c>
      <c r="BU454" s="4">
        <v>2.9369999999999998</v>
      </c>
      <c r="BW454" s="4">
        <v>51.850999999999999</v>
      </c>
      <c r="BX454" s="4">
        <v>0.330316</v>
      </c>
      <c r="BY454" s="4">
        <v>-5</v>
      </c>
      <c r="BZ454" s="4">
        <v>0.91223799999999999</v>
      </c>
      <c r="CA454" s="4">
        <v>8.0720969999999994</v>
      </c>
      <c r="CB454" s="4">
        <v>18.427208</v>
      </c>
    </row>
    <row r="455" spans="1:80">
      <c r="A455" s="2">
        <v>42440</v>
      </c>
      <c r="B455" s="29">
        <v>0.43298750000000003</v>
      </c>
      <c r="C455" s="4">
        <v>14.298999999999999</v>
      </c>
      <c r="D455" s="4">
        <v>4.5600000000000002E-2</v>
      </c>
      <c r="E455" s="4" t="s">
        <v>155</v>
      </c>
      <c r="F455" s="4">
        <v>456.08767599999999</v>
      </c>
      <c r="G455" s="4">
        <v>708.1</v>
      </c>
      <c r="H455" s="4">
        <v>20.5</v>
      </c>
      <c r="I455" s="4">
        <v>363.2</v>
      </c>
      <c r="K455" s="4">
        <v>0.4</v>
      </c>
      <c r="L455" s="4">
        <v>69</v>
      </c>
      <c r="M455" s="4">
        <v>0.87590000000000001</v>
      </c>
      <c r="N455" s="4">
        <v>12.524699999999999</v>
      </c>
      <c r="O455" s="4">
        <v>3.9899999999999998E-2</v>
      </c>
      <c r="P455" s="4">
        <v>620.24329999999998</v>
      </c>
      <c r="Q455" s="4">
        <v>17.984999999999999</v>
      </c>
      <c r="R455" s="4">
        <v>638.20000000000005</v>
      </c>
      <c r="S455" s="4">
        <v>498.00009999999997</v>
      </c>
      <c r="T455" s="4">
        <v>14.440300000000001</v>
      </c>
      <c r="U455" s="4">
        <v>512.4</v>
      </c>
      <c r="V455" s="4">
        <v>363.20699999999999</v>
      </c>
      <c r="Y455" s="4">
        <v>60.277000000000001</v>
      </c>
      <c r="Z455" s="4">
        <v>0</v>
      </c>
      <c r="AA455" s="4">
        <v>0.35039999999999999</v>
      </c>
      <c r="AB455" s="4" t="s">
        <v>382</v>
      </c>
      <c r="AC455" s="4">
        <v>0</v>
      </c>
      <c r="AD455" s="4">
        <v>11.9</v>
      </c>
      <c r="AE455" s="4">
        <v>854</v>
      </c>
      <c r="AF455" s="4">
        <v>869</v>
      </c>
      <c r="AG455" s="4">
        <v>885</v>
      </c>
      <c r="AH455" s="4">
        <v>73</v>
      </c>
      <c r="AI455" s="4">
        <v>22.77</v>
      </c>
      <c r="AJ455" s="4">
        <v>0.52</v>
      </c>
      <c r="AK455" s="4">
        <v>989</v>
      </c>
      <c r="AL455" s="4">
        <v>2</v>
      </c>
      <c r="AM455" s="4">
        <v>0</v>
      </c>
      <c r="AN455" s="4">
        <v>27</v>
      </c>
      <c r="AO455" s="4">
        <v>190</v>
      </c>
      <c r="AP455" s="4">
        <v>189</v>
      </c>
      <c r="AQ455" s="4">
        <v>1.9</v>
      </c>
      <c r="AR455" s="4">
        <v>195</v>
      </c>
      <c r="AS455" s="4" t="s">
        <v>155</v>
      </c>
      <c r="AT455" s="4">
        <v>2</v>
      </c>
      <c r="AU455" s="5">
        <v>0.6411458333333333</v>
      </c>
      <c r="AV455" s="4">
        <v>47.160809999999998</v>
      </c>
      <c r="AW455" s="4">
        <v>-88.490710000000007</v>
      </c>
      <c r="AX455" s="4">
        <v>314.3</v>
      </c>
      <c r="AY455" s="4">
        <v>33.200000000000003</v>
      </c>
      <c r="AZ455" s="4">
        <v>12</v>
      </c>
      <c r="BA455" s="4">
        <v>12</v>
      </c>
      <c r="BB455" s="4" t="s">
        <v>420</v>
      </c>
      <c r="BC455" s="4">
        <v>1.0476000000000001</v>
      </c>
      <c r="BD455" s="4">
        <v>1</v>
      </c>
      <c r="BE455" s="4">
        <v>1.6738</v>
      </c>
      <c r="BF455" s="4">
        <v>14.063000000000001</v>
      </c>
      <c r="BG455" s="4">
        <v>14.79</v>
      </c>
      <c r="BH455" s="4">
        <v>1.05</v>
      </c>
      <c r="BI455" s="4">
        <v>14.164999999999999</v>
      </c>
      <c r="BJ455" s="4">
        <v>3014.8270000000002</v>
      </c>
      <c r="BK455" s="4">
        <v>6.12</v>
      </c>
      <c r="BL455" s="4">
        <v>15.635</v>
      </c>
      <c r="BM455" s="4">
        <v>0.45300000000000001</v>
      </c>
      <c r="BN455" s="4">
        <v>16.088000000000001</v>
      </c>
      <c r="BO455" s="4">
        <v>12.553000000000001</v>
      </c>
      <c r="BP455" s="4">
        <v>0.36399999999999999</v>
      </c>
      <c r="BQ455" s="4">
        <v>12.917</v>
      </c>
      <c r="BR455" s="4">
        <v>2.891</v>
      </c>
      <c r="BU455" s="4">
        <v>2.879</v>
      </c>
      <c r="BW455" s="4">
        <v>61.322000000000003</v>
      </c>
      <c r="BX455" s="4">
        <v>0.292018</v>
      </c>
      <c r="BY455" s="4">
        <v>-5</v>
      </c>
      <c r="BZ455" s="4">
        <v>0.91374599999999995</v>
      </c>
      <c r="CA455" s="4">
        <v>7.13619</v>
      </c>
      <c r="CB455" s="4">
        <v>18.457668999999999</v>
      </c>
    </row>
    <row r="456" spans="1:80">
      <c r="A456" s="2">
        <v>42440</v>
      </c>
      <c r="B456" s="29">
        <v>0.43299907407407406</v>
      </c>
      <c r="C456" s="4">
        <v>14.27</v>
      </c>
      <c r="D456" s="4">
        <v>4.2500000000000003E-2</v>
      </c>
      <c r="E456" s="4" t="s">
        <v>155</v>
      </c>
      <c r="F456" s="4">
        <v>425.01238599999999</v>
      </c>
      <c r="G456" s="4">
        <v>701.5</v>
      </c>
      <c r="H456" s="4">
        <v>20.5</v>
      </c>
      <c r="I456" s="4">
        <v>313.2</v>
      </c>
      <c r="K456" s="4">
        <v>0.4</v>
      </c>
      <c r="L456" s="4">
        <v>67</v>
      </c>
      <c r="M456" s="4">
        <v>0.87619999999999998</v>
      </c>
      <c r="N456" s="4">
        <v>12.5038</v>
      </c>
      <c r="O456" s="4">
        <v>3.7199999999999997E-2</v>
      </c>
      <c r="P456" s="4">
        <v>614.65369999999996</v>
      </c>
      <c r="Q456" s="4">
        <v>17.991099999999999</v>
      </c>
      <c r="R456" s="4">
        <v>632.6</v>
      </c>
      <c r="S456" s="4">
        <v>493.51209999999998</v>
      </c>
      <c r="T456" s="4">
        <v>14.4452</v>
      </c>
      <c r="U456" s="4">
        <v>508</v>
      </c>
      <c r="V456" s="4">
        <v>313.19760000000002</v>
      </c>
      <c r="Y456" s="4">
        <v>58.948</v>
      </c>
      <c r="Z456" s="4">
        <v>0</v>
      </c>
      <c r="AA456" s="4">
        <v>0.35049999999999998</v>
      </c>
      <c r="AB456" s="4" t="s">
        <v>382</v>
      </c>
      <c r="AC456" s="4">
        <v>0</v>
      </c>
      <c r="AD456" s="4">
        <v>11.8</v>
      </c>
      <c r="AE456" s="4">
        <v>854</v>
      </c>
      <c r="AF456" s="4">
        <v>869</v>
      </c>
      <c r="AG456" s="4">
        <v>886</v>
      </c>
      <c r="AH456" s="4">
        <v>73</v>
      </c>
      <c r="AI456" s="4">
        <v>22.77</v>
      </c>
      <c r="AJ456" s="4">
        <v>0.52</v>
      </c>
      <c r="AK456" s="4">
        <v>989</v>
      </c>
      <c r="AL456" s="4">
        <v>2</v>
      </c>
      <c r="AM456" s="4">
        <v>0</v>
      </c>
      <c r="AN456" s="4">
        <v>27</v>
      </c>
      <c r="AO456" s="4">
        <v>190</v>
      </c>
      <c r="AP456" s="4">
        <v>189</v>
      </c>
      <c r="AQ456" s="4">
        <v>1.9</v>
      </c>
      <c r="AR456" s="4">
        <v>195</v>
      </c>
      <c r="AS456" s="4" t="s">
        <v>155</v>
      </c>
      <c r="AT456" s="4">
        <v>2</v>
      </c>
      <c r="AU456" s="5">
        <v>0.6411458333333333</v>
      </c>
      <c r="AV456" s="4">
        <v>47.160710000000002</v>
      </c>
      <c r="AW456" s="4">
        <v>-88.490692999999993</v>
      </c>
      <c r="AX456" s="4">
        <v>314.10000000000002</v>
      </c>
      <c r="AY456" s="4">
        <v>33.299999999999997</v>
      </c>
      <c r="AZ456" s="4">
        <v>12</v>
      </c>
      <c r="BA456" s="4">
        <v>12</v>
      </c>
      <c r="BB456" s="4" t="s">
        <v>420</v>
      </c>
      <c r="BC456" s="4">
        <v>1.2476</v>
      </c>
      <c r="BD456" s="4">
        <v>1.2951999999999999</v>
      </c>
      <c r="BE456" s="4">
        <v>1.9952000000000001</v>
      </c>
      <c r="BF456" s="4">
        <v>14.063000000000001</v>
      </c>
      <c r="BG456" s="4">
        <v>14.83</v>
      </c>
      <c r="BH456" s="4">
        <v>1.05</v>
      </c>
      <c r="BI456" s="4">
        <v>14.125999999999999</v>
      </c>
      <c r="BJ456" s="4">
        <v>3016.6669999999999</v>
      </c>
      <c r="BK456" s="4">
        <v>5.7190000000000003</v>
      </c>
      <c r="BL456" s="4">
        <v>15.529</v>
      </c>
      <c r="BM456" s="4">
        <v>0.45500000000000002</v>
      </c>
      <c r="BN456" s="4">
        <v>15.984</v>
      </c>
      <c r="BO456" s="4">
        <v>12.468999999999999</v>
      </c>
      <c r="BP456" s="4">
        <v>0.36499999999999999</v>
      </c>
      <c r="BQ456" s="4">
        <v>12.834</v>
      </c>
      <c r="BR456" s="4">
        <v>2.4986000000000002</v>
      </c>
      <c r="BU456" s="4">
        <v>2.8220000000000001</v>
      </c>
      <c r="BW456" s="4">
        <v>61.484000000000002</v>
      </c>
      <c r="BX456" s="4">
        <v>0.28544399999999998</v>
      </c>
      <c r="BY456" s="4">
        <v>-5</v>
      </c>
      <c r="BZ456" s="4">
        <v>0.91176199999999996</v>
      </c>
      <c r="CA456" s="4">
        <v>6.9755380000000002</v>
      </c>
      <c r="CB456" s="4">
        <v>18.417591999999999</v>
      </c>
    </row>
    <row r="457" spans="1:80">
      <c r="A457" s="2">
        <v>42440</v>
      </c>
      <c r="B457" s="29">
        <v>0.43301064814814816</v>
      </c>
      <c r="C457" s="4">
        <v>14.27</v>
      </c>
      <c r="D457" s="4">
        <v>5.0700000000000002E-2</v>
      </c>
      <c r="E457" s="4" t="s">
        <v>155</v>
      </c>
      <c r="F457" s="4">
        <v>507.21666699999997</v>
      </c>
      <c r="G457" s="4">
        <v>685.4</v>
      </c>
      <c r="H457" s="4">
        <v>20.6</v>
      </c>
      <c r="I457" s="4">
        <v>340.8</v>
      </c>
      <c r="K457" s="4">
        <v>0.4</v>
      </c>
      <c r="L457" s="4">
        <v>67</v>
      </c>
      <c r="M457" s="4">
        <v>0.87619999999999998</v>
      </c>
      <c r="N457" s="4">
        <v>12.502700000000001</v>
      </c>
      <c r="O457" s="4">
        <v>4.4400000000000002E-2</v>
      </c>
      <c r="P457" s="4">
        <v>600.55179999999996</v>
      </c>
      <c r="Q457" s="4">
        <v>18.0488</v>
      </c>
      <c r="R457" s="4">
        <v>618.6</v>
      </c>
      <c r="S457" s="4">
        <v>482.18959999999998</v>
      </c>
      <c r="T457" s="4">
        <v>14.4916</v>
      </c>
      <c r="U457" s="4">
        <v>496.7</v>
      </c>
      <c r="V457" s="4">
        <v>340.84010000000001</v>
      </c>
      <c r="Y457" s="4">
        <v>58.561</v>
      </c>
      <c r="Z457" s="4">
        <v>0</v>
      </c>
      <c r="AA457" s="4">
        <v>0.35049999999999998</v>
      </c>
      <c r="AB457" s="4" t="s">
        <v>382</v>
      </c>
      <c r="AC457" s="4">
        <v>0</v>
      </c>
      <c r="AD457" s="4">
        <v>11.9</v>
      </c>
      <c r="AE457" s="4">
        <v>853</v>
      </c>
      <c r="AF457" s="4">
        <v>869</v>
      </c>
      <c r="AG457" s="4">
        <v>885</v>
      </c>
      <c r="AH457" s="4">
        <v>73</v>
      </c>
      <c r="AI457" s="4">
        <v>22.77</v>
      </c>
      <c r="AJ457" s="4">
        <v>0.52</v>
      </c>
      <c r="AK457" s="4">
        <v>989</v>
      </c>
      <c r="AL457" s="4">
        <v>2</v>
      </c>
      <c r="AM457" s="4">
        <v>0</v>
      </c>
      <c r="AN457" s="4">
        <v>27</v>
      </c>
      <c r="AO457" s="4">
        <v>190</v>
      </c>
      <c r="AP457" s="4">
        <v>189</v>
      </c>
      <c r="AQ457" s="4">
        <v>2</v>
      </c>
      <c r="AR457" s="4">
        <v>195</v>
      </c>
      <c r="AS457" s="4" t="s">
        <v>155</v>
      </c>
      <c r="AT457" s="4">
        <v>2</v>
      </c>
      <c r="AU457" s="5">
        <v>0.64115740740740745</v>
      </c>
      <c r="AV457" s="4">
        <v>47.160474000000001</v>
      </c>
      <c r="AW457" s="4">
        <v>-88.490696999999997</v>
      </c>
      <c r="AX457" s="4">
        <v>313.60000000000002</v>
      </c>
      <c r="AY457" s="4">
        <v>33.200000000000003</v>
      </c>
      <c r="AZ457" s="4">
        <v>12</v>
      </c>
      <c r="BA457" s="4">
        <v>12</v>
      </c>
      <c r="BB457" s="4" t="s">
        <v>420</v>
      </c>
      <c r="BC457" s="4">
        <v>1.3</v>
      </c>
      <c r="BD457" s="4">
        <v>1.4</v>
      </c>
      <c r="BE457" s="4">
        <v>2.1738</v>
      </c>
      <c r="BF457" s="4">
        <v>14.063000000000001</v>
      </c>
      <c r="BG457" s="4">
        <v>14.81</v>
      </c>
      <c r="BH457" s="4">
        <v>1.05</v>
      </c>
      <c r="BI457" s="4">
        <v>14.135</v>
      </c>
      <c r="BJ457" s="4">
        <v>3014.27</v>
      </c>
      <c r="BK457" s="4">
        <v>6.819</v>
      </c>
      <c r="BL457" s="4">
        <v>15.162000000000001</v>
      </c>
      <c r="BM457" s="4">
        <v>0.45600000000000002</v>
      </c>
      <c r="BN457" s="4">
        <v>15.618</v>
      </c>
      <c r="BO457" s="4">
        <v>12.173999999999999</v>
      </c>
      <c r="BP457" s="4">
        <v>0.36599999999999999</v>
      </c>
      <c r="BQ457" s="4">
        <v>12.54</v>
      </c>
      <c r="BR457" s="4">
        <v>2.7172000000000001</v>
      </c>
      <c r="BU457" s="4">
        <v>2.8010000000000002</v>
      </c>
      <c r="BW457" s="4">
        <v>61.435000000000002</v>
      </c>
      <c r="BX457" s="4">
        <v>0.32107799999999997</v>
      </c>
      <c r="BY457" s="4">
        <v>-5</v>
      </c>
      <c r="BZ457" s="4">
        <v>0.91249199999999997</v>
      </c>
      <c r="CA457" s="4">
        <v>7.8463430000000001</v>
      </c>
      <c r="CB457" s="4">
        <v>18.432338000000001</v>
      </c>
    </row>
    <row r="458" spans="1:80">
      <c r="A458" s="2">
        <v>42440</v>
      </c>
      <c r="B458" s="29">
        <v>0.4330222222222222</v>
      </c>
      <c r="C458" s="4">
        <v>14.27</v>
      </c>
      <c r="D458" s="4">
        <v>6.13E-2</v>
      </c>
      <c r="E458" s="4" t="s">
        <v>155</v>
      </c>
      <c r="F458" s="4">
        <v>612.97748100000001</v>
      </c>
      <c r="G458" s="4">
        <v>709.3</v>
      </c>
      <c r="H458" s="4">
        <v>17.3</v>
      </c>
      <c r="I458" s="4">
        <v>384.7</v>
      </c>
      <c r="K458" s="4">
        <v>0.5</v>
      </c>
      <c r="L458" s="4">
        <v>67</v>
      </c>
      <c r="M458" s="4">
        <v>0.876</v>
      </c>
      <c r="N458" s="4">
        <v>12.5</v>
      </c>
      <c r="O458" s="4">
        <v>5.3699999999999998E-2</v>
      </c>
      <c r="P458" s="4">
        <v>621.34820000000002</v>
      </c>
      <c r="Q458" s="4">
        <v>15.124700000000001</v>
      </c>
      <c r="R458" s="4">
        <v>636.5</v>
      </c>
      <c r="S458" s="4">
        <v>499.32810000000001</v>
      </c>
      <c r="T458" s="4">
        <v>12.154500000000001</v>
      </c>
      <c r="U458" s="4">
        <v>511.5</v>
      </c>
      <c r="V458" s="4">
        <v>384.73630000000003</v>
      </c>
      <c r="Y458" s="4">
        <v>58.475000000000001</v>
      </c>
      <c r="Z458" s="4">
        <v>0</v>
      </c>
      <c r="AA458" s="4">
        <v>0.438</v>
      </c>
      <c r="AB458" s="4" t="s">
        <v>382</v>
      </c>
      <c r="AC458" s="4">
        <v>0</v>
      </c>
      <c r="AD458" s="4">
        <v>11.8</v>
      </c>
      <c r="AE458" s="4">
        <v>854</v>
      </c>
      <c r="AF458" s="4">
        <v>869</v>
      </c>
      <c r="AG458" s="4">
        <v>885</v>
      </c>
      <c r="AH458" s="4">
        <v>73.7</v>
      </c>
      <c r="AI458" s="4">
        <v>23.01</v>
      </c>
      <c r="AJ458" s="4">
        <v>0.53</v>
      </c>
      <c r="AK458" s="4">
        <v>989</v>
      </c>
      <c r="AL458" s="4">
        <v>2</v>
      </c>
      <c r="AM458" s="4">
        <v>0</v>
      </c>
      <c r="AN458" s="4">
        <v>27</v>
      </c>
      <c r="AO458" s="4">
        <v>190</v>
      </c>
      <c r="AP458" s="4">
        <v>188.3</v>
      </c>
      <c r="AQ458" s="4">
        <v>1.9</v>
      </c>
      <c r="AR458" s="4">
        <v>195</v>
      </c>
      <c r="AS458" s="4" t="s">
        <v>155</v>
      </c>
      <c r="AT458" s="4">
        <v>2</v>
      </c>
      <c r="AU458" s="5">
        <v>0.64118055555555553</v>
      </c>
      <c r="AV458" s="4">
        <v>47.160310000000003</v>
      </c>
      <c r="AW458" s="4">
        <v>-88.490710000000007</v>
      </c>
      <c r="AX458" s="4">
        <v>313.10000000000002</v>
      </c>
      <c r="AY458" s="4">
        <v>32.5</v>
      </c>
      <c r="AZ458" s="4">
        <v>12</v>
      </c>
      <c r="BA458" s="4">
        <v>12</v>
      </c>
      <c r="BB458" s="4" t="s">
        <v>420</v>
      </c>
      <c r="BC458" s="4">
        <v>1.3</v>
      </c>
      <c r="BD458" s="4">
        <v>1.4738</v>
      </c>
      <c r="BE458" s="4">
        <v>2.2000000000000002</v>
      </c>
      <c r="BF458" s="4">
        <v>14.063000000000001</v>
      </c>
      <c r="BG458" s="4">
        <v>14.8</v>
      </c>
      <c r="BH458" s="4">
        <v>1.05</v>
      </c>
      <c r="BI458" s="4">
        <v>14.16</v>
      </c>
      <c r="BJ458" s="4">
        <v>3010.99</v>
      </c>
      <c r="BK458" s="4">
        <v>8.2319999999999993</v>
      </c>
      <c r="BL458" s="4">
        <v>15.673999999999999</v>
      </c>
      <c r="BM458" s="4">
        <v>0.38200000000000001</v>
      </c>
      <c r="BN458" s="4">
        <v>16.055</v>
      </c>
      <c r="BO458" s="4">
        <v>12.596</v>
      </c>
      <c r="BP458" s="4">
        <v>0.307</v>
      </c>
      <c r="BQ458" s="4">
        <v>12.901999999999999</v>
      </c>
      <c r="BR458" s="4">
        <v>3.0644999999999998</v>
      </c>
      <c r="BU458" s="4">
        <v>2.7949999999999999</v>
      </c>
      <c r="BW458" s="4">
        <v>76.709999999999994</v>
      </c>
      <c r="BX458" s="4">
        <v>0.32752399999999998</v>
      </c>
      <c r="BY458" s="4">
        <v>-5</v>
      </c>
      <c r="BZ458" s="4">
        <v>0.91001600000000005</v>
      </c>
      <c r="CA458" s="4">
        <v>8.0038680000000006</v>
      </c>
      <c r="CB458" s="4">
        <v>18.382323</v>
      </c>
    </row>
    <row r="459" spans="1:80">
      <c r="A459" s="2">
        <v>42440</v>
      </c>
      <c r="B459" s="29">
        <v>0.43303379629629629</v>
      </c>
      <c r="C459" s="4">
        <v>14.27</v>
      </c>
      <c r="D459" s="4">
        <v>6.3799999999999996E-2</v>
      </c>
      <c r="E459" s="4" t="s">
        <v>155</v>
      </c>
      <c r="F459" s="4">
        <v>637.998332</v>
      </c>
      <c r="G459" s="4">
        <v>782.8</v>
      </c>
      <c r="H459" s="4">
        <v>10.4</v>
      </c>
      <c r="I459" s="4">
        <v>393.9</v>
      </c>
      <c r="K459" s="4">
        <v>0.5</v>
      </c>
      <c r="L459" s="4">
        <v>67</v>
      </c>
      <c r="M459" s="4">
        <v>0.87590000000000001</v>
      </c>
      <c r="N459" s="4">
        <v>12.4991</v>
      </c>
      <c r="O459" s="4">
        <v>5.5899999999999998E-2</v>
      </c>
      <c r="P459" s="4">
        <v>685.64940000000001</v>
      </c>
      <c r="Q459" s="4">
        <v>9.1094000000000008</v>
      </c>
      <c r="R459" s="4">
        <v>694.8</v>
      </c>
      <c r="S459" s="4">
        <v>550.68089999999995</v>
      </c>
      <c r="T459" s="4">
        <v>7.3162000000000003</v>
      </c>
      <c r="U459" s="4">
        <v>558</v>
      </c>
      <c r="V459" s="4">
        <v>393.86720000000003</v>
      </c>
      <c r="Y459" s="4">
        <v>58.423000000000002</v>
      </c>
      <c r="Z459" s="4">
        <v>0</v>
      </c>
      <c r="AA459" s="4">
        <v>0.438</v>
      </c>
      <c r="AB459" s="4" t="s">
        <v>382</v>
      </c>
      <c r="AC459" s="4">
        <v>0</v>
      </c>
      <c r="AD459" s="4">
        <v>11.8</v>
      </c>
      <c r="AE459" s="4">
        <v>854</v>
      </c>
      <c r="AF459" s="4">
        <v>869</v>
      </c>
      <c r="AG459" s="4">
        <v>886</v>
      </c>
      <c r="AH459" s="4">
        <v>73.3</v>
      </c>
      <c r="AI459" s="4">
        <v>22.85</v>
      </c>
      <c r="AJ459" s="4">
        <v>0.52</v>
      </c>
      <c r="AK459" s="4">
        <v>989</v>
      </c>
      <c r="AL459" s="4">
        <v>2</v>
      </c>
      <c r="AM459" s="4">
        <v>0</v>
      </c>
      <c r="AN459" s="4">
        <v>27</v>
      </c>
      <c r="AO459" s="4">
        <v>190</v>
      </c>
      <c r="AP459" s="4">
        <v>188</v>
      </c>
      <c r="AQ459" s="4">
        <v>1.8</v>
      </c>
      <c r="AR459" s="4">
        <v>195</v>
      </c>
      <c r="AS459" s="4" t="s">
        <v>155</v>
      </c>
      <c r="AT459" s="4">
        <v>2</v>
      </c>
      <c r="AU459" s="5">
        <v>0.64119212962962957</v>
      </c>
      <c r="AV459" s="4">
        <v>47.160277000000001</v>
      </c>
      <c r="AW459" s="4">
        <v>-88.490713</v>
      </c>
      <c r="AX459" s="4">
        <v>313</v>
      </c>
      <c r="AY459" s="4">
        <v>31.9</v>
      </c>
      <c r="AZ459" s="4">
        <v>12</v>
      </c>
      <c r="BA459" s="4">
        <v>12</v>
      </c>
      <c r="BB459" s="4" t="s">
        <v>420</v>
      </c>
      <c r="BC459" s="4">
        <v>1.4476</v>
      </c>
      <c r="BD459" s="4">
        <v>1.131</v>
      </c>
      <c r="BE459" s="4">
        <v>2.2738</v>
      </c>
      <c r="BF459" s="4">
        <v>14.063000000000001</v>
      </c>
      <c r="BG459" s="4">
        <v>14.79</v>
      </c>
      <c r="BH459" s="4">
        <v>1.05</v>
      </c>
      <c r="BI459" s="4">
        <v>14.167999999999999</v>
      </c>
      <c r="BJ459" s="4">
        <v>3010.2460000000001</v>
      </c>
      <c r="BK459" s="4">
        <v>8.5660000000000007</v>
      </c>
      <c r="BL459" s="4">
        <v>17.292999999999999</v>
      </c>
      <c r="BM459" s="4">
        <v>0.23</v>
      </c>
      <c r="BN459" s="4">
        <v>17.521999999999998</v>
      </c>
      <c r="BO459" s="4">
        <v>13.888999999999999</v>
      </c>
      <c r="BP459" s="4">
        <v>0.185</v>
      </c>
      <c r="BQ459" s="4">
        <v>14.073</v>
      </c>
      <c r="BR459" s="4">
        <v>3.1366999999999998</v>
      </c>
      <c r="BU459" s="4">
        <v>2.7919999999999998</v>
      </c>
      <c r="BW459" s="4">
        <v>76.691000000000003</v>
      </c>
      <c r="BX459" s="4">
        <v>0.28720800000000002</v>
      </c>
      <c r="BY459" s="4">
        <v>-5</v>
      </c>
      <c r="BZ459" s="4">
        <v>0.90825400000000001</v>
      </c>
      <c r="CA459" s="4">
        <v>7.0186450000000002</v>
      </c>
      <c r="CB459" s="4">
        <v>18.346730999999998</v>
      </c>
    </row>
    <row r="460" spans="1:80">
      <c r="A460" s="2">
        <v>42440</v>
      </c>
      <c r="B460" s="29">
        <v>0.43304537037037033</v>
      </c>
      <c r="C460" s="4">
        <v>14.266</v>
      </c>
      <c r="D460" s="4">
        <v>0.22509999999999999</v>
      </c>
      <c r="E460" s="4" t="s">
        <v>155</v>
      </c>
      <c r="F460" s="4">
        <v>2251.1675129999999</v>
      </c>
      <c r="G460" s="4">
        <v>808.2</v>
      </c>
      <c r="H460" s="4">
        <v>9.6999999999999993</v>
      </c>
      <c r="I460" s="4">
        <v>415.9</v>
      </c>
      <c r="K460" s="4">
        <v>0.5</v>
      </c>
      <c r="L460" s="4">
        <v>67</v>
      </c>
      <c r="M460" s="4">
        <v>0.87450000000000006</v>
      </c>
      <c r="N460" s="4">
        <v>12.475300000000001</v>
      </c>
      <c r="O460" s="4">
        <v>0.19689999999999999</v>
      </c>
      <c r="P460" s="4">
        <v>706.79769999999996</v>
      </c>
      <c r="Q460" s="4">
        <v>8.4446999999999992</v>
      </c>
      <c r="R460" s="4">
        <v>715.2</v>
      </c>
      <c r="S460" s="4">
        <v>567.49559999999997</v>
      </c>
      <c r="T460" s="4">
        <v>6.7804000000000002</v>
      </c>
      <c r="U460" s="4">
        <v>574.29999999999995</v>
      </c>
      <c r="V460" s="4">
        <v>415.9128</v>
      </c>
      <c r="Y460" s="4">
        <v>58.317999999999998</v>
      </c>
      <c r="Z460" s="4">
        <v>0</v>
      </c>
      <c r="AA460" s="4">
        <v>0.43730000000000002</v>
      </c>
      <c r="AB460" s="4" t="s">
        <v>382</v>
      </c>
      <c r="AC460" s="4">
        <v>0</v>
      </c>
      <c r="AD460" s="4">
        <v>11.8</v>
      </c>
      <c r="AE460" s="4">
        <v>854</v>
      </c>
      <c r="AF460" s="4">
        <v>869</v>
      </c>
      <c r="AG460" s="4">
        <v>886</v>
      </c>
      <c r="AH460" s="4">
        <v>73</v>
      </c>
      <c r="AI460" s="4">
        <v>22.77</v>
      </c>
      <c r="AJ460" s="4">
        <v>0.52</v>
      </c>
      <c r="AK460" s="4">
        <v>989</v>
      </c>
      <c r="AL460" s="4">
        <v>2</v>
      </c>
      <c r="AM460" s="4">
        <v>0</v>
      </c>
      <c r="AN460" s="4">
        <v>27</v>
      </c>
      <c r="AO460" s="4">
        <v>190</v>
      </c>
      <c r="AP460" s="4">
        <v>188</v>
      </c>
      <c r="AQ460" s="4">
        <v>1.7</v>
      </c>
      <c r="AR460" s="4">
        <v>195</v>
      </c>
      <c r="AS460" s="4" t="s">
        <v>155</v>
      </c>
      <c r="AT460" s="4">
        <v>2</v>
      </c>
      <c r="AU460" s="5">
        <v>0.64119212962962957</v>
      </c>
      <c r="AV460" s="4">
        <v>47.160183000000004</v>
      </c>
      <c r="AW460" s="4">
        <v>-88.490702999999996</v>
      </c>
      <c r="AX460" s="4">
        <v>312.89999999999998</v>
      </c>
      <c r="AY460" s="4">
        <v>31.4</v>
      </c>
      <c r="AZ460" s="4">
        <v>12</v>
      </c>
      <c r="BA460" s="4">
        <v>12</v>
      </c>
      <c r="BB460" s="4" t="s">
        <v>420</v>
      </c>
      <c r="BC460" s="4">
        <v>1.5</v>
      </c>
      <c r="BD460" s="4">
        <v>1</v>
      </c>
      <c r="BE460" s="4">
        <v>2.2999999999999998</v>
      </c>
      <c r="BF460" s="4">
        <v>14.063000000000001</v>
      </c>
      <c r="BG460" s="4">
        <v>14.62</v>
      </c>
      <c r="BH460" s="4">
        <v>1.04</v>
      </c>
      <c r="BI460" s="4">
        <v>14.35</v>
      </c>
      <c r="BJ460" s="4">
        <v>2976.2049999999999</v>
      </c>
      <c r="BK460" s="4">
        <v>29.891999999999999</v>
      </c>
      <c r="BL460" s="4">
        <v>17.658000000000001</v>
      </c>
      <c r="BM460" s="4">
        <v>0.21099999999999999</v>
      </c>
      <c r="BN460" s="4">
        <v>17.869</v>
      </c>
      <c r="BO460" s="4">
        <v>14.178000000000001</v>
      </c>
      <c r="BP460" s="4">
        <v>0.16900000000000001</v>
      </c>
      <c r="BQ460" s="4">
        <v>14.347</v>
      </c>
      <c r="BR460" s="4">
        <v>3.2810000000000001</v>
      </c>
      <c r="BU460" s="4">
        <v>2.76</v>
      </c>
      <c r="BW460" s="4">
        <v>75.847999999999999</v>
      </c>
      <c r="BX460" s="4">
        <v>0.32249</v>
      </c>
      <c r="BY460" s="4">
        <v>-5</v>
      </c>
      <c r="BZ460" s="4">
        <v>0.907254</v>
      </c>
      <c r="CA460" s="4">
        <v>7.8808499999999997</v>
      </c>
      <c r="CB460" s="4">
        <v>18.326530999999999</v>
      </c>
    </row>
    <row r="461" spans="1:80">
      <c r="A461" s="2">
        <v>42440</v>
      </c>
      <c r="B461" s="29">
        <v>0.43305694444444448</v>
      </c>
      <c r="C461" s="4">
        <v>14.263</v>
      </c>
      <c r="D461" s="4">
        <v>0.16750000000000001</v>
      </c>
      <c r="E461" s="4" t="s">
        <v>155</v>
      </c>
      <c r="F461" s="4">
        <v>1675.304054</v>
      </c>
      <c r="G461" s="4">
        <v>680.2</v>
      </c>
      <c r="H461" s="4">
        <v>8.1</v>
      </c>
      <c r="I461" s="4">
        <v>407.3</v>
      </c>
      <c r="K461" s="4">
        <v>0.41</v>
      </c>
      <c r="L461" s="4">
        <v>67</v>
      </c>
      <c r="M461" s="4">
        <v>0.875</v>
      </c>
      <c r="N461" s="4">
        <v>12.480399999999999</v>
      </c>
      <c r="O461" s="4">
        <v>0.14660000000000001</v>
      </c>
      <c r="P461" s="4">
        <v>595.23850000000004</v>
      </c>
      <c r="Q461" s="4">
        <v>7.0877999999999997</v>
      </c>
      <c r="R461" s="4">
        <v>602.29999999999995</v>
      </c>
      <c r="S461" s="4">
        <v>477.92349999999999</v>
      </c>
      <c r="T461" s="4">
        <v>5.6909000000000001</v>
      </c>
      <c r="U461" s="4">
        <v>483.6</v>
      </c>
      <c r="V461" s="4">
        <v>407.31450000000001</v>
      </c>
      <c r="Y461" s="4">
        <v>58.28</v>
      </c>
      <c r="Z461" s="4">
        <v>0</v>
      </c>
      <c r="AA461" s="4">
        <v>0.35780000000000001</v>
      </c>
      <c r="AB461" s="4" t="s">
        <v>382</v>
      </c>
      <c r="AC461" s="4">
        <v>0</v>
      </c>
      <c r="AD461" s="4">
        <v>11.8</v>
      </c>
      <c r="AE461" s="4">
        <v>854</v>
      </c>
      <c r="AF461" s="4">
        <v>870</v>
      </c>
      <c r="AG461" s="4">
        <v>885</v>
      </c>
      <c r="AH461" s="4">
        <v>73</v>
      </c>
      <c r="AI461" s="4">
        <v>22.77</v>
      </c>
      <c r="AJ461" s="4">
        <v>0.52</v>
      </c>
      <c r="AK461" s="4">
        <v>989</v>
      </c>
      <c r="AL461" s="4">
        <v>2</v>
      </c>
      <c r="AM461" s="4">
        <v>0</v>
      </c>
      <c r="AN461" s="4">
        <v>27</v>
      </c>
      <c r="AO461" s="4">
        <v>190</v>
      </c>
      <c r="AP461" s="4">
        <v>188</v>
      </c>
      <c r="AQ461" s="4">
        <v>1.7</v>
      </c>
      <c r="AR461" s="4">
        <v>195</v>
      </c>
      <c r="AS461" s="4" t="s">
        <v>155</v>
      </c>
      <c r="AT461" s="4">
        <v>2</v>
      </c>
      <c r="AU461" s="5">
        <v>0.64120370370370372</v>
      </c>
      <c r="AV461" s="4">
        <v>47.159970999999999</v>
      </c>
      <c r="AW461" s="4">
        <v>-88.490623999999997</v>
      </c>
      <c r="AX461" s="4">
        <v>312.8</v>
      </c>
      <c r="AY461" s="4">
        <v>31.2</v>
      </c>
      <c r="AZ461" s="4">
        <v>12</v>
      </c>
      <c r="BA461" s="4">
        <v>12</v>
      </c>
      <c r="BB461" s="4" t="s">
        <v>420</v>
      </c>
      <c r="BC461" s="4">
        <v>1.5</v>
      </c>
      <c r="BD461" s="4">
        <v>1.0738000000000001</v>
      </c>
      <c r="BE461" s="4">
        <v>2.2999999999999998</v>
      </c>
      <c r="BF461" s="4">
        <v>14.063000000000001</v>
      </c>
      <c r="BG461" s="4">
        <v>14.69</v>
      </c>
      <c r="BH461" s="4">
        <v>1.04</v>
      </c>
      <c r="BI461" s="4">
        <v>14.281000000000001</v>
      </c>
      <c r="BJ461" s="4">
        <v>2988.277</v>
      </c>
      <c r="BK461" s="4">
        <v>22.34</v>
      </c>
      <c r="BL461" s="4">
        <v>14.925000000000001</v>
      </c>
      <c r="BM461" s="4">
        <v>0.17799999999999999</v>
      </c>
      <c r="BN461" s="4">
        <v>15.103</v>
      </c>
      <c r="BO461" s="4">
        <v>11.984</v>
      </c>
      <c r="BP461" s="4">
        <v>0.14299999999999999</v>
      </c>
      <c r="BQ461" s="4">
        <v>12.125999999999999</v>
      </c>
      <c r="BR461" s="4">
        <v>3.2248999999999999</v>
      </c>
      <c r="BU461" s="4">
        <v>2.7690000000000001</v>
      </c>
      <c r="BW461" s="4">
        <v>62.286000000000001</v>
      </c>
      <c r="BX461" s="4">
        <v>0.32407999999999998</v>
      </c>
      <c r="BY461" s="4">
        <v>-5</v>
      </c>
      <c r="BZ461" s="4">
        <v>0.90700000000000003</v>
      </c>
      <c r="CA461" s="4">
        <v>7.9197059999999997</v>
      </c>
      <c r="CB461" s="4">
        <v>18.321400000000001</v>
      </c>
    </row>
    <row r="462" spans="1:80">
      <c r="A462" s="2">
        <v>42440</v>
      </c>
      <c r="B462" s="29">
        <v>0.43306851851851852</v>
      </c>
      <c r="C462" s="4">
        <v>14.27</v>
      </c>
      <c r="D462" s="4">
        <v>9.11E-2</v>
      </c>
      <c r="E462" s="4" t="s">
        <v>155</v>
      </c>
      <c r="F462" s="4">
        <v>910.93927099999996</v>
      </c>
      <c r="G462" s="4">
        <v>620.9</v>
      </c>
      <c r="H462" s="4">
        <v>8.1</v>
      </c>
      <c r="I462" s="4">
        <v>376</v>
      </c>
      <c r="K462" s="4">
        <v>0.36</v>
      </c>
      <c r="L462" s="4">
        <v>66</v>
      </c>
      <c r="M462" s="4">
        <v>0.87570000000000003</v>
      </c>
      <c r="N462" s="4">
        <v>12.4963</v>
      </c>
      <c r="O462" s="4">
        <v>7.9799999999999996E-2</v>
      </c>
      <c r="P462" s="4">
        <v>543.72190000000001</v>
      </c>
      <c r="Q462" s="4">
        <v>7.0651999999999999</v>
      </c>
      <c r="R462" s="4">
        <v>550.79999999999995</v>
      </c>
      <c r="S462" s="4">
        <v>436.56020000000001</v>
      </c>
      <c r="T462" s="4">
        <v>5.6727999999999996</v>
      </c>
      <c r="U462" s="4">
        <v>442.2</v>
      </c>
      <c r="V462" s="4">
        <v>376.01139999999998</v>
      </c>
      <c r="Y462" s="4">
        <v>57.494</v>
      </c>
      <c r="Z462" s="4">
        <v>0</v>
      </c>
      <c r="AA462" s="4">
        <v>0.31859999999999999</v>
      </c>
      <c r="AB462" s="4" t="s">
        <v>382</v>
      </c>
      <c r="AC462" s="4">
        <v>0</v>
      </c>
      <c r="AD462" s="4">
        <v>11.9</v>
      </c>
      <c r="AE462" s="4">
        <v>854</v>
      </c>
      <c r="AF462" s="4">
        <v>869</v>
      </c>
      <c r="AG462" s="4">
        <v>886</v>
      </c>
      <c r="AH462" s="4">
        <v>73</v>
      </c>
      <c r="AI462" s="4">
        <v>22.77</v>
      </c>
      <c r="AJ462" s="4">
        <v>0.52</v>
      </c>
      <c r="AK462" s="4">
        <v>989</v>
      </c>
      <c r="AL462" s="4">
        <v>2</v>
      </c>
      <c r="AM462" s="4">
        <v>0</v>
      </c>
      <c r="AN462" s="4">
        <v>27</v>
      </c>
      <c r="AO462" s="4">
        <v>190</v>
      </c>
      <c r="AP462" s="4">
        <v>188</v>
      </c>
      <c r="AQ462" s="4">
        <v>1.8</v>
      </c>
      <c r="AR462" s="4">
        <v>195</v>
      </c>
      <c r="AS462" s="4" t="s">
        <v>155</v>
      </c>
      <c r="AT462" s="4">
        <v>2</v>
      </c>
      <c r="AU462" s="5">
        <v>0.64122685185185191</v>
      </c>
      <c r="AV462" s="4">
        <v>47.159824999999998</v>
      </c>
      <c r="AW462" s="4">
        <v>-88.490521999999999</v>
      </c>
      <c r="AX462" s="4">
        <v>312.8</v>
      </c>
      <c r="AY462" s="4">
        <v>32.200000000000003</v>
      </c>
      <c r="AZ462" s="4">
        <v>12</v>
      </c>
      <c r="BA462" s="4">
        <v>11</v>
      </c>
      <c r="BB462" s="4" t="s">
        <v>420</v>
      </c>
      <c r="BC462" s="4">
        <v>1.0571999999999999</v>
      </c>
      <c r="BD462" s="4">
        <v>1.1000000000000001</v>
      </c>
      <c r="BE462" s="4">
        <v>1.7834000000000001</v>
      </c>
      <c r="BF462" s="4">
        <v>14.063000000000001</v>
      </c>
      <c r="BG462" s="4">
        <v>14.77</v>
      </c>
      <c r="BH462" s="4">
        <v>1.05</v>
      </c>
      <c r="BI462" s="4">
        <v>14.194000000000001</v>
      </c>
      <c r="BJ462" s="4">
        <v>3004.95</v>
      </c>
      <c r="BK462" s="4">
        <v>12.209</v>
      </c>
      <c r="BL462" s="4">
        <v>13.692</v>
      </c>
      <c r="BM462" s="4">
        <v>0.17799999999999999</v>
      </c>
      <c r="BN462" s="4">
        <v>13.87</v>
      </c>
      <c r="BO462" s="4">
        <v>10.994</v>
      </c>
      <c r="BP462" s="4">
        <v>0.14299999999999999</v>
      </c>
      <c r="BQ462" s="4">
        <v>11.135999999999999</v>
      </c>
      <c r="BR462" s="4">
        <v>2.9899</v>
      </c>
      <c r="BU462" s="4">
        <v>2.7429999999999999</v>
      </c>
      <c r="BW462" s="4">
        <v>55.704999999999998</v>
      </c>
      <c r="BX462" s="4">
        <v>0.34883999999999998</v>
      </c>
      <c r="BY462" s="4">
        <v>-5</v>
      </c>
      <c r="BZ462" s="4">
        <v>0.90849199999999997</v>
      </c>
      <c r="CA462" s="4">
        <v>8.5247779999999995</v>
      </c>
      <c r="CB462" s="4">
        <v>18.351538000000001</v>
      </c>
    </row>
    <row r="463" spans="1:80">
      <c r="A463" s="2">
        <v>42440</v>
      </c>
      <c r="B463" s="29">
        <v>0.43308009259259261</v>
      </c>
      <c r="C463" s="4">
        <v>14.27</v>
      </c>
      <c r="D463" s="4">
        <v>7.7299999999999994E-2</v>
      </c>
      <c r="E463" s="4" t="s">
        <v>155</v>
      </c>
      <c r="F463" s="4">
        <v>772.69000900000003</v>
      </c>
      <c r="G463" s="4">
        <v>691.6</v>
      </c>
      <c r="H463" s="4">
        <v>6.9</v>
      </c>
      <c r="I463" s="4">
        <v>366.5</v>
      </c>
      <c r="K463" s="4">
        <v>0.3</v>
      </c>
      <c r="L463" s="4">
        <v>65</v>
      </c>
      <c r="M463" s="4">
        <v>0.87580000000000002</v>
      </c>
      <c r="N463" s="4">
        <v>12.4983</v>
      </c>
      <c r="O463" s="4">
        <v>6.7699999999999996E-2</v>
      </c>
      <c r="P463" s="4">
        <v>605.75419999999997</v>
      </c>
      <c r="Q463" s="4">
        <v>6.0433000000000003</v>
      </c>
      <c r="R463" s="4">
        <v>611.79999999999995</v>
      </c>
      <c r="S463" s="4">
        <v>486.36669999999998</v>
      </c>
      <c r="T463" s="4">
        <v>4.8521999999999998</v>
      </c>
      <c r="U463" s="4">
        <v>491.2</v>
      </c>
      <c r="V463" s="4">
        <v>366.4864</v>
      </c>
      <c r="Y463" s="4">
        <v>56.686</v>
      </c>
      <c r="Z463" s="4">
        <v>0</v>
      </c>
      <c r="AA463" s="4">
        <v>0.26279999999999998</v>
      </c>
      <c r="AB463" s="4" t="s">
        <v>382</v>
      </c>
      <c r="AC463" s="4">
        <v>0</v>
      </c>
      <c r="AD463" s="4">
        <v>11.8</v>
      </c>
      <c r="AE463" s="4">
        <v>854</v>
      </c>
      <c r="AF463" s="4">
        <v>869</v>
      </c>
      <c r="AG463" s="4">
        <v>885</v>
      </c>
      <c r="AH463" s="4">
        <v>73</v>
      </c>
      <c r="AI463" s="4">
        <v>22.77</v>
      </c>
      <c r="AJ463" s="4">
        <v>0.52</v>
      </c>
      <c r="AK463" s="4">
        <v>989</v>
      </c>
      <c r="AL463" s="4">
        <v>2</v>
      </c>
      <c r="AM463" s="4">
        <v>0</v>
      </c>
      <c r="AN463" s="4">
        <v>27</v>
      </c>
      <c r="AO463" s="4">
        <v>190</v>
      </c>
      <c r="AP463" s="4">
        <v>188</v>
      </c>
      <c r="AQ463" s="4">
        <v>1.8</v>
      </c>
      <c r="AR463" s="4">
        <v>195</v>
      </c>
      <c r="AS463" s="4" t="s">
        <v>155</v>
      </c>
      <c r="AT463" s="4">
        <v>2</v>
      </c>
      <c r="AU463" s="5">
        <v>0.64123842592592595</v>
      </c>
      <c r="AV463" s="4">
        <v>47.159723</v>
      </c>
      <c r="AW463" s="4">
        <v>-88.490401000000006</v>
      </c>
      <c r="AX463" s="4">
        <v>312.89999999999998</v>
      </c>
      <c r="AY463" s="4">
        <v>32.200000000000003</v>
      </c>
      <c r="AZ463" s="4">
        <v>12</v>
      </c>
      <c r="BA463" s="4">
        <v>12</v>
      </c>
      <c r="BB463" s="4" t="s">
        <v>434</v>
      </c>
      <c r="BC463" s="4">
        <v>0.9</v>
      </c>
      <c r="BD463" s="4">
        <v>1.1000000000000001</v>
      </c>
      <c r="BE463" s="4">
        <v>1.6</v>
      </c>
      <c r="BF463" s="4">
        <v>14.063000000000001</v>
      </c>
      <c r="BG463" s="4">
        <v>14.78</v>
      </c>
      <c r="BH463" s="4">
        <v>1.05</v>
      </c>
      <c r="BI463" s="4">
        <v>14.176</v>
      </c>
      <c r="BJ463" s="4">
        <v>3008.0749999999998</v>
      </c>
      <c r="BK463" s="4">
        <v>10.367000000000001</v>
      </c>
      <c r="BL463" s="4">
        <v>15.268000000000001</v>
      </c>
      <c r="BM463" s="4">
        <v>0.152</v>
      </c>
      <c r="BN463" s="4">
        <v>15.42</v>
      </c>
      <c r="BO463" s="4">
        <v>12.259</v>
      </c>
      <c r="BP463" s="4">
        <v>0.122</v>
      </c>
      <c r="BQ463" s="4">
        <v>12.381</v>
      </c>
      <c r="BR463" s="4">
        <v>2.9167000000000001</v>
      </c>
      <c r="BU463" s="4">
        <v>2.7069999999999999</v>
      </c>
      <c r="BW463" s="4">
        <v>45.981999999999999</v>
      </c>
      <c r="BX463" s="4">
        <v>0.35676200000000002</v>
      </c>
      <c r="BY463" s="4">
        <v>-5</v>
      </c>
      <c r="BZ463" s="4">
        <v>0.90750799999999998</v>
      </c>
      <c r="CA463" s="4">
        <v>8.7183720000000005</v>
      </c>
      <c r="CB463" s="4">
        <v>18.331662000000001</v>
      </c>
    </row>
    <row r="464" spans="1:80">
      <c r="A464" s="2">
        <v>42440</v>
      </c>
      <c r="B464" s="29">
        <v>0.43309166666666665</v>
      </c>
      <c r="C464" s="4">
        <v>14.278</v>
      </c>
      <c r="D464" s="4">
        <v>8.4000000000000005E-2</v>
      </c>
      <c r="E464" s="4" t="s">
        <v>155</v>
      </c>
      <c r="F464" s="4">
        <v>840.11754800000006</v>
      </c>
      <c r="G464" s="4">
        <v>716.2</v>
      </c>
      <c r="H464" s="4">
        <v>6.9</v>
      </c>
      <c r="I464" s="4">
        <v>366.3</v>
      </c>
      <c r="K464" s="4">
        <v>0.3</v>
      </c>
      <c r="L464" s="4">
        <v>64</v>
      </c>
      <c r="M464" s="4">
        <v>0.87570000000000003</v>
      </c>
      <c r="N464" s="4">
        <v>12.503500000000001</v>
      </c>
      <c r="O464" s="4">
        <v>7.3599999999999999E-2</v>
      </c>
      <c r="P464" s="4">
        <v>627.19219999999996</v>
      </c>
      <c r="Q464" s="4">
        <v>6.0425000000000004</v>
      </c>
      <c r="R464" s="4">
        <v>633.20000000000005</v>
      </c>
      <c r="S464" s="4">
        <v>503.5795</v>
      </c>
      <c r="T464" s="4">
        <v>4.8516000000000004</v>
      </c>
      <c r="U464" s="4">
        <v>508.4</v>
      </c>
      <c r="V464" s="4">
        <v>366.29180000000002</v>
      </c>
      <c r="Y464" s="4">
        <v>56.27</v>
      </c>
      <c r="Z464" s="4">
        <v>0</v>
      </c>
      <c r="AA464" s="4">
        <v>0.26269999999999999</v>
      </c>
      <c r="AB464" s="4" t="s">
        <v>382</v>
      </c>
      <c r="AC464" s="4">
        <v>0</v>
      </c>
      <c r="AD464" s="4">
        <v>11.8</v>
      </c>
      <c r="AE464" s="4">
        <v>854</v>
      </c>
      <c r="AF464" s="4">
        <v>869</v>
      </c>
      <c r="AG464" s="4">
        <v>886</v>
      </c>
      <c r="AH464" s="4">
        <v>73</v>
      </c>
      <c r="AI464" s="4">
        <v>22.77</v>
      </c>
      <c r="AJ464" s="4">
        <v>0.52</v>
      </c>
      <c r="AK464" s="4">
        <v>989</v>
      </c>
      <c r="AL464" s="4">
        <v>2</v>
      </c>
      <c r="AM464" s="4">
        <v>0</v>
      </c>
      <c r="AN464" s="4">
        <v>27</v>
      </c>
      <c r="AO464" s="4">
        <v>190</v>
      </c>
      <c r="AP464" s="4">
        <v>188.7</v>
      </c>
      <c r="AQ464" s="4">
        <v>1.8</v>
      </c>
      <c r="AR464" s="4">
        <v>195</v>
      </c>
      <c r="AS464" s="4" t="s">
        <v>155</v>
      </c>
      <c r="AT464" s="4">
        <v>2</v>
      </c>
      <c r="AU464" s="5">
        <v>0.64124999999999999</v>
      </c>
      <c r="AV464" s="4">
        <v>47.159697999999999</v>
      </c>
      <c r="AW464" s="4">
        <v>-88.490367000000006</v>
      </c>
      <c r="AX464" s="4">
        <v>312.89999999999998</v>
      </c>
      <c r="AY464" s="4">
        <v>32.5</v>
      </c>
      <c r="AZ464" s="4">
        <v>12</v>
      </c>
      <c r="BA464" s="4">
        <v>12</v>
      </c>
      <c r="BB464" s="4" t="s">
        <v>420</v>
      </c>
      <c r="BC464" s="4">
        <v>0.9</v>
      </c>
      <c r="BD464" s="4">
        <v>1.173726</v>
      </c>
      <c r="BE464" s="4">
        <v>1.6</v>
      </c>
      <c r="BF464" s="4">
        <v>14.063000000000001</v>
      </c>
      <c r="BG464" s="4">
        <v>14.77</v>
      </c>
      <c r="BH464" s="4">
        <v>1.05</v>
      </c>
      <c r="BI464" s="4">
        <v>14.191000000000001</v>
      </c>
      <c r="BJ464" s="4">
        <v>3006.6750000000002</v>
      </c>
      <c r="BK464" s="4">
        <v>11.26</v>
      </c>
      <c r="BL464" s="4">
        <v>15.794</v>
      </c>
      <c r="BM464" s="4">
        <v>0.152</v>
      </c>
      <c r="BN464" s="4">
        <v>15.946</v>
      </c>
      <c r="BO464" s="4">
        <v>12.680999999999999</v>
      </c>
      <c r="BP464" s="4">
        <v>0.122</v>
      </c>
      <c r="BQ464" s="4">
        <v>12.803000000000001</v>
      </c>
      <c r="BR464" s="4">
        <v>2.9125999999999999</v>
      </c>
      <c r="BU464" s="4">
        <v>2.6850000000000001</v>
      </c>
      <c r="BW464" s="4">
        <v>45.935000000000002</v>
      </c>
      <c r="BX464" s="4">
        <v>0.35227399999999998</v>
      </c>
      <c r="BY464" s="4">
        <v>-5</v>
      </c>
      <c r="BZ464" s="4">
        <v>0.90625500000000003</v>
      </c>
      <c r="CA464" s="4">
        <v>8.608689</v>
      </c>
      <c r="CB464" s="4">
        <v>18.306346000000001</v>
      </c>
    </row>
    <row r="465" spans="1:80">
      <c r="A465" s="2">
        <v>42440</v>
      </c>
      <c r="B465" s="29">
        <v>0.43310324074074075</v>
      </c>
      <c r="C465" s="4">
        <v>14.28</v>
      </c>
      <c r="D465" s="4">
        <v>7.0599999999999996E-2</v>
      </c>
      <c r="E465" s="4" t="s">
        <v>155</v>
      </c>
      <c r="F465" s="4">
        <v>705.776658</v>
      </c>
      <c r="G465" s="4">
        <v>701.4</v>
      </c>
      <c r="H465" s="4">
        <v>7.5</v>
      </c>
      <c r="I465" s="4">
        <v>370.8</v>
      </c>
      <c r="K465" s="4">
        <v>0.3</v>
      </c>
      <c r="L465" s="4">
        <v>64</v>
      </c>
      <c r="M465" s="4">
        <v>0.87580000000000002</v>
      </c>
      <c r="N465" s="4">
        <v>12.5068</v>
      </c>
      <c r="O465" s="4">
        <v>6.1800000000000001E-2</v>
      </c>
      <c r="P465" s="4">
        <v>614.34199999999998</v>
      </c>
      <c r="Q465" s="4">
        <v>6.5343999999999998</v>
      </c>
      <c r="R465" s="4">
        <v>620.9</v>
      </c>
      <c r="S465" s="4">
        <v>493.69760000000002</v>
      </c>
      <c r="T465" s="4">
        <v>5.2511999999999999</v>
      </c>
      <c r="U465" s="4">
        <v>498.9</v>
      </c>
      <c r="V465" s="4">
        <v>370.79680000000002</v>
      </c>
      <c r="Y465" s="4">
        <v>56.179000000000002</v>
      </c>
      <c r="Z465" s="4">
        <v>0</v>
      </c>
      <c r="AA465" s="4">
        <v>0.26269999999999999</v>
      </c>
      <c r="AB465" s="4" t="s">
        <v>382</v>
      </c>
      <c r="AC465" s="4">
        <v>0</v>
      </c>
      <c r="AD465" s="4">
        <v>11.9</v>
      </c>
      <c r="AE465" s="4">
        <v>854</v>
      </c>
      <c r="AF465" s="4">
        <v>869</v>
      </c>
      <c r="AG465" s="4">
        <v>885</v>
      </c>
      <c r="AH465" s="4">
        <v>73.7</v>
      </c>
      <c r="AI465" s="4">
        <v>23.01</v>
      </c>
      <c r="AJ465" s="4">
        <v>0.53</v>
      </c>
      <c r="AK465" s="4">
        <v>989</v>
      </c>
      <c r="AL465" s="4">
        <v>2</v>
      </c>
      <c r="AM465" s="4">
        <v>0</v>
      </c>
      <c r="AN465" s="4">
        <v>27</v>
      </c>
      <c r="AO465" s="4">
        <v>190.7</v>
      </c>
      <c r="AP465" s="4">
        <v>189</v>
      </c>
      <c r="AQ465" s="4">
        <v>1.9</v>
      </c>
      <c r="AR465" s="4">
        <v>195</v>
      </c>
      <c r="AS465" s="4" t="s">
        <v>155</v>
      </c>
      <c r="AT465" s="4">
        <v>2</v>
      </c>
      <c r="AU465" s="5">
        <v>0.64124999999999999</v>
      </c>
      <c r="AV465" s="4">
        <v>47.159568999999998</v>
      </c>
      <c r="AW465" s="4">
        <v>-88.490145999999996</v>
      </c>
      <c r="AX465" s="4">
        <v>313</v>
      </c>
      <c r="AY465" s="4">
        <v>32.700000000000003</v>
      </c>
      <c r="AZ465" s="4">
        <v>12</v>
      </c>
      <c r="BA465" s="4">
        <v>12</v>
      </c>
      <c r="BB465" s="4" t="s">
        <v>420</v>
      </c>
      <c r="BC465" s="4">
        <v>0.82622600000000002</v>
      </c>
      <c r="BD465" s="4">
        <v>1.1262259999999999</v>
      </c>
      <c r="BE465" s="4">
        <v>1.4524520000000001</v>
      </c>
      <c r="BF465" s="4">
        <v>14.063000000000001</v>
      </c>
      <c r="BG465" s="4">
        <v>14.78</v>
      </c>
      <c r="BH465" s="4">
        <v>1.05</v>
      </c>
      <c r="BI465" s="4">
        <v>14.178000000000001</v>
      </c>
      <c r="BJ465" s="4">
        <v>3009.3850000000002</v>
      </c>
      <c r="BK465" s="4">
        <v>9.4670000000000005</v>
      </c>
      <c r="BL465" s="4">
        <v>15.48</v>
      </c>
      <c r="BM465" s="4">
        <v>0.16500000000000001</v>
      </c>
      <c r="BN465" s="4">
        <v>15.645</v>
      </c>
      <c r="BO465" s="4">
        <v>12.44</v>
      </c>
      <c r="BP465" s="4">
        <v>0.13200000000000001</v>
      </c>
      <c r="BQ465" s="4">
        <v>12.573</v>
      </c>
      <c r="BR465" s="4">
        <v>2.9502999999999999</v>
      </c>
      <c r="BU465" s="4">
        <v>2.6819999999999999</v>
      </c>
      <c r="BW465" s="4">
        <v>45.969000000000001</v>
      </c>
      <c r="BX465" s="4">
        <v>0.40021899999999999</v>
      </c>
      <c r="BY465" s="4">
        <v>-5</v>
      </c>
      <c r="BZ465" s="4">
        <v>0.90749100000000005</v>
      </c>
      <c r="CA465" s="4">
        <v>9.7803570000000004</v>
      </c>
      <c r="CB465" s="4">
        <v>18.331327999999999</v>
      </c>
    </row>
    <row r="466" spans="1:80">
      <c r="A466" s="2">
        <v>42440</v>
      </c>
      <c r="B466" s="29">
        <v>0.43311481481481479</v>
      </c>
      <c r="C466" s="4">
        <v>14.284000000000001</v>
      </c>
      <c r="D466" s="4">
        <v>6.7599999999999993E-2</v>
      </c>
      <c r="E466" s="4" t="s">
        <v>155</v>
      </c>
      <c r="F466" s="4">
        <v>676.42857100000003</v>
      </c>
      <c r="G466" s="4">
        <v>753.4</v>
      </c>
      <c r="H466" s="4">
        <v>8.4</v>
      </c>
      <c r="I466" s="4">
        <v>367.4</v>
      </c>
      <c r="K466" s="4">
        <v>0.3</v>
      </c>
      <c r="L466" s="4">
        <v>64</v>
      </c>
      <c r="M466" s="4">
        <v>0.87580000000000002</v>
      </c>
      <c r="N466" s="4">
        <v>12.5098</v>
      </c>
      <c r="O466" s="4">
        <v>5.9200000000000003E-2</v>
      </c>
      <c r="P466" s="4">
        <v>659.84389999999996</v>
      </c>
      <c r="Q466" s="4">
        <v>7.3563999999999998</v>
      </c>
      <c r="R466" s="4">
        <v>667.2</v>
      </c>
      <c r="S466" s="4">
        <v>529.95519999999999</v>
      </c>
      <c r="T466" s="4">
        <v>5.9082999999999997</v>
      </c>
      <c r="U466" s="4">
        <v>535.9</v>
      </c>
      <c r="V466" s="4">
        <v>367.37810000000002</v>
      </c>
      <c r="Y466" s="4">
        <v>55.978999999999999</v>
      </c>
      <c r="Z466" s="4">
        <v>0</v>
      </c>
      <c r="AA466" s="4">
        <v>0.26269999999999999</v>
      </c>
      <c r="AB466" s="4" t="s">
        <v>382</v>
      </c>
      <c r="AC466" s="4">
        <v>0</v>
      </c>
      <c r="AD466" s="4">
        <v>11.8</v>
      </c>
      <c r="AE466" s="4">
        <v>854</v>
      </c>
      <c r="AF466" s="4">
        <v>869</v>
      </c>
      <c r="AG466" s="4">
        <v>885</v>
      </c>
      <c r="AH466" s="4">
        <v>73.3</v>
      </c>
      <c r="AI466" s="4">
        <v>22.85</v>
      </c>
      <c r="AJ466" s="4">
        <v>0.52</v>
      </c>
      <c r="AK466" s="4">
        <v>989</v>
      </c>
      <c r="AL466" s="4">
        <v>2</v>
      </c>
      <c r="AM466" s="4">
        <v>0</v>
      </c>
      <c r="AN466" s="4">
        <v>27</v>
      </c>
      <c r="AO466" s="4">
        <v>191</v>
      </c>
      <c r="AP466" s="4">
        <v>189</v>
      </c>
      <c r="AQ466" s="4">
        <v>1.7</v>
      </c>
      <c r="AR466" s="4">
        <v>195</v>
      </c>
      <c r="AS466" s="4" t="s">
        <v>155</v>
      </c>
      <c r="AT466" s="4">
        <v>2</v>
      </c>
      <c r="AU466" s="5">
        <v>0.64127314814814818</v>
      </c>
      <c r="AV466" s="4">
        <v>47.159523</v>
      </c>
      <c r="AW466" s="4">
        <v>-88.490067999999994</v>
      </c>
      <c r="AX466" s="4">
        <v>313</v>
      </c>
      <c r="AY466" s="4">
        <v>32.700000000000003</v>
      </c>
      <c r="AZ466" s="4">
        <v>12</v>
      </c>
      <c r="BA466" s="4">
        <v>12</v>
      </c>
      <c r="BB466" s="4" t="s">
        <v>420</v>
      </c>
      <c r="BC466" s="4">
        <v>0.8</v>
      </c>
      <c r="BD466" s="4">
        <v>1.1738</v>
      </c>
      <c r="BE466" s="4">
        <v>1.4738</v>
      </c>
      <c r="BF466" s="4">
        <v>14.063000000000001</v>
      </c>
      <c r="BG466" s="4">
        <v>14.78</v>
      </c>
      <c r="BH466" s="4">
        <v>1.05</v>
      </c>
      <c r="BI466" s="4">
        <v>14.186</v>
      </c>
      <c r="BJ466" s="4">
        <v>3010.087</v>
      </c>
      <c r="BK466" s="4">
        <v>9.0719999999999992</v>
      </c>
      <c r="BL466" s="4">
        <v>16.626999999999999</v>
      </c>
      <c r="BM466" s="4">
        <v>0.185</v>
      </c>
      <c r="BN466" s="4">
        <v>16.812000000000001</v>
      </c>
      <c r="BO466" s="4">
        <v>13.353999999999999</v>
      </c>
      <c r="BP466" s="4">
        <v>0.14899999999999999</v>
      </c>
      <c r="BQ466" s="4">
        <v>13.503</v>
      </c>
      <c r="BR466" s="4">
        <v>2.9230999999999998</v>
      </c>
      <c r="BU466" s="4">
        <v>2.6720000000000002</v>
      </c>
      <c r="BW466" s="4">
        <v>45.966000000000001</v>
      </c>
      <c r="BX466" s="4">
        <v>0.36925599999999997</v>
      </c>
      <c r="BY466" s="4">
        <v>-5</v>
      </c>
      <c r="BZ466" s="4">
        <v>0.90650799999999998</v>
      </c>
      <c r="CA466" s="4">
        <v>9.0236929999999997</v>
      </c>
      <c r="CB466" s="4">
        <v>18.311461999999999</v>
      </c>
    </row>
    <row r="467" spans="1:80">
      <c r="A467" s="2">
        <v>42440</v>
      </c>
      <c r="B467" s="29">
        <v>0.43312638888888894</v>
      </c>
      <c r="C467" s="4">
        <v>14.292999999999999</v>
      </c>
      <c r="D467" s="4">
        <v>6.7599999999999993E-2</v>
      </c>
      <c r="E467" s="4" t="s">
        <v>155</v>
      </c>
      <c r="F467" s="4">
        <v>676.26271199999996</v>
      </c>
      <c r="G467" s="4">
        <v>791.5</v>
      </c>
      <c r="H467" s="4">
        <v>8.4</v>
      </c>
      <c r="I467" s="4">
        <v>362.3</v>
      </c>
      <c r="K467" s="4">
        <v>0.3</v>
      </c>
      <c r="L467" s="4">
        <v>63</v>
      </c>
      <c r="M467" s="4">
        <v>0.87570000000000003</v>
      </c>
      <c r="N467" s="4">
        <v>12.516500000000001</v>
      </c>
      <c r="O467" s="4">
        <v>5.9200000000000003E-2</v>
      </c>
      <c r="P467" s="4">
        <v>693.12570000000005</v>
      </c>
      <c r="Q467" s="4">
        <v>7.3559999999999999</v>
      </c>
      <c r="R467" s="4">
        <v>700.5</v>
      </c>
      <c r="S467" s="4">
        <v>556.51819999999998</v>
      </c>
      <c r="T467" s="4">
        <v>5.9062000000000001</v>
      </c>
      <c r="U467" s="4">
        <v>562.4</v>
      </c>
      <c r="V467" s="4">
        <v>362.32889999999998</v>
      </c>
      <c r="Y467" s="4">
        <v>55.552999999999997</v>
      </c>
      <c r="Z467" s="4">
        <v>0</v>
      </c>
      <c r="AA467" s="4">
        <v>0.26269999999999999</v>
      </c>
      <c r="AB467" s="4" t="s">
        <v>382</v>
      </c>
      <c r="AC467" s="4">
        <v>0</v>
      </c>
      <c r="AD467" s="4">
        <v>11.9</v>
      </c>
      <c r="AE467" s="4">
        <v>853</v>
      </c>
      <c r="AF467" s="4">
        <v>870</v>
      </c>
      <c r="AG467" s="4">
        <v>885</v>
      </c>
      <c r="AH467" s="4">
        <v>73</v>
      </c>
      <c r="AI467" s="4">
        <v>22.77</v>
      </c>
      <c r="AJ467" s="4">
        <v>0.52</v>
      </c>
      <c r="AK467" s="4">
        <v>989</v>
      </c>
      <c r="AL467" s="4">
        <v>2</v>
      </c>
      <c r="AM467" s="4">
        <v>0</v>
      </c>
      <c r="AN467" s="4">
        <v>27</v>
      </c>
      <c r="AO467" s="4">
        <v>191</v>
      </c>
      <c r="AP467" s="4">
        <v>189</v>
      </c>
      <c r="AQ467" s="4">
        <v>1.7</v>
      </c>
      <c r="AR467" s="4">
        <v>195</v>
      </c>
      <c r="AS467" s="4" t="s">
        <v>155</v>
      </c>
      <c r="AT467" s="4">
        <v>2</v>
      </c>
      <c r="AU467" s="5">
        <v>0.64127314814814818</v>
      </c>
      <c r="AV467" s="4">
        <v>47.159384000000003</v>
      </c>
      <c r="AW467" s="4">
        <v>-88.489867000000004</v>
      </c>
      <c r="AX467" s="4">
        <v>313</v>
      </c>
      <c r="AY467" s="4">
        <v>32.4</v>
      </c>
      <c r="AZ467" s="4">
        <v>12</v>
      </c>
      <c r="BA467" s="4">
        <v>12</v>
      </c>
      <c r="BB467" s="4" t="s">
        <v>420</v>
      </c>
      <c r="BC467" s="4">
        <v>1.0214000000000001</v>
      </c>
      <c r="BD467" s="4">
        <v>1.0524</v>
      </c>
      <c r="BE467" s="4">
        <v>1.5738000000000001</v>
      </c>
      <c r="BF467" s="4">
        <v>14.063000000000001</v>
      </c>
      <c r="BG467" s="4">
        <v>14.77</v>
      </c>
      <c r="BH467" s="4">
        <v>1.05</v>
      </c>
      <c r="BI467" s="4">
        <v>14.193</v>
      </c>
      <c r="BJ467" s="4">
        <v>3010.22</v>
      </c>
      <c r="BK467" s="4">
        <v>9.0649999999999995</v>
      </c>
      <c r="BL467" s="4">
        <v>17.457000000000001</v>
      </c>
      <c r="BM467" s="4">
        <v>0.185</v>
      </c>
      <c r="BN467" s="4">
        <v>17.641999999999999</v>
      </c>
      <c r="BO467" s="4">
        <v>14.016</v>
      </c>
      <c r="BP467" s="4">
        <v>0.14899999999999999</v>
      </c>
      <c r="BQ467" s="4">
        <v>14.164999999999999</v>
      </c>
      <c r="BR467" s="4">
        <v>2.8815</v>
      </c>
      <c r="BU467" s="4">
        <v>2.6509999999999998</v>
      </c>
      <c r="BW467" s="4">
        <v>45.941000000000003</v>
      </c>
      <c r="BX467" s="4">
        <v>0.343302</v>
      </c>
      <c r="BY467" s="4">
        <v>-5</v>
      </c>
      <c r="BZ467" s="4">
        <v>0.90674600000000005</v>
      </c>
      <c r="CA467" s="4">
        <v>8.3894420000000007</v>
      </c>
      <c r="CB467" s="4">
        <v>18.316268999999998</v>
      </c>
    </row>
    <row r="468" spans="1:80">
      <c r="A468" s="2">
        <v>42440</v>
      </c>
      <c r="B468" s="29">
        <v>0.43313796296296297</v>
      </c>
      <c r="C468" s="4">
        <v>14.3</v>
      </c>
      <c r="D468" s="4">
        <v>6.8000000000000005E-2</v>
      </c>
      <c r="E468" s="4" t="s">
        <v>155</v>
      </c>
      <c r="F468" s="4">
        <v>680</v>
      </c>
      <c r="G468" s="4">
        <v>755.7</v>
      </c>
      <c r="H468" s="4">
        <v>8.4</v>
      </c>
      <c r="I468" s="4">
        <v>353.1</v>
      </c>
      <c r="K468" s="4">
        <v>0.3</v>
      </c>
      <c r="L468" s="4">
        <v>63</v>
      </c>
      <c r="M468" s="4">
        <v>0.87560000000000004</v>
      </c>
      <c r="N468" s="4">
        <v>12.521100000000001</v>
      </c>
      <c r="O468" s="4">
        <v>5.9499999999999997E-2</v>
      </c>
      <c r="P468" s="4">
        <v>661.72860000000003</v>
      </c>
      <c r="Q468" s="4">
        <v>7.3833000000000002</v>
      </c>
      <c r="R468" s="4">
        <v>669.1</v>
      </c>
      <c r="S468" s="4">
        <v>531.77859999999998</v>
      </c>
      <c r="T468" s="4">
        <v>5.9333</v>
      </c>
      <c r="U468" s="4">
        <v>537.70000000000005</v>
      </c>
      <c r="V468" s="4">
        <v>353.10300000000001</v>
      </c>
      <c r="Y468" s="4">
        <v>55.512999999999998</v>
      </c>
      <c r="Z468" s="4">
        <v>0</v>
      </c>
      <c r="AA468" s="4">
        <v>0.26269999999999999</v>
      </c>
      <c r="AB468" s="4" t="s">
        <v>382</v>
      </c>
      <c r="AC468" s="4">
        <v>0</v>
      </c>
      <c r="AD468" s="4">
        <v>11.8</v>
      </c>
      <c r="AE468" s="4">
        <v>854</v>
      </c>
      <c r="AF468" s="4">
        <v>870</v>
      </c>
      <c r="AG468" s="4">
        <v>884</v>
      </c>
      <c r="AH468" s="4">
        <v>73.7</v>
      </c>
      <c r="AI468" s="4">
        <v>23.01</v>
      </c>
      <c r="AJ468" s="4">
        <v>0.53</v>
      </c>
      <c r="AK468" s="4">
        <v>989</v>
      </c>
      <c r="AL468" s="4">
        <v>2</v>
      </c>
      <c r="AM468" s="4">
        <v>0</v>
      </c>
      <c r="AN468" s="4">
        <v>27</v>
      </c>
      <c r="AO468" s="4">
        <v>190.3</v>
      </c>
      <c r="AP468" s="4">
        <v>189</v>
      </c>
      <c r="AQ468" s="4">
        <v>1.6</v>
      </c>
      <c r="AR468" s="4">
        <v>195</v>
      </c>
      <c r="AS468" s="4" t="s">
        <v>155</v>
      </c>
      <c r="AT468" s="4">
        <v>2</v>
      </c>
      <c r="AU468" s="5">
        <v>0.64129629629629636</v>
      </c>
      <c r="AV468" s="4">
        <v>47.159267</v>
      </c>
      <c r="AW468" s="4">
        <v>-88.489693000000003</v>
      </c>
      <c r="AX468" s="4">
        <v>313.10000000000002</v>
      </c>
      <c r="AY468" s="4">
        <v>32.299999999999997</v>
      </c>
      <c r="AZ468" s="4">
        <v>12</v>
      </c>
      <c r="BA468" s="4">
        <v>12</v>
      </c>
      <c r="BB468" s="4" t="s">
        <v>420</v>
      </c>
      <c r="BC468" s="4">
        <v>1.1000000000000001</v>
      </c>
      <c r="BD468" s="4">
        <v>1.0738000000000001</v>
      </c>
      <c r="BE468" s="4">
        <v>1.7476</v>
      </c>
      <c r="BF468" s="4">
        <v>14.063000000000001</v>
      </c>
      <c r="BG468" s="4">
        <v>14.77</v>
      </c>
      <c r="BH468" s="4">
        <v>1.05</v>
      </c>
      <c r="BI468" s="4">
        <v>14.207000000000001</v>
      </c>
      <c r="BJ468" s="4">
        <v>3010.3690000000001</v>
      </c>
      <c r="BK468" s="4">
        <v>9.1110000000000007</v>
      </c>
      <c r="BL468" s="4">
        <v>16.661000000000001</v>
      </c>
      <c r="BM468" s="4">
        <v>0.186</v>
      </c>
      <c r="BN468" s="4">
        <v>16.847000000000001</v>
      </c>
      <c r="BO468" s="4">
        <v>13.388999999999999</v>
      </c>
      <c r="BP468" s="4">
        <v>0.14899999999999999</v>
      </c>
      <c r="BQ468" s="4">
        <v>13.538</v>
      </c>
      <c r="BR468" s="4">
        <v>2.8071999999999999</v>
      </c>
      <c r="BU468" s="4">
        <v>2.6480000000000001</v>
      </c>
      <c r="BW468" s="4">
        <v>45.92</v>
      </c>
      <c r="BX468" s="4">
        <v>0.33776200000000001</v>
      </c>
      <c r="BY468" s="4">
        <v>-5</v>
      </c>
      <c r="BZ468" s="4">
        <v>0.906254</v>
      </c>
      <c r="CA468" s="4">
        <v>8.2540589999999998</v>
      </c>
      <c r="CB468" s="4">
        <v>18.306331</v>
      </c>
    </row>
    <row r="469" spans="1:80">
      <c r="A469" s="2">
        <v>42440</v>
      </c>
      <c r="B469" s="29">
        <v>0.43314953703703707</v>
      </c>
      <c r="C469" s="4">
        <v>14.3</v>
      </c>
      <c r="D469" s="4">
        <v>6.6699999999999995E-2</v>
      </c>
      <c r="E469" s="4" t="s">
        <v>155</v>
      </c>
      <c r="F469" s="4">
        <v>666.79166699999996</v>
      </c>
      <c r="G469" s="4">
        <v>719.5</v>
      </c>
      <c r="H469" s="4">
        <v>8.5</v>
      </c>
      <c r="I469" s="4">
        <v>349</v>
      </c>
      <c r="K469" s="4">
        <v>0.3</v>
      </c>
      <c r="L469" s="4">
        <v>63</v>
      </c>
      <c r="M469" s="4">
        <v>0.87560000000000004</v>
      </c>
      <c r="N469" s="4">
        <v>12.5213</v>
      </c>
      <c r="O469" s="4">
        <v>5.8400000000000001E-2</v>
      </c>
      <c r="P469" s="4">
        <v>630.04100000000005</v>
      </c>
      <c r="Q469" s="4">
        <v>7.4706999999999999</v>
      </c>
      <c r="R469" s="4">
        <v>637.5</v>
      </c>
      <c r="S469" s="4">
        <v>506.01889999999997</v>
      </c>
      <c r="T469" s="4">
        <v>6.0000999999999998</v>
      </c>
      <c r="U469" s="4">
        <v>512</v>
      </c>
      <c r="V469" s="4">
        <v>348.99959999999999</v>
      </c>
      <c r="Y469" s="4">
        <v>54.863999999999997</v>
      </c>
      <c r="Z469" s="4">
        <v>0</v>
      </c>
      <c r="AA469" s="4">
        <v>0.26269999999999999</v>
      </c>
      <c r="AB469" s="4" t="s">
        <v>382</v>
      </c>
      <c r="AC469" s="4">
        <v>0</v>
      </c>
      <c r="AD469" s="4">
        <v>11.8</v>
      </c>
      <c r="AE469" s="4">
        <v>854</v>
      </c>
      <c r="AF469" s="4">
        <v>870</v>
      </c>
      <c r="AG469" s="4">
        <v>885</v>
      </c>
      <c r="AH469" s="4">
        <v>73.3</v>
      </c>
      <c r="AI469" s="4">
        <v>22.85</v>
      </c>
      <c r="AJ469" s="4">
        <v>0.52</v>
      </c>
      <c r="AK469" s="4">
        <v>989</v>
      </c>
      <c r="AL469" s="4">
        <v>2</v>
      </c>
      <c r="AM469" s="4">
        <v>0</v>
      </c>
      <c r="AN469" s="4">
        <v>27</v>
      </c>
      <c r="AO469" s="4">
        <v>190.7</v>
      </c>
      <c r="AP469" s="4">
        <v>189</v>
      </c>
      <c r="AQ469" s="4">
        <v>1.5</v>
      </c>
      <c r="AR469" s="4">
        <v>195</v>
      </c>
      <c r="AS469" s="4" t="s">
        <v>155</v>
      </c>
      <c r="AT469" s="4">
        <v>2</v>
      </c>
      <c r="AU469" s="5">
        <v>0.6413078703703704</v>
      </c>
      <c r="AV469" s="4">
        <v>47.159174</v>
      </c>
      <c r="AW469" s="4">
        <v>-88.489553999999998</v>
      </c>
      <c r="AX469" s="4">
        <v>312.89999999999998</v>
      </c>
      <c r="AY469" s="4">
        <v>32.6</v>
      </c>
      <c r="AZ469" s="4">
        <v>12</v>
      </c>
      <c r="BA469" s="4">
        <v>12</v>
      </c>
      <c r="BB469" s="4" t="s">
        <v>420</v>
      </c>
      <c r="BC469" s="4">
        <v>1.0262</v>
      </c>
      <c r="BD469" s="4">
        <v>1.1738</v>
      </c>
      <c r="BE469" s="4">
        <v>1.8</v>
      </c>
      <c r="BF469" s="4">
        <v>14.063000000000001</v>
      </c>
      <c r="BG469" s="4">
        <v>14.77</v>
      </c>
      <c r="BH469" s="4">
        <v>1.05</v>
      </c>
      <c r="BI469" s="4">
        <v>14.206</v>
      </c>
      <c r="BJ469" s="4">
        <v>3010.7440000000001</v>
      </c>
      <c r="BK469" s="4">
        <v>8.9350000000000005</v>
      </c>
      <c r="BL469" s="4">
        <v>15.865</v>
      </c>
      <c r="BM469" s="4">
        <v>0.188</v>
      </c>
      <c r="BN469" s="4">
        <v>16.053000000000001</v>
      </c>
      <c r="BO469" s="4">
        <v>12.742000000000001</v>
      </c>
      <c r="BP469" s="4">
        <v>0.151</v>
      </c>
      <c r="BQ469" s="4">
        <v>12.893000000000001</v>
      </c>
      <c r="BR469" s="4">
        <v>2.7749000000000001</v>
      </c>
      <c r="BU469" s="4">
        <v>2.617</v>
      </c>
      <c r="BW469" s="4">
        <v>45.926000000000002</v>
      </c>
      <c r="BX469" s="4">
        <v>0.31387399999999999</v>
      </c>
      <c r="BY469" s="4">
        <v>-5</v>
      </c>
      <c r="BZ469" s="4">
        <v>0.90674600000000005</v>
      </c>
      <c r="CA469" s="4">
        <v>7.6702959999999996</v>
      </c>
      <c r="CB469" s="4">
        <v>18.316268999999998</v>
      </c>
    </row>
    <row r="470" spans="1:80">
      <c r="A470" s="2">
        <v>42440</v>
      </c>
      <c r="B470" s="29">
        <v>0.43316111111111111</v>
      </c>
      <c r="C470" s="4">
        <v>14.3</v>
      </c>
      <c r="D470" s="4">
        <v>6.3E-2</v>
      </c>
      <c r="E470" s="4" t="s">
        <v>155</v>
      </c>
      <c r="F470" s="4">
        <v>630</v>
      </c>
      <c r="G470" s="4">
        <v>726.7</v>
      </c>
      <c r="H470" s="4">
        <v>10.8</v>
      </c>
      <c r="I470" s="4">
        <v>355.6</v>
      </c>
      <c r="K470" s="4">
        <v>0.3</v>
      </c>
      <c r="L470" s="4">
        <v>62</v>
      </c>
      <c r="M470" s="4">
        <v>0.87570000000000003</v>
      </c>
      <c r="N470" s="4">
        <v>12.521800000000001</v>
      </c>
      <c r="O470" s="4">
        <v>5.5199999999999999E-2</v>
      </c>
      <c r="P470" s="4">
        <v>636.30460000000005</v>
      </c>
      <c r="Q470" s="4">
        <v>9.4570000000000007</v>
      </c>
      <c r="R470" s="4">
        <v>645.79999999999995</v>
      </c>
      <c r="S470" s="4">
        <v>511.34739999999999</v>
      </c>
      <c r="T470" s="4">
        <v>7.5998999999999999</v>
      </c>
      <c r="U470" s="4">
        <v>518.9</v>
      </c>
      <c r="V470" s="4">
        <v>355.62790000000001</v>
      </c>
      <c r="Y470" s="4">
        <v>54.387</v>
      </c>
      <c r="Z470" s="4">
        <v>0</v>
      </c>
      <c r="AA470" s="4">
        <v>0.26269999999999999</v>
      </c>
      <c r="AB470" s="4" t="s">
        <v>382</v>
      </c>
      <c r="AC470" s="4">
        <v>0</v>
      </c>
      <c r="AD470" s="4">
        <v>11.9</v>
      </c>
      <c r="AE470" s="4">
        <v>853</v>
      </c>
      <c r="AF470" s="4">
        <v>870</v>
      </c>
      <c r="AG470" s="4">
        <v>884</v>
      </c>
      <c r="AH470" s="4">
        <v>73.7</v>
      </c>
      <c r="AI470" s="4">
        <v>23.01</v>
      </c>
      <c r="AJ470" s="4">
        <v>0.53</v>
      </c>
      <c r="AK470" s="4">
        <v>989</v>
      </c>
      <c r="AL470" s="4">
        <v>2</v>
      </c>
      <c r="AM470" s="4">
        <v>0</v>
      </c>
      <c r="AN470" s="4">
        <v>27</v>
      </c>
      <c r="AO470" s="4">
        <v>191</v>
      </c>
      <c r="AP470" s="4">
        <v>189</v>
      </c>
      <c r="AQ470" s="4">
        <v>1.6</v>
      </c>
      <c r="AR470" s="4">
        <v>195</v>
      </c>
      <c r="AS470" s="4" t="s">
        <v>155</v>
      </c>
      <c r="AT470" s="4">
        <v>2</v>
      </c>
      <c r="AU470" s="5">
        <v>0.64131944444444444</v>
      </c>
      <c r="AV470" s="4">
        <v>47.159095999999998</v>
      </c>
      <c r="AW470" s="4">
        <v>-88.489394000000004</v>
      </c>
      <c r="AX470" s="4">
        <v>312.89999999999998</v>
      </c>
      <c r="AY470" s="4">
        <v>32.700000000000003</v>
      </c>
      <c r="AZ470" s="4">
        <v>12</v>
      </c>
      <c r="BA470" s="4">
        <v>12</v>
      </c>
      <c r="BB470" s="4" t="s">
        <v>420</v>
      </c>
      <c r="BC470" s="4">
        <v>1.0738000000000001</v>
      </c>
      <c r="BD470" s="4">
        <v>1.7165999999999999</v>
      </c>
      <c r="BE470" s="4">
        <v>2.2427999999999999</v>
      </c>
      <c r="BF470" s="4">
        <v>14.063000000000001</v>
      </c>
      <c r="BG470" s="4">
        <v>14.77</v>
      </c>
      <c r="BH470" s="4">
        <v>1.05</v>
      </c>
      <c r="BI470" s="4">
        <v>14.201000000000001</v>
      </c>
      <c r="BJ470" s="4">
        <v>3011.357</v>
      </c>
      <c r="BK470" s="4">
        <v>8.4440000000000008</v>
      </c>
      <c r="BL470" s="4">
        <v>16.024999999999999</v>
      </c>
      <c r="BM470" s="4">
        <v>0.23799999999999999</v>
      </c>
      <c r="BN470" s="4">
        <v>16.263000000000002</v>
      </c>
      <c r="BO470" s="4">
        <v>12.878</v>
      </c>
      <c r="BP470" s="4">
        <v>0.191</v>
      </c>
      <c r="BQ470" s="4">
        <v>13.069000000000001</v>
      </c>
      <c r="BR470" s="4">
        <v>2.8281000000000001</v>
      </c>
      <c r="BU470" s="4">
        <v>2.5950000000000002</v>
      </c>
      <c r="BW470" s="4">
        <v>45.935000000000002</v>
      </c>
      <c r="BX470" s="4">
        <v>0.33061800000000002</v>
      </c>
      <c r="BY470" s="4">
        <v>-5</v>
      </c>
      <c r="BZ470" s="4">
        <v>0.90923799999999999</v>
      </c>
      <c r="CA470" s="4">
        <v>8.0794779999999999</v>
      </c>
      <c r="CB470" s="4">
        <v>18.366607999999999</v>
      </c>
    </row>
    <row r="471" spans="1:80">
      <c r="A471" s="2">
        <v>42440</v>
      </c>
      <c r="B471" s="29">
        <v>0.4331726851851852</v>
      </c>
      <c r="C471" s="4">
        <v>14.3</v>
      </c>
      <c r="D471" s="4">
        <v>6.3E-2</v>
      </c>
      <c r="E471" s="4" t="s">
        <v>155</v>
      </c>
      <c r="F471" s="4">
        <v>630</v>
      </c>
      <c r="G471" s="4">
        <v>753.8</v>
      </c>
      <c r="H471" s="4">
        <v>10.8</v>
      </c>
      <c r="I471" s="4">
        <v>345.8</v>
      </c>
      <c r="K471" s="4">
        <v>0.3</v>
      </c>
      <c r="L471" s="4">
        <v>62</v>
      </c>
      <c r="M471" s="4">
        <v>0.87560000000000004</v>
      </c>
      <c r="N471" s="4">
        <v>12.521599999999999</v>
      </c>
      <c r="O471" s="4">
        <v>5.5199999999999999E-2</v>
      </c>
      <c r="P471" s="4">
        <v>660.02480000000003</v>
      </c>
      <c r="Q471" s="4">
        <v>9.4568999999999992</v>
      </c>
      <c r="R471" s="4">
        <v>669.5</v>
      </c>
      <c r="S471" s="4">
        <v>530.56910000000005</v>
      </c>
      <c r="T471" s="4">
        <v>7.6020000000000003</v>
      </c>
      <c r="U471" s="4">
        <v>538.20000000000005</v>
      </c>
      <c r="V471" s="4">
        <v>345.78800000000001</v>
      </c>
      <c r="Y471" s="4">
        <v>54.192</v>
      </c>
      <c r="Z471" s="4">
        <v>0</v>
      </c>
      <c r="AA471" s="4">
        <v>0.26269999999999999</v>
      </c>
      <c r="AB471" s="4" t="s">
        <v>382</v>
      </c>
      <c r="AC471" s="4">
        <v>0</v>
      </c>
      <c r="AD471" s="4">
        <v>11.8</v>
      </c>
      <c r="AE471" s="4">
        <v>854</v>
      </c>
      <c r="AF471" s="4">
        <v>869</v>
      </c>
      <c r="AG471" s="4">
        <v>884</v>
      </c>
      <c r="AH471" s="4">
        <v>74</v>
      </c>
      <c r="AI471" s="4">
        <v>23.09</v>
      </c>
      <c r="AJ471" s="4">
        <v>0.53</v>
      </c>
      <c r="AK471" s="4">
        <v>989</v>
      </c>
      <c r="AL471" s="4">
        <v>2</v>
      </c>
      <c r="AM471" s="4">
        <v>0</v>
      </c>
      <c r="AN471" s="4">
        <v>27</v>
      </c>
      <c r="AO471" s="4">
        <v>191</v>
      </c>
      <c r="AP471" s="4">
        <v>189</v>
      </c>
      <c r="AQ471" s="4">
        <v>1.6</v>
      </c>
      <c r="AR471" s="4">
        <v>195</v>
      </c>
      <c r="AS471" s="4" t="s">
        <v>155</v>
      </c>
      <c r="AT471" s="4">
        <v>2</v>
      </c>
      <c r="AU471" s="5">
        <v>0.64133101851851848</v>
      </c>
      <c r="AV471" s="4">
        <v>47.159035000000003</v>
      </c>
      <c r="AW471" s="4">
        <v>-88.489216999999996</v>
      </c>
      <c r="AX471" s="4">
        <v>312.8</v>
      </c>
      <c r="AY471" s="4">
        <v>32.700000000000003</v>
      </c>
      <c r="AZ471" s="4">
        <v>12</v>
      </c>
      <c r="BA471" s="4">
        <v>12</v>
      </c>
      <c r="BB471" s="4" t="s">
        <v>420</v>
      </c>
      <c r="BC471" s="4">
        <v>1.1000000000000001</v>
      </c>
      <c r="BD471" s="4">
        <v>1.9</v>
      </c>
      <c r="BE471" s="4">
        <v>2.4</v>
      </c>
      <c r="BF471" s="4">
        <v>14.063000000000001</v>
      </c>
      <c r="BG471" s="4">
        <v>14.77</v>
      </c>
      <c r="BH471" s="4">
        <v>1.05</v>
      </c>
      <c r="BI471" s="4">
        <v>14.202</v>
      </c>
      <c r="BJ471" s="4">
        <v>3011.5920000000001</v>
      </c>
      <c r="BK471" s="4">
        <v>8.4450000000000003</v>
      </c>
      <c r="BL471" s="4">
        <v>16.623999999999999</v>
      </c>
      <c r="BM471" s="4">
        <v>0.23799999999999999</v>
      </c>
      <c r="BN471" s="4">
        <v>16.861999999999998</v>
      </c>
      <c r="BO471" s="4">
        <v>13.363</v>
      </c>
      <c r="BP471" s="4">
        <v>0.191</v>
      </c>
      <c r="BQ471" s="4">
        <v>13.555</v>
      </c>
      <c r="BR471" s="4">
        <v>2.7501000000000002</v>
      </c>
      <c r="BU471" s="4">
        <v>2.5859999999999999</v>
      </c>
      <c r="BW471" s="4">
        <v>45.939</v>
      </c>
      <c r="BX471" s="4">
        <v>0.30990600000000001</v>
      </c>
      <c r="BY471" s="4">
        <v>-5</v>
      </c>
      <c r="BZ471" s="4">
        <v>0.90776199999999996</v>
      </c>
      <c r="CA471" s="4">
        <v>7.5733280000000001</v>
      </c>
      <c r="CB471" s="4">
        <v>18.336791999999999</v>
      </c>
    </row>
    <row r="472" spans="1:80">
      <c r="A472" s="2">
        <v>42440</v>
      </c>
      <c r="B472" s="29">
        <v>0.43318425925925924</v>
      </c>
      <c r="C472" s="4">
        <v>14.3</v>
      </c>
      <c r="D472" s="4">
        <v>6.3E-2</v>
      </c>
      <c r="E472" s="4" t="s">
        <v>155</v>
      </c>
      <c r="F472" s="4">
        <v>630</v>
      </c>
      <c r="G472" s="4">
        <v>753.9</v>
      </c>
      <c r="H472" s="4">
        <v>10.8</v>
      </c>
      <c r="I472" s="4">
        <v>344.4</v>
      </c>
      <c r="K472" s="4">
        <v>0.3</v>
      </c>
      <c r="L472" s="4">
        <v>61</v>
      </c>
      <c r="M472" s="4">
        <v>0.87570000000000003</v>
      </c>
      <c r="N472" s="4">
        <v>12.522600000000001</v>
      </c>
      <c r="O472" s="4">
        <v>5.5199999999999999E-2</v>
      </c>
      <c r="P472" s="4">
        <v>660.19420000000002</v>
      </c>
      <c r="Q472" s="4">
        <v>9.4295000000000009</v>
      </c>
      <c r="R472" s="4">
        <v>669.6</v>
      </c>
      <c r="S472" s="4">
        <v>530.70519999999999</v>
      </c>
      <c r="T472" s="4">
        <v>7.58</v>
      </c>
      <c r="U472" s="4">
        <v>538.29999999999995</v>
      </c>
      <c r="V472" s="4">
        <v>344.40039999999999</v>
      </c>
      <c r="Y472" s="4">
        <v>53.808</v>
      </c>
      <c r="Z472" s="4">
        <v>0</v>
      </c>
      <c r="AA472" s="4">
        <v>0.26269999999999999</v>
      </c>
      <c r="AB472" s="4" t="s">
        <v>382</v>
      </c>
      <c r="AC472" s="4">
        <v>0</v>
      </c>
      <c r="AD472" s="4">
        <v>11.9</v>
      </c>
      <c r="AE472" s="4">
        <v>853</v>
      </c>
      <c r="AF472" s="4">
        <v>870</v>
      </c>
      <c r="AG472" s="4">
        <v>885</v>
      </c>
      <c r="AH472" s="4">
        <v>74</v>
      </c>
      <c r="AI472" s="4">
        <v>23.09</v>
      </c>
      <c r="AJ472" s="4">
        <v>0.53</v>
      </c>
      <c r="AK472" s="4">
        <v>989</v>
      </c>
      <c r="AL472" s="4">
        <v>2</v>
      </c>
      <c r="AM472" s="4">
        <v>0</v>
      </c>
      <c r="AN472" s="4">
        <v>27</v>
      </c>
      <c r="AO472" s="4">
        <v>191</v>
      </c>
      <c r="AP472" s="4">
        <v>189</v>
      </c>
      <c r="AQ472" s="4">
        <v>1.8</v>
      </c>
      <c r="AR472" s="4">
        <v>195</v>
      </c>
      <c r="AS472" s="4" t="s">
        <v>155</v>
      </c>
      <c r="AT472" s="4">
        <v>2</v>
      </c>
      <c r="AU472" s="5">
        <v>0.64134259259259263</v>
      </c>
      <c r="AV472" s="4">
        <v>47.158985000000001</v>
      </c>
      <c r="AW472" s="4">
        <v>-88.489031999999995</v>
      </c>
      <c r="AX472" s="4">
        <v>312.7</v>
      </c>
      <c r="AY472" s="4">
        <v>32.799999999999997</v>
      </c>
      <c r="AZ472" s="4">
        <v>12</v>
      </c>
      <c r="BA472" s="4">
        <v>12</v>
      </c>
      <c r="BB472" s="4" t="s">
        <v>420</v>
      </c>
      <c r="BC472" s="4">
        <v>1.1738</v>
      </c>
      <c r="BD472" s="4">
        <v>1.2358</v>
      </c>
      <c r="BE472" s="4">
        <v>2.1785999999999999</v>
      </c>
      <c r="BF472" s="4">
        <v>14.063000000000001</v>
      </c>
      <c r="BG472" s="4">
        <v>14.77</v>
      </c>
      <c r="BH472" s="4">
        <v>1.05</v>
      </c>
      <c r="BI472" s="4">
        <v>14.194000000000001</v>
      </c>
      <c r="BJ472" s="4">
        <v>3011.625</v>
      </c>
      <c r="BK472" s="4">
        <v>8.4450000000000003</v>
      </c>
      <c r="BL472" s="4">
        <v>16.626999999999999</v>
      </c>
      <c r="BM472" s="4">
        <v>0.23699999999999999</v>
      </c>
      <c r="BN472" s="4">
        <v>16.864999999999998</v>
      </c>
      <c r="BO472" s="4">
        <v>13.366</v>
      </c>
      <c r="BP472" s="4">
        <v>0.191</v>
      </c>
      <c r="BQ472" s="4">
        <v>13.557</v>
      </c>
      <c r="BR472" s="4">
        <v>2.7387999999999999</v>
      </c>
      <c r="BU472" s="4">
        <v>2.5670000000000002</v>
      </c>
      <c r="BW472" s="4">
        <v>45.939</v>
      </c>
      <c r="BX472" s="4">
        <v>0.290302</v>
      </c>
      <c r="BY472" s="4">
        <v>-5</v>
      </c>
      <c r="BZ472" s="4">
        <v>0.90774600000000005</v>
      </c>
      <c r="CA472" s="4">
        <v>7.0942550000000004</v>
      </c>
      <c r="CB472" s="4">
        <v>18.336469000000001</v>
      </c>
    </row>
    <row r="473" spans="1:80">
      <c r="A473" s="2">
        <v>42440</v>
      </c>
      <c r="B473" s="29">
        <v>0.43319583333333328</v>
      </c>
      <c r="C473" s="4">
        <v>14.303000000000001</v>
      </c>
      <c r="D473" s="4">
        <v>6.3E-2</v>
      </c>
      <c r="E473" s="4" t="s">
        <v>155</v>
      </c>
      <c r="F473" s="4">
        <v>630</v>
      </c>
      <c r="G473" s="4">
        <v>757.9</v>
      </c>
      <c r="H473" s="4">
        <v>10.7</v>
      </c>
      <c r="I473" s="4">
        <v>337.4</v>
      </c>
      <c r="K473" s="4">
        <v>0.3</v>
      </c>
      <c r="L473" s="4">
        <v>60</v>
      </c>
      <c r="M473" s="4">
        <v>0.87570000000000003</v>
      </c>
      <c r="N473" s="4">
        <v>12.525399999999999</v>
      </c>
      <c r="O473" s="4">
        <v>5.5199999999999999E-2</v>
      </c>
      <c r="P473" s="4">
        <v>663.68219999999997</v>
      </c>
      <c r="Q473" s="4">
        <v>9.3704000000000001</v>
      </c>
      <c r="R473" s="4">
        <v>673.1</v>
      </c>
      <c r="S473" s="4">
        <v>533.50909999999999</v>
      </c>
      <c r="T473" s="4">
        <v>7.5324999999999998</v>
      </c>
      <c r="U473" s="4">
        <v>541</v>
      </c>
      <c r="V473" s="4">
        <v>337.41759999999999</v>
      </c>
      <c r="Y473" s="4">
        <v>52.962000000000003</v>
      </c>
      <c r="Z473" s="4">
        <v>0</v>
      </c>
      <c r="AA473" s="4">
        <v>0.26269999999999999</v>
      </c>
      <c r="AB473" s="4" t="s">
        <v>382</v>
      </c>
      <c r="AC473" s="4">
        <v>0</v>
      </c>
      <c r="AD473" s="4">
        <v>11.9</v>
      </c>
      <c r="AE473" s="4">
        <v>853</v>
      </c>
      <c r="AF473" s="4">
        <v>870</v>
      </c>
      <c r="AG473" s="4">
        <v>884</v>
      </c>
      <c r="AH473" s="4">
        <v>74</v>
      </c>
      <c r="AI473" s="4">
        <v>23.09</v>
      </c>
      <c r="AJ473" s="4">
        <v>0.53</v>
      </c>
      <c r="AK473" s="4">
        <v>989</v>
      </c>
      <c r="AL473" s="4">
        <v>2</v>
      </c>
      <c r="AM473" s="4">
        <v>0</v>
      </c>
      <c r="AN473" s="4">
        <v>27</v>
      </c>
      <c r="AO473" s="4">
        <v>191</v>
      </c>
      <c r="AP473" s="4">
        <v>189</v>
      </c>
      <c r="AQ473" s="4">
        <v>2</v>
      </c>
      <c r="AR473" s="4">
        <v>195</v>
      </c>
      <c r="AS473" s="4" t="s">
        <v>155</v>
      </c>
      <c r="AT473" s="4">
        <v>2</v>
      </c>
      <c r="AU473" s="5">
        <v>0.64135416666666667</v>
      </c>
      <c r="AV473" s="4">
        <v>47.158949</v>
      </c>
      <c r="AW473" s="4">
        <v>-88.488838999999999</v>
      </c>
      <c r="AX473" s="4">
        <v>312.5</v>
      </c>
      <c r="AY473" s="4">
        <v>33.5</v>
      </c>
      <c r="AZ473" s="4">
        <v>12</v>
      </c>
      <c r="BA473" s="4">
        <v>12</v>
      </c>
      <c r="BB473" s="4" t="s">
        <v>420</v>
      </c>
      <c r="BC473" s="4">
        <v>1.2738</v>
      </c>
      <c r="BD473" s="4">
        <v>1.1476</v>
      </c>
      <c r="BE473" s="4">
        <v>2.2475999999999998</v>
      </c>
      <c r="BF473" s="4">
        <v>14.063000000000001</v>
      </c>
      <c r="BG473" s="4">
        <v>14.77</v>
      </c>
      <c r="BH473" s="4">
        <v>1.05</v>
      </c>
      <c r="BI473" s="4">
        <v>14.189</v>
      </c>
      <c r="BJ473" s="4">
        <v>3011.7950000000001</v>
      </c>
      <c r="BK473" s="4">
        <v>8.4440000000000008</v>
      </c>
      <c r="BL473" s="4">
        <v>16.712</v>
      </c>
      <c r="BM473" s="4">
        <v>0.23599999999999999</v>
      </c>
      <c r="BN473" s="4">
        <v>16.948</v>
      </c>
      <c r="BO473" s="4">
        <v>13.433999999999999</v>
      </c>
      <c r="BP473" s="4">
        <v>0.19</v>
      </c>
      <c r="BQ473" s="4">
        <v>13.624000000000001</v>
      </c>
      <c r="BR473" s="4">
        <v>2.6829000000000001</v>
      </c>
      <c r="BU473" s="4">
        <v>2.5270000000000001</v>
      </c>
      <c r="BW473" s="4">
        <v>45.933</v>
      </c>
      <c r="BX473" s="4">
        <v>0.35190199999999999</v>
      </c>
      <c r="BY473" s="4">
        <v>-5</v>
      </c>
      <c r="BZ473" s="4">
        <v>0.90650799999999998</v>
      </c>
      <c r="CA473" s="4">
        <v>8.5996050000000004</v>
      </c>
      <c r="CB473" s="4">
        <v>18.311461999999999</v>
      </c>
    </row>
    <row r="474" spans="1:80">
      <c r="A474" s="2">
        <v>42440</v>
      </c>
      <c r="B474" s="29">
        <v>0.43320740740740743</v>
      </c>
      <c r="C474" s="4">
        <v>14.311</v>
      </c>
      <c r="D474" s="4">
        <v>6.3E-2</v>
      </c>
      <c r="E474" s="4" t="s">
        <v>155</v>
      </c>
      <c r="F474" s="4">
        <v>630</v>
      </c>
      <c r="G474" s="4">
        <v>759.1</v>
      </c>
      <c r="H474" s="4">
        <v>10.5</v>
      </c>
      <c r="I474" s="4">
        <v>339</v>
      </c>
      <c r="K474" s="4">
        <v>0.3</v>
      </c>
      <c r="L474" s="4">
        <v>60</v>
      </c>
      <c r="M474" s="4">
        <v>0.87570000000000003</v>
      </c>
      <c r="N474" s="4">
        <v>12.531599999999999</v>
      </c>
      <c r="O474" s="4">
        <v>5.5199999999999999E-2</v>
      </c>
      <c r="P474" s="4">
        <v>664.75639999999999</v>
      </c>
      <c r="Q474" s="4">
        <v>9.1943999999999999</v>
      </c>
      <c r="R474" s="4">
        <v>674</v>
      </c>
      <c r="S474" s="4">
        <v>534.37260000000003</v>
      </c>
      <c r="T474" s="4">
        <v>7.3910999999999998</v>
      </c>
      <c r="U474" s="4">
        <v>541.79999999999995</v>
      </c>
      <c r="V474" s="4">
        <v>339.01889999999997</v>
      </c>
      <c r="Y474" s="4">
        <v>52.820999999999998</v>
      </c>
      <c r="Z474" s="4">
        <v>0</v>
      </c>
      <c r="AA474" s="4">
        <v>0.26269999999999999</v>
      </c>
      <c r="AB474" s="4" t="s">
        <v>382</v>
      </c>
      <c r="AC474" s="4">
        <v>0</v>
      </c>
      <c r="AD474" s="4">
        <v>11.8</v>
      </c>
      <c r="AE474" s="4">
        <v>854</v>
      </c>
      <c r="AF474" s="4">
        <v>869</v>
      </c>
      <c r="AG474" s="4">
        <v>885</v>
      </c>
      <c r="AH474" s="4">
        <v>74</v>
      </c>
      <c r="AI474" s="4">
        <v>23.09</v>
      </c>
      <c r="AJ474" s="4">
        <v>0.53</v>
      </c>
      <c r="AK474" s="4">
        <v>989</v>
      </c>
      <c r="AL474" s="4">
        <v>2</v>
      </c>
      <c r="AM474" s="4">
        <v>0</v>
      </c>
      <c r="AN474" s="4">
        <v>27</v>
      </c>
      <c r="AO474" s="4">
        <v>191</v>
      </c>
      <c r="AP474" s="4">
        <v>188.3</v>
      </c>
      <c r="AQ474" s="4">
        <v>1.9</v>
      </c>
      <c r="AR474" s="4">
        <v>195</v>
      </c>
      <c r="AS474" s="4" t="s">
        <v>155</v>
      </c>
      <c r="AT474" s="4">
        <v>2</v>
      </c>
      <c r="AU474" s="5">
        <v>0.64136574074074071</v>
      </c>
      <c r="AV474" s="4">
        <v>47.158925000000004</v>
      </c>
      <c r="AW474" s="4">
        <v>-88.488643999999994</v>
      </c>
      <c r="AX474" s="4">
        <v>312.2</v>
      </c>
      <c r="AY474" s="4">
        <v>33.299999999999997</v>
      </c>
      <c r="AZ474" s="4">
        <v>12</v>
      </c>
      <c r="BA474" s="4">
        <v>11</v>
      </c>
      <c r="BB474" s="4" t="s">
        <v>420</v>
      </c>
      <c r="BC474" s="4">
        <v>2.8498000000000001</v>
      </c>
      <c r="BD474" s="4">
        <v>1.0524</v>
      </c>
      <c r="BE474" s="4">
        <v>3.7759999999999998</v>
      </c>
      <c r="BF474" s="4">
        <v>14.063000000000001</v>
      </c>
      <c r="BG474" s="4">
        <v>14.76</v>
      </c>
      <c r="BH474" s="4">
        <v>1.05</v>
      </c>
      <c r="BI474" s="4">
        <v>14.2</v>
      </c>
      <c r="BJ474" s="4">
        <v>3011.7629999999999</v>
      </c>
      <c r="BK474" s="4">
        <v>8.4390000000000001</v>
      </c>
      <c r="BL474" s="4">
        <v>16.731000000000002</v>
      </c>
      <c r="BM474" s="4">
        <v>0.23100000000000001</v>
      </c>
      <c r="BN474" s="4">
        <v>16.962</v>
      </c>
      <c r="BO474" s="4">
        <v>13.449</v>
      </c>
      <c r="BP474" s="4">
        <v>0.186</v>
      </c>
      <c r="BQ474" s="4">
        <v>13.635</v>
      </c>
      <c r="BR474" s="4">
        <v>2.6941999999999999</v>
      </c>
      <c r="BU474" s="4">
        <v>2.5190000000000001</v>
      </c>
      <c r="BW474" s="4">
        <v>45.905999999999999</v>
      </c>
      <c r="BX474" s="4">
        <v>0.38220599999999999</v>
      </c>
      <c r="BY474" s="4">
        <v>-5</v>
      </c>
      <c r="BZ474" s="4">
        <v>0.905254</v>
      </c>
      <c r="CA474" s="4">
        <v>9.3401589999999999</v>
      </c>
      <c r="CB474" s="4">
        <v>18.286131000000001</v>
      </c>
    </row>
    <row r="475" spans="1:80">
      <c r="A475" s="2">
        <v>42440</v>
      </c>
      <c r="B475" s="29">
        <v>0.43321898148148147</v>
      </c>
      <c r="C475" s="4">
        <v>14.319000000000001</v>
      </c>
      <c r="D475" s="4">
        <v>6.3E-2</v>
      </c>
      <c r="E475" s="4" t="s">
        <v>155</v>
      </c>
      <c r="F475" s="4">
        <v>630</v>
      </c>
      <c r="G475" s="4">
        <v>759.8</v>
      </c>
      <c r="H475" s="4">
        <v>10.5</v>
      </c>
      <c r="I475" s="4">
        <v>348.5</v>
      </c>
      <c r="K475" s="4">
        <v>0.3</v>
      </c>
      <c r="L475" s="4">
        <v>60</v>
      </c>
      <c r="M475" s="4">
        <v>0.87570000000000003</v>
      </c>
      <c r="N475" s="4">
        <v>12.539199999999999</v>
      </c>
      <c r="O475" s="4">
        <v>5.5199999999999999E-2</v>
      </c>
      <c r="P475" s="4">
        <v>665.31359999999995</v>
      </c>
      <c r="Q475" s="4">
        <v>9.2222000000000008</v>
      </c>
      <c r="R475" s="4">
        <v>674.5</v>
      </c>
      <c r="S475" s="4">
        <v>534.82050000000004</v>
      </c>
      <c r="T475" s="4">
        <v>7.4134000000000002</v>
      </c>
      <c r="U475" s="4">
        <v>542.20000000000005</v>
      </c>
      <c r="V475" s="4">
        <v>348.4864</v>
      </c>
      <c r="Y475" s="4">
        <v>52.697000000000003</v>
      </c>
      <c r="Z475" s="4">
        <v>0</v>
      </c>
      <c r="AA475" s="4">
        <v>0.26269999999999999</v>
      </c>
      <c r="AB475" s="4" t="s">
        <v>382</v>
      </c>
      <c r="AC475" s="4">
        <v>0</v>
      </c>
      <c r="AD475" s="4">
        <v>11.9</v>
      </c>
      <c r="AE475" s="4">
        <v>853</v>
      </c>
      <c r="AF475" s="4">
        <v>869</v>
      </c>
      <c r="AG475" s="4">
        <v>885</v>
      </c>
      <c r="AH475" s="4">
        <v>74</v>
      </c>
      <c r="AI475" s="4">
        <v>23.09</v>
      </c>
      <c r="AJ475" s="4">
        <v>0.53</v>
      </c>
      <c r="AK475" s="4">
        <v>989</v>
      </c>
      <c r="AL475" s="4">
        <v>2</v>
      </c>
      <c r="AM475" s="4">
        <v>0</v>
      </c>
      <c r="AN475" s="4">
        <v>27</v>
      </c>
      <c r="AO475" s="4">
        <v>191</v>
      </c>
      <c r="AP475" s="4">
        <v>188.7</v>
      </c>
      <c r="AQ475" s="4">
        <v>2.2000000000000002</v>
      </c>
      <c r="AR475" s="4">
        <v>195</v>
      </c>
      <c r="AS475" s="4" t="s">
        <v>155</v>
      </c>
      <c r="AT475" s="4">
        <v>2</v>
      </c>
      <c r="AU475" s="5">
        <v>0.64137731481481486</v>
      </c>
      <c r="AV475" s="4">
        <v>47.158920999999999</v>
      </c>
      <c r="AW475" s="4">
        <v>-88.488442000000006</v>
      </c>
      <c r="AX475" s="4">
        <v>312</v>
      </c>
      <c r="AY475" s="4">
        <v>33.5</v>
      </c>
      <c r="AZ475" s="4">
        <v>12</v>
      </c>
      <c r="BA475" s="4">
        <v>11</v>
      </c>
      <c r="BB475" s="4" t="s">
        <v>431</v>
      </c>
      <c r="BC475" s="4">
        <v>3.2524000000000002</v>
      </c>
      <c r="BD475" s="4">
        <v>1.2951999999999999</v>
      </c>
      <c r="BE475" s="4">
        <v>4.4476000000000004</v>
      </c>
      <c r="BF475" s="4">
        <v>14.063000000000001</v>
      </c>
      <c r="BG475" s="4">
        <v>14.75</v>
      </c>
      <c r="BH475" s="4">
        <v>1.05</v>
      </c>
      <c r="BI475" s="4">
        <v>14.196999999999999</v>
      </c>
      <c r="BJ475" s="4">
        <v>3011.5439999999999</v>
      </c>
      <c r="BK475" s="4">
        <v>8.4329999999999998</v>
      </c>
      <c r="BL475" s="4">
        <v>16.733000000000001</v>
      </c>
      <c r="BM475" s="4">
        <v>0.23200000000000001</v>
      </c>
      <c r="BN475" s="4">
        <v>16.965</v>
      </c>
      <c r="BO475" s="4">
        <v>13.451000000000001</v>
      </c>
      <c r="BP475" s="4">
        <v>0.186</v>
      </c>
      <c r="BQ475" s="4">
        <v>13.638</v>
      </c>
      <c r="BR475" s="4">
        <v>2.7675999999999998</v>
      </c>
      <c r="BU475" s="4">
        <v>2.5110000000000001</v>
      </c>
      <c r="BW475" s="4">
        <v>45.875999999999998</v>
      </c>
      <c r="BX475" s="4">
        <v>0.37753999999999999</v>
      </c>
      <c r="BY475" s="4">
        <v>-5</v>
      </c>
      <c r="BZ475" s="4">
        <v>0.90723799999999999</v>
      </c>
      <c r="CA475" s="4">
        <v>9.2261340000000001</v>
      </c>
      <c r="CB475" s="4">
        <v>18.326208000000001</v>
      </c>
    </row>
    <row r="476" spans="1:80">
      <c r="A476" s="2">
        <v>42440</v>
      </c>
      <c r="B476" s="29">
        <v>0.43323055555555556</v>
      </c>
      <c r="C476" s="4">
        <v>14.32</v>
      </c>
      <c r="D476" s="4">
        <v>6.2899999999999998E-2</v>
      </c>
      <c r="E476" s="4" t="s">
        <v>155</v>
      </c>
      <c r="F476" s="4">
        <v>628.75</v>
      </c>
      <c r="G476" s="4">
        <v>760.1</v>
      </c>
      <c r="H476" s="4">
        <v>10.6</v>
      </c>
      <c r="I476" s="4">
        <v>345.1</v>
      </c>
      <c r="K476" s="4">
        <v>0.3</v>
      </c>
      <c r="L476" s="4">
        <v>60</v>
      </c>
      <c r="M476" s="4">
        <v>0.87570000000000003</v>
      </c>
      <c r="N476" s="4">
        <v>12.539899999999999</v>
      </c>
      <c r="O476" s="4">
        <v>5.5100000000000003E-2</v>
      </c>
      <c r="P476" s="4">
        <v>665.57619999999997</v>
      </c>
      <c r="Q476" s="4">
        <v>9.2536000000000005</v>
      </c>
      <c r="R476" s="4">
        <v>674.8</v>
      </c>
      <c r="S476" s="4">
        <v>535.03160000000003</v>
      </c>
      <c r="T476" s="4">
        <v>7.4386000000000001</v>
      </c>
      <c r="U476" s="4">
        <v>542.5</v>
      </c>
      <c r="V476" s="4">
        <v>345.07569999999998</v>
      </c>
      <c r="Y476" s="4">
        <v>52.591000000000001</v>
      </c>
      <c r="Z476" s="4">
        <v>0</v>
      </c>
      <c r="AA476" s="4">
        <v>0.26269999999999999</v>
      </c>
      <c r="AB476" s="4" t="s">
        <v>382</v>
      </c>
      <c r="AC476" s="4">
        <v>0</v>
      </c>
      <c r="AD476" s="4">
        <v>11.8</v>
      </c>
      <c r="AE476" s="4">
        <v>854</v>
      </c>
      <c r="AF476" s="4">
        <v>869</v>
      </c>
      <c r="AG476" s="4">
        <v>885</v>
      </c>
      <c r="AH476" s="4">
        <v>74</v>
      </c>
      <c r="AI476" s="4">
        <v>23.09</v>
      </c>
      <c r="AJ476" s="4">
        <v>0.53</v>
      </c>
      <c r="AK476" s="4">
        <v>989</v>
      </c>
      <c r="AL476" s="4">
        <v>2</v>
      </c>
      <c r="AM476" s="4">
        <v>0</v>
      </c>
      <c r="AN476" s="4">
        <v>27</v>
      </c>
      <c r="AO476" s="4">
        <v>191</v>
      </c>
      <c r="AP476" s="4">
        <v>189</v>
      </c>
      <c r="AQ476" s="4">
        <v>2.2000000000000002</v>
      </c>
      <c r="AR476" s="4">
        <v>195</v>
      </c>
      <c r="AS476" s="4" t="s">
        <v>155</v>
      </c>
      <c r="AT476" s="4">
        <v>2</v>
      </c>
      <c r="AU476" s="5">
        <v>0.6413888888888889</v>
      </c>
      <c r="AV476" s="4">
        <v>47.158926000000001</v>
      </c>
      <c r="AW476" s="4">
        <v>-88.488236000000001</v>
      </c>
      <c r="AX476" s="4">
        <v>311.89999999999998</v>
      </c>
      <c r="AY476" s="4">
        <v>34</v>
      </c>
      <c r="AZ476" s="4">
        <v>12</v>
      </c>
      <c r="BA476" s="4">
        <v>8</v>
      </c>
      <c r="BB476" s="4" t="s">
        <v>431</v>
      </c>
      <c r="BC476" s="4">
        <v>2.4620000000000002</v>
      </c>
      <c r="BD476" s="4">
        <v>1.1786000000000001</v>
      </c>
      <c r="BE476" s="4">
        <v>3.1716000000000002</v>
      </c>
      <c r="BF476" s="4">
        <v>14.063000000000001</v>
      </c>
      <c r="BG476" s="4">
        <v>14.75</v>
      </c>
      <c r="BH476" s="4">
        <v>1.05</v>
      </c>
      <c r="BI476" s="4">
        <v>14.196</v>
      </c>
      <c r="BJ476" s="4">
        <v>3011.652</v>
      </c>
      <c r="BK476" s="4">
        <v>8.4160000000000004</v>
      </c>
      <c r="BL476" s="4">
        <v>16.739999999999998</v>
      </c>
      <c r="BM476" s="4">
        <v>0.23300000000000001</v>
      </c>
      <c r="BN476" s="4">
        <v>16.972000000000001</v>
      </c>
      <c r="BO476" s="4">
        <v>13.456</v>
      </c>
      <c r="BP476" s="4">
        <v>0.187</v>
      </c>
      <c r="BQ476" s="4">
        <v>13.643000000000001</v>
      </c>
      <c r="BR476" s="4">
        <v>2.7404999999999999</v>
      </c>
      <c r="BU476" s="4">
        <v>2.5059999999999998</v>
      </c>
      <c r="BW476" s="4">
        <v>45.875999999999998</v>
      </c>
      <c r="BX476" s="4">
        <v>0.35261999999999999</v>
      </c>
      <c r="BY476" s="4">
        <v>-5</v>
      </c>
      <c r="BZ476" s="4">
        <v>0.90650799999999998</v>
      </c>
      <c r="CA476" s="4">
        <v>8.6171509999999998</v>
      </c>
      <c r="CB476" s="4">
        <v>18.311461999999999</v>
      </c>
    </row>
    <row r="477" spans="1:80">
      <c r="A477" s="2">
        <v>42440</v>
      </c>
      <c r="B477" s="29">
        <v>0.4332421296296296</v>
      </c>
      <c r="C477" s="4">
        <v>14.314</v>
      </c>
      <c r="D477" s="4">
        <v>6.2100000000000002E-2</v>
      </c>
      <c r="E477" s="4" t="s">
        <v>155</v>
      </c>
      <c r="F477" s="4">
        <v>620.68548399999997</v>
      </c>
      <c r="G477" s="4">
        <v>772.2</v>
      </c>
      <c r="H477" s="4">
        <v>2</v>
      </c>
      <c r="I477" s="4">
        <v>349.4</v>
      </c>
      <c r="K477" s="4">
        <v>0.3</v>
      </c>
      <c r="L477" s="4">
        <v>60</v>
      </c>
      <c r="M477" s="4">
        <v>0.87570000000000003</v>
      </c>
      <c r="N477" s="4">
        <v>12.534700000000001</v>
      </c>
      <c r="O477" s="4">
        <v>5.4399999999999997E-2</v>
      </c>
      <c r="P477" s="4">
        <v>676.24760000000003</v>
      </c>
      <c r="Q477" s="4">
        <v>1.7514000000000001</v>
      </c>
      <c r="R477" s="4">
        <v>678</v>
      </c>
      <c r="S477" s="4">
        <v>543.61</v>
      </c>
      <c r="T477" s="4">
        <v>1.4078999999999999</v>
      </c>
      <c r="U477" s="4">
        <v>545</v>
      </c>
      <c r="V477" s="4">
        <v>349.40309999999999</v>
      </c>
      <c r="Y477" s="4">
        <v>52.399000000000001</v>
      </c>
      <c r="Z477" s="4">
        <v>0</v>
      </c>
      <c r="AA477" s="4">
        <v>0.26269999999999999</v>
      </c>
      <c r="AB477" s="4" t="s">
        <v>382</v>
      </c>
      <c r="AC477" s="4">
        <v>0</v>
      </c>
      <c r="AD477" s="4">
        <v>11.9</v>
      </c>
      <c r="AE477" s="4">
        <v>853</v>
      </c>
      <c r="AF477" s="4">
        <v>869</v>
      </c>
      <c r="AG477" s="4">
        <v>885</v>
      </c>
      <c r="AH477" s="4">
        <v>74</v>
      </c>
      <c r="AI477" s="4">
        <v>23.09</v>
      </c>
      <c r="AJ477" s="4">
        <v>0.53</v>
      </c>
      <c r="AK477" s="4">
        <v>989</v>
      </c>
      <c r="AL477" s="4">
        <v>2</v>
      </c>
      <c r="AM477" s="4">
        <v>0</v>
      </c>
      <c r="AN477" s="4">
        <v>27</v>
      </c>
      <c r="AO477" s="4">
        <v>191</v>
      </c>
      <c r="AP477" s="4">
        <v>189</v>
      </c>
      <c r="AQ477" s="4">
        <v>2.1</v>
      </c>
      <c r="AR477" s="4">
        <v>195</v>
      </c>
      <c r="AS477" s="4" t="s">
        <v>155</v>
      </c>
      <c r="AT477" s="4">
        <v>2</v>
      </c>
      <c r="AU477" s="5">
        <v>0.64140046296296294</v>
      </c>
      <c r="AV477" s="4">
        <v>47.158923000000001</v>
      </c>
      <c r="AW477" s="4">
        <v>-88.488028999999997</v>
      </c>
      <c r="AX477" s="4">
        <v>311.7</v>
      </c>
      <c r="AY477" s="4">
        <v>34.200000000000003</v>
      </c>
      <c r="AZ477" s="4">
        <v>12</v>
      </c>
      <c r="BA477" s="4">
        <v>8</v>
      </c>
      <c r="BB477" s="4" t="s">
        <v>435</v>
      </c>
      <c r="BC477" s="4">
        <v>2.2000000000000002</v>
      </c>
      <c r="BD477" s="4">
        <v>1.1000000000000001</v>
      </c>
      <c r="BE477" s="4">
        <v>2.7</v>
      </c>
      <c r="BF477" s="4">
        <v>14.063000000000001</v>
      </c>
      <c r="BG477" s="4">
        <v>14.76</v>
      </c>
      <c r="BH477" s="4">
        <v>1.05</v>
      </c>
      <c r="BI477" s="4">
        <v>14.194000000000001</v>
      </c>
      <c r="BJ477" s="4">
        <v>3011.712</v>
      </c>
      <c r="BK477" s="4">
        <v>8.3119999999999994</v>
      </c>
      <c r="BL477" s="4">
        <v>17.015000000000001</v>
      </c>
      <c r="BM477" s="4">
        <v>4.3999999999999997E-2</v>
      </c>
      <c r="BN477" s="4">
        <v>17.059999999999999</v>
      </c>
      <c r="BO477" s="4">
        <v>13.678000000000001</v>
      </c>
      <c r="BP477" s="4">
        <v>3.5000000000000003E-2</v>
      </c>
      <c r="BQ477" s="4">
        <v>13.714</v>
      </c>
      <c r="BR477" s="4">
        <v>2.7759999999999998</v>
      </c>
      <c r="BU477" s="4">
        <v>2.4980000000000002</v>
      </c>
      <c r="BW477" s="4">
        <v>45.896000000000001</v>
      </c>
      <c r="BX477" s="4">
        <v>0.362904</v>
      </c>
      <c r="BY477" s="4">
        <v>-5</v>
      </c>
      <c r="BZ477" s="4">
        <v>0.90674600000000005</v>
      </c>
      <c r="CA477" s="4">
        <v>8.8684659999999997</v>
      </c>
      <c r="CB477" s="4">
        <v>18.316268999999998</v>
      </c>
    </row>
    <row r="478" spans="1:80">
      <c r="A478" s="2">
        <v>42440</v>
      </c>
      <c r="B478" s="29">
        <v>0.4332537037037037</v>
      </c>
      <c r="C478" s="4">
        <v>14.31</v>
      </c>
      <c r="D478" s="4">
        <v>5.4199999999999998E-2</v>
      </c>
      <c r="E478" s="4" t="s">
        <v>155</v>
      </c>
      <c r="F478" s="4">
        <v>541.59383000000003</v>
      </c>
      <c r="G478" s="4">
        <v>808.3</v>
      </c>
      <c r="H478" s="4">
        <v>2</v>
      </c>
      <c r="I478" s="4">
        <v>341</v>
      </c>
      <c r="K478" s="4">
        <v>0.3</v>
      </c>
      <c r="L478" s="4">
        <v>59</v>
      </c>
      <c r="M478" s="4">
        <v>0.87580000000000002</v>
      </c>
      <c r="N478" s="4">
        <v>12.532400000000001</v>
      </c>
      <c r="O478" s="4">
        <v>4.7399999999999998E-2</v>
      </c>
      <c r="P478" s="4">
        <v>707.86279999999999</v>
      </c>
      <c r="Q478" s="4">
        <v>1.7516</v>
      </c>
      <c r="R478" s="4">
        <v>709.6</v>
      </c>
      <c r="S478" s="4">
        <v>569.02419999999995</v>
      </c>
      <c r="T478" s="4">
        <v>1.4079999999999999</v>
      </c>
      <c r="U478" s="4">
        <v>570.4</v>
      </c>
      <c r="V478" s="4">
        <v>340.98630000000003</v>
      </c>
      <c r="Y478" s="4">
        <v>51.954000000000001</v>
      </c>
      <c r="Z478" s="4">
        <v>0</v>
      </c>
      <c r="AA478" s="4">
        <v>0.26269999999999999</v>
      </c>
      <c r="AB478" s="4" t="s">
        <v>382</v>
      </c>
      <c r="AC478" s="4">
        <v>0</v>
      </c>
      <c r="AD478" s="4">
        <v>11.9</v>
      </c>
      <c r="AE478" s="4">
        <v>853</v>
      </c>
      <c r="AF478" s="4">
        <v>869</v>
      </c>
      <c r="AG478" s="4">
        <v>886</v>
      </c>
      <c r="AH478" s="4">
        <v>74</v>
      </c>
      <c r="AI478" s="4">
        <v>23.09</v>
      </c>
      <c r="AJ478" s="4">
        <v>0.53</v>
      </c>
      <c r="AK478" s="4">
        <v>989</v>
      </c>
      <c r="AL478" s="4">
        <v>2</v>
      </c>
      <c r="AM478" s="4">
        <v>0</v>
      </c>
      <c r="AN478" s="4">
        <v>27</v>
      </c>
      <c r="AO478" s="4">
        <v>191</v>
      </c>
      <c r="AP478" s="4">
        <v>189</v>
      </c>
      <c r="AQ478" s="4">
        <v>2</v>
      </c>
      <c r="AR478" s="4">
        <v>195</v>
      </c>
      <c r="AS478" s="4" t="s">
        <v>155</v>
      </c>
      <c r="AT478" s="4">
        <v>2</v>
      </c>
      <c r="AU478" s="5">
        <v>0.64141203703703698</v>
      </c>
      <c r="AV478" s="4">
        <v>47.158917000000002</v>
      </c>
      <c r="AW478" s="4">
        <v>-88.487825000000001</v>
      </c>
      <c r="AX478" s="4">
        <v>311.5</v>
      </c>
      <c r="AY478" s="4">
        <v>34.200000000000003</v>
      </c>
      <c r="AZ478" s="4">
        <v>12</v>
      </c>
      <c r="BA478" s="4">
        <v>8</v>
      </c>
      <c r="BB478" s="4" t="s">
        <v>435</v>
      </c>
      <c r="BC478" s="4">
        <v>1.9048</v>
      </c>
      <c r="BD478" s="4">
        <v>1.1738</v>
      </c>
      <c r="BE478" s="4">
        <v>2.7738</v>
      </c>
      <c r="BF478" s="4">
        <v>14.063000000000001</v>
      </c>
      <c r="BG478" s="4">
        <v>14.77</v>
      </c>
      <c r="BH478" s="4">
        <v>1.05</v>
      </c>
      <c r="BI478" s="4">
        <v>14.183999999999999</v>
      </c>
      <c r="BJ478" s="4">
        <v>3013.57</v>
      </c>
      <c r="BK478" s="4">
        <v>7.2590000000000003</v>
      </c>
      <c r="BL478" s="4">
        <v>17.824999999999999</v>
      </c>
      <c r="BM478" s="4">
        <v>4.3999999999999997E-2</v>
      </c>
      <c r="BN478" s="4">
        <v>17.869</v>
      </c>
      <c r="BO478" s="4">
        <v>14.329000000000001</v>
      </c>
      <c r="BP478" s="4">
        <v>3.5000000000000003E-2</v>
      </c>
      <c r="BQ478" s="4">
        <v>14.364000000000001</v>
      </c>
      <c r="BR478" s="4">
        <v>2.7113</v>
      </c>
      <c r="BU478" s="4">
        <v>2.4790000000000001</v>
      </c>
      <c r="BW478" s="4">
        <v>45.936999999999998</v>
      </c>
      <c r="BX478" s="4">
        <v>0.35034999999999999</v>
      </c>
      <c r="BY478" s="4">
        <v>-5</v>
      </c>
      <c r="BZ478" s="4">
        <v>0.906254</v>
      </c>
      <c r="CA478" s="4">
        <v>8.5616780000000006</v>
      </c>
      <c r="CB478" s="4">
        <v>18.306331</v>
      </c>
    </row>
    <row r="479" spans="1:80">
      <c r="A479" s="2">
        <v>42440</v>
      </c>
      <c r="B479" s="29">
        <v>0.43326527777777774</v>
      </c>
      <c r="C479" s="4">
        <v>14.31</v>
      </c>
      <c r="D479" s="4">
        <v>5.3800000000000001E-2</v>
      </c>
      <c r="E479" s="4" t="s">
        <v>155</v>
      </c>
      <c r="F479" s="4">
        <v>538.19951300000002</v>
      </c>
      <c r="G479" s="4">
        <v>848.9</v>
      </c>
      <c r="H479" s="4">
        <v>3.2</v>
      </c>
      <c r="I479" s="4">
        <v>329.6</v>
      </c>
      <c r="K479" s="4">
        <v>0.3</v>
      </c>
      <c r="L479" s="4">
        <v>59</v>
      </c>
      <c r="M479" s="4">
        <v>0.87580000000000002</v>
      </c>
      <c r="N479" s="4">
        <v>12.5321</v>
      </c>
      <c r="O479" s="4">
        <v>4.7100000000000003E-2</v>
      </c>
      <c r="P479" s="4">
        <v>743.41480000000001</v>
      </c>
      <c r="Q479" s="4">
        <v>2.7671000000000001</v>
      </c>
      <c r="R479" s="4">
        <v>746.2</v>
      </c>
      <c r="S479" s="4">
        <v>597.60310000000004</v>
      </c>
      <c r="T479" s="4">
        <v>2.2244000000000002</v>
      </c>
      <c r="U479" s="4">
        <v>599.79999999999995</v>
      </c>
      <c r="V479" s="4">
        <v>329.6</v>
      </c>
      <c r="Y479" s="4">
        <v>51.515000000000001</v>
      </c>
      <c r="Z479" s="4">
        <v>0</v>
      </c>
      <c r="AA479" s="4">
        <v>0.26269999999999999</v>
      </c>
      <c r="AB479" s="4" t="s">
        <v>382</v>
      </c>
      <c r="AC479" s="4">
        <v>0</v>
      </c>
      <c r="AD479" s="4">
        <v>11.9</v>
      </c>
      <c r="AE479" s="4">
        <v>853</v>
      </c>
      <c r="AF479" s="4">
        <v>869</v>
      </c>
      <c r="AG479" s="4">
        <v>885</v>
      </c>
      <c r="AH479" s="4">
        <v>74</v>
      </c>
      <c r="AI479" s="4">
        <v>23.09</v>
      </c>
      <c r="AJ479" s="4">
        <v>0.53</v>
      </c>
      <c r="AK479" s="4">
        <v>989</v>
      </c>
      <c r="AL479" s="4">
        <v>2</v>
      </c>
      <c r="AM479" s="4">
        <v>0</v>
      </c>
      <c r="AN479" s="4">
        <v>27</v>
      </c>
      <c r="AO479" s="4">
        <v>191</v>
      </c>
      <c r="AP479" s="4">
        <v>189</v>
      </c>
      <c r="AQ479" s="4">
        <v>1.9</v>
      </c>
      <c r="AR479" s="4">
        <v>195</v>
      </c>
      <c r="AS479" s="4" t="s">
        <v>155</v>
      </c>
      <c r="AT479" s="4">
        <v>2</v>
      </c>
      <c r="AU479" s="5">
        <v>0.64142361111111112</v>
      </c>
      <c r="AV479" s="4">
        <v>47.158918999999997</v>
      </c>
      <c r="AW479" s="4">
        <v>-88.487621000000004</v>
      </c>
      <c r="AX479" s="4">
        <v>311.39999999999998</v>
      </c>
      <c r="AY479" s="4">
        <v>34.1</v>
      </c>
      <c r="AZ479" s="4">
        <v>12</v>
      </c>
      <c r="BA479" s="4">
        <v>8</v>
      </c>
      <c r="BB479" s="4" t="s">
        <v>435</v>
      </c>
      <c r="BC479" s="4">
        <v>1.8737999999999999</v>
      </c>
      <c r="BD479" s="4">
        <v>1.0524</v>
      </c>
      <c r="BE479" s="4">
        <v>2.8</v>
      </c>
      <c r="BF479" s="4">
        <v>14.063000000000001</v>
      </c>
      <c r="BG479" s="4">
        <v>14.77</v>
      </c>
      <c r="BH479" s="4">
        <v>1.05</v>
      </c>
      <c r="BI479" s="4">
        <v>14.186999999999999</v>
      </c>
      <c r="BJ479" s="4">
        <v>3013.9140000000002</v>
      </c>
      <c r="BK479" s="4">
        <v>7.2149999999999999</v>
      </c>
      <c r="BL479" s="4">
        <v>18.722999999999999</v>
      </c>
      <c r="BM479" s="4">
        <v>7.0000000000000007E-2</v>
      </c>
      <c r="BN479" s="4">
        <v>18.792999999999999</v>
      </c>
      <c r="BO479" s="4">
        <v>15.051</v>
      </c>
      <c r="BP479" s="4">
        <v>5.6000000000000001E-2</v>
      </c>
      <c r="BQ479" s="4">
        <v>15.106999999999999</v>
      </c>
      <c r="BR479" s="4">
        <v>2.6211000000000002</v>
      </c>
      <c r="BU479" s="4">
        <v>2.4580000000000002</v>
      </c>
      <c r="BW479" s="4">
        <v>45.942</v>
      </c>
      <c r="BX479" s="4">
        <v>0.35444399999999998</v>
      </c>
      <c r="BY479" s="4">
        <v>-5</v>
      </c>
      <c r="BZ479" s="4">
        <v>0.90600000000000003</v>
      </c>
      <c r="CA479" s="4">
        <v>8.6617250000000006</v>
      </c>
      <c r="CB479" s="4">
        <v>18.301200000000001</v>
      </c>
    </row>
    <row r="480" spans="1:80">
      <c r="A480" s="2">
        <v>42440</v>
      </c>
      <c r="B480" s="29">
        <v>0.43327685185185189</v>
      </c>
      <c r="C480" s="4">
        <v>14.31</v>
      </c>
      <c r="D480" s="4">
        <v>5.5899999999999998E-2</v>
      </c>
      <c r="E480" s="4" t="s">
        <v>155</v>
      </c>
      <c r="F480" s="4">
        <v>558.81095000000005</v>
      </c>
      <c r="G480" s="4">
        <v>828</v>
      </c>
      <c r="H480" s="4">
        <v>7</v>
      </c>
      <c r="I480" s="4">
        <v>339.5</v>
      </c>
      <c r="K480" s="4">
        <v>0.3</v>
      </c>
      <c r="L480" s="4">
        <v>58</v>
      </c>
      <c r="M480" s="4">
        <v>0.87570000000000003</v>
      </c>
      <c r="N480" s="4">
        <v>12.5319</v>
      </c>
      <c r="O480" s="4">
        <v>4.8899999999999999E-2</v>
      </c>
      <c r="P480" s="4">
        <v>725.11569999999995</v>
      </c>
      <c r="Q480" s="4">
        <v>6.0907999999999998</v>
      </c>
      <c r="R480" s="4">
        <v>731.2</v>
      </c>
      <c r="S480" s="4">
        <v>582.8931</v>
      </c>
      <c r="T480" s="4">
        <v>4.8960999999999997</v>
      </c>
      <c r="U480" s="4">
        <v>587.79999999999995</v>
      </c>
      <c r="V480" s="4">
        <v>339.5333</v>
      </c>
      <c r="Y480" s="4">
        <v>50.731999999999999</v>
      </c>
      <c r="Z480" s="4">
        <v>0</v>
      </c>
      <c r="AA480" s="4">
        <v>0.26269999999999999</v>
      </c>
      <c r="AB480" s="4" t="s">
        <v>382</v>
      </c>
      <c r="AC480" s="4">
        <v>0</v>
      </c>
      <c r="AD480" s="4">
        <v>12</v>
      </c>
      <c r="AE480" s="4">
        <v>853</v>
      </c>
      <c r="AF480" s="4">
        <v>869</v>
      </c>
      <c r="AG480" s="4">
        <v>885</v>
      </c>
      <c r="AH480" s="4">
        <v>74</v>
      </c>
      <c r="AI480" s="4">
        <v>23.09</v>
      </c>
      <c r="AJ480" s="4">
        <v>0.53</v>
      </c>
      <c r="AK480" s="4">
        <v>989</v>
      </c>
      <c r="AL480" s="4">
        <v>2</v>
      </c>
      <c r="AM480" s="4">
        <v>0</v>
      </c>
      <c r="AN480" s="4">
        <v>27</v>
      </c>
      <c r="AO480" s="4">
        <v>191</v>
      </c>
      <c r="AP480" s="4">
        <v>189</v>
      </c>
      <c r="AQ480" s="4">
        <v>2</v>
      </c>
      <c r="AR480" s="4">
        <v>195</v>
      </c>
      <c r="AS480" s="4" t="s">
        <v>155</v>
      </c>
      <c r="AT480" s="4">
        <v>2</v>
      </c>
      <c r="AU480" s="5">
        <v>0.64143518518518516</v>
      </c>
      <c r="AV480" s="4">
        <v>47.158921999999997</v>
      </c>
      <c r="AW480" s="4">
        <v>-88.487416999999994</v>
      </c>
      <c r="AX480" s="4">
        <v>311</v>
      </c>
      <c r="AY480" s="4">
        <v>34.1</v>
      </c>
      <c r="AZ480" s="4">
        <v>12</v>
      </c>
      <c r="BA480" s="4">
        <v>7</v>
      </c>
      <c r="BB480" s="4" t="s">
        <v>435</v>
      </c>
      <c r="BC480" s="4">
        <v>1.6050949999999999</v>
      </c>
      <c r="BD480" s="4">
        <v>1.221179</v>
      </c>
      <c r="BE480" s="4">
        <v>2.9474529999999999</v>
      </c>
      <c r="BF480" s="4">
        <v>14.063000000000001</v>
      </c>
      <c r="BG480" s="4">
        <v>14.77</v>
      </c>
      <c r="BH480" s="4">
        <v>1.05</v>
      </c>
      <c r="BI480" s="4">
        <v>14.188000000000001</v>
      </c>
      <c r="BJ480" s="4">
        <v>3013.2440000000001</v>
      </c>
      <c r="BK480" s="4">
        <v>7.4889999999999999</v>
      </c>
      <c r="BL480" s="4">
        <v>18.257999999999999</v>
      </c>
      <c r="BM480" s="4">
        <v>0.153</v>
      </c>
      <c r="BN480" s="4">
        <v>18.411999999999999</v>
      </c>
      <c r="BO480" s="4">
        <v>14.677</v>
      </c>
      <c r="BP480" s="4">
        <v>0.123</v>
      </c>
      <c r="BQ480" s="4">
        <v>14.8</v>
      </c>
      <c r="BR480" s="4">
        <v>2.6996000000000002</v>
      </c>
      <c r="BU480" s="4">
        <v>2.42</v>
      </c>
      <c r="BW480" s="4">
        <v>45.932000000000002</v>
      </c>
      <c r="BX480" s="4">
        <v>0.33191599999999999</v>
      </c>
      <c r="BY480" s="4">
        <v>-5</v>
      </c>
      <c r="BZ480" s="4">
        <v>0.90823600000000004</v>
      </c>
      <c r="CA480" s="4">
        <v>8.1112000000000002</v>
      </c>
      <c r="CB480" s="4">
        <v>18.346361999999999</v>
      </c>
    </row>
    <row r="481" spans="1:80">
      <c r="A481" s="2">
        <v>42440</v>
      </c>
      <c r="B481" s="29">
        <v>0.43328842592592592</v>
      </c>
      <c r="C481" s="4">
        <v>14.31</v>
      </c>
      <c r="D481" s="4">
        <v>5.6099999999999997E-2</v>
      </c>
      <c r="E481" s="4" t="s">
        <v>155</v>
      </c>
      <c r="F481" s="4">
        <v>561.33555899999999</v>
      </c>
      <c r="G481" s="4">
        <v>796.2</v>
      </c>
      <c r="H481" s="4">
        <v>2.4</v>
      </c>
      <c r="I481" s="4">
        <v>329.2</v>
      </c>
      <c r="K481" s="4">
        <v>0.3</v>
      </c>
      <c r="L481" s="4">
        <v>57</v>
      </c>
      <c r="M481" s="4">
        <v>0.87570000000000003</v>
      </c>
      <c r="N481" s="4">
        <v>12.5311</v>
      </c>
      <c r="O481" s="4">
        <v>4.9200000000000001E-2</v>
      </c>
      <c r="P481" s="4">
        <v>697.18539999999996</v>
      </c>
      <c r="Q481" s="4">
        <v>2.0733000000000001</v>
      </c>
      <c r="R481" s="4">
        <v>699.3</v>
      </c>
      <c r="S481" s="4">
        <v>560.44100000000003</v>
      </c>
      <c r="T481" s="4">
        <v>1.6667000000000001</v>
      </c>
      <c r="U481" s="4">
        <v>562.1</v>
      </c>
      <c r="V481" s="4">
        <v>329.19330000000002</v>
      </c>
      <c r="Y481" s="4">
        <v>50.206000000000003</v>
      </c>
      <c r="Z481" s="4">
        <v>0</v>
      </c>
      <c r="AA481" s="4">
        <v>0.26269999999999999</v>
      </c>
      <c r="AB481" s="4" t="s">
        <v>382</v>
      </c>
      <c r="AC481" s="4">
        <v>0</v>
      </c>
      <c r="AD481" s="4">
        <v>11.9</v>
      </c>
      <c r="AE481" s="4">
        <v>853</v>
      </c>
      <c r="AF481" s="4">
        <v>868</v>
      </c>
      <c r="AG481" s="4">
        <v>885</v>
      </c>
      <c r="AH481" s="4">
        <v>74</v>
      </c>
      <c r="AI481" s="4">
        <v>23.09</v>
      </c>
      <c r="AJ481" s="4">
        <v>0.53</v>
      </c>
      <c r="AK481" s="4">
        <v>989</v>
      </c>
      <c r="AL481" s="4">
        <v>2</v>
      </c>
      <c r="AM481" s="4">
        <v>0</v>
      </c>
      <c r="AN481" s="4">
        <v>27</v>
      </c>
      <c r="AO481" s="4">
        <v>191</v>
      </c>
      <c r="AP481" s="4">
        <v>189</v>
      </c>
      <c r="AQ481" s="4">
        <v>1.8</v>
      </c>
      <c r="AR481" s="4">
        <v>195</v>
      </c>
      <c r="AS481" s="4" t="s">
        <v>155</v>
      </c>
      <c r="AT481" s="4">
        <v>2</v>
      </c>
      <c r="AU481" s="5">
        <v>0.64144675925925931</v>
      </c>
      <c r="AV481" s="4">
        <v>47.158923999999999</v>
      </c>
      <c r="AW481" s="4">
        <v>-88.487212999999997</v>
      </c>
      <c r="AX481" s="4">
        <v>310.7</v>
      </c>
      <c r="AY481" s="4">
        <v>34.1</v>
      </c>
      <c r="AZ481" s="4">
        <v>12</v>
      </c>
      <c r="BA481" s="4">
        <v>7</v>
      </c>
      <c r="BB481" s="4" t="s">
        <v>436</v>
      </c>
      <c r="BC481" s="4">
        <v>1.5</v>
      </c>
      <c r="BD481" s="4">
        <v>1.4475480000000001</v>
      </c>
      <c r="BE481" s="4">
        <v>3.0737739999999998</v>
      </c>
      <c r="BF481" s="4">
        <v>14.063000000000001</v>
      </c>
      <c r="BG481" s="4">
        <v>14.77</v>
      </c>
      <c r="BH481" s="4">
        <v>1.05</v>
      </c>
      <c r="BI481" s="4">
        <v>14.196</v>
      </c>
      <c r="BJ481" s="4">
        <v>3013.4389999999999</v>
      </c>
      <c r="BK481" s="4">
        <v>7.524</v>
      </c>
      <c r="BL481" s="4">
        <v>17.556999999999999</v>
      </c>
      <c r="BM481" s="4">
        <v>5.1999999999999998E-2</v>
      </c>
      <c r="BN481" s="4">
        <v>17.61</v>
      </c>
      <c r="BO481" s="4">
        <v>14.114000000000001</v>
      </c>
      <c r="BP481" s="4">
        <v>4.2000000000000003E-2</v>
      </c>
      <c r="BQ481" s="4">
        <v>14.156000000000001</v>
      </c>
      <c r="BR481" s="4">
        <v>2.6177000000000001</v>
      </c>
      <c r="BU481" s="4">
        <v>2.395</v>
      </c>
      <c r="BW481" s="4">
        <v>45.935000000000002</v>
      </c>
      <c r="BX481" s="4">
        <v>0.30733899999999997</v>
      </c>
      <c r="BY481" s="4">
        <v>-5</v>
      </c>
      <c r="BZ481" s="4">
        <v>0.90601699999999996</v>
      </c>
      <c r="CA481" s="4">
        <v>7.510605</v>
      </c>
      <c r="CB481" s="4">
        <v>18.301544</v>
      </c>
    </row>
    <row r="482" spans="1:80">
      <c r="A482" s="2">
        <v>42440</v>
      </c>
      <c r="B482" s="29">
        <v>0.43330000000000002</v>
      </c>
      <c r="C482" s="4">
        <v>14.31</v>
      </c>
      <c r="D482" s="4">
        <v>5.4399999999999997E-2</v>
      </c>
      <c r="E482" s="4" t="s">
        <v>155</v>
      </c>
      <c r="F482" s="4">
        <v>543.73737400000005</v>
      </c>
      <c r="G482" s="4">
        <v>787.5</v>
      </c>
      <c r="H482" s="4">
        <v>2.2999999999999998</v>
      </c>
      <c r="I482" s="4">
        <v>330.2</v>
      </c>
      <c r="K482" s="4">
        <v>0.3</v>
      </c>
      <c r="L482" s="4">
        <v>57</v>
      </c>
      <c r="M482" s="4">
        <v>0.87580000000000002</v>
      </c>
      <c r="N482" s="4">
        <v>12.532</v>
      </c>
      <c r="O482" s="4">
        <v>4.7600000000000003E-2</v>
      </c>
      <c r="P482" s="4">
        <v>689.67570000000001</v>
      </c>
      <c r="Q482" s="4">
        <v>2.0424000000000002</v>
      </c>
      <c r="R482" s="4">
        <v>691.7</v>
      </c>
      <c r="S482" s="4">
        <v>554.40430000000003</v>
      </c>
      <c r="T482" s="4">
        <v>1.6417999999999999</v>
      </c>
      <c r="U482" s="4">
        <v>556</v>
      </c>
      <c r="V482" s="4">
        <v>330.20839999999998</v>
      </c>
      <c r="Y482" s="4">
        <v>49.966999999999999</v>
      </c>
      <c r="Z482" s="4">
        <v>0</v>
      </c>
      <c r="AA482" s="4">
        <v>0.26269999999999999</v>
      </c>
      <c r="AB482" s="4" t="s">
        <v>382</v>
      </c>
      <c r="AC482" s="4">
        <v>0</v>
      </c>
      <c r="AD482" s="4">
        <v>12</v>
      </c>
      <c r="AE482" s="4">
        <v>853</v>
      </c>
      <c r="AF482" s="4">
        <v>869</v>
      </c>
      <c r="AG482" s="4">
        <v>885</v>
      </c>
      <c r="AH482" s="4">
        <v>74</v>
      </c>
      <c r="AI482" s="4">
        <v>23.09</v>
      </c>
      <c r="AJ482" s="4">
        <v>0.53</v>
      </c>
      <c r="AK482" s="4">
        <v>989</v>
      </c>
      <c r="AL482" s="4">
        <v>2</v>
      </c>
      <c r="AM482" s="4">
        <v>0</v>
      </c>
      <c r="AN482" s="4">
        <v>27</v>
      </c>
      <c r="AO482" s="4">
        <v>191</v>
      </c>
      <c r="AP482" s="4">
        <v>189</v>
      </c>
      <c r="AQ482" s="4">
        <v>1.9</v>
      </c>
      <c r="AR482" s="4">
        <v>195</v>
      </c>
      <c r="AS482" s="4" t="s">
        <v>155</v>
      </c>
      <c r="AT482" s="4">
        <v>2</v>
      </c>
      <c r="AU482" s="5">
        <v>0.64145833333333335</v>
      </c>
      <c r="AV482" s="4">
        <v>47.158925000000004</v>
      </c>
      <c r="AW482" s="4">
        <v>-88.487009999999998</v>
      </c>
      <c r="AX482" s="4">
        <v>310.60000000000002</v>
      </c>
      <c r="AY482" s="4">
        <v>34.1</v>
      </c>
      <c r="AZ482" s="4">
        <v>12</v>
      </c>
      <c r="BA482" s="4">
        <v>6</v>
      </c>
      <c r="BB482" s="4" t="s">
        <v>436</v>
      </c>
      <c r="BC482" s="4">
        <v>1.5</v>
      </c>
      <c r="BD482" s="4">
        <v>1.6476</v>
      </c>
      <c r="BE482" s="4">
        <v>2.7309999999999999</v>
      </c>
      <c r="BF482" s="4">
        <v>14.063000000000001</v>
      </c>
      <c r="BG482" s="4">
        <v>14.77</v>
      </c>
      <c r="BH482" s="4">
        <v>1.05</v>
      </c>
      <c r="BI482" s="4">
        <v>14.188000000000001</v>
      </c>
      <c r="BJ482" s="4">
        <v>3013.7840000000001</v>
      </c>
      <c r="BK482" s="4">
        <v>7.2889999999999997</v>
      </c>
      <c r="BL482" s="4">
        <v>17.369</v>
      </c>
      <c r="BM482" s="4">
        <v>5.0999999999999997E-2</v>
      </c>
      <c r="BN482" s="4">
        <v>17.420000000000002</v>
      </c>
      <c r="BO482" s="4">
        <v>13.962</v>
      </c>
      <c r="BP482" s="4">
        <v>4.1000000000000002E-2</v>
      </c>
      <c r="BQ482" s="4">
        <v>14.004</v>
      </c>
      <c r="BR482" s="4">
        <v>2.6259000000000001</v>
      </c>
      <c r="BU482" s="4">
        <v>2.3839999999999999</v>
      </c>
      <c r="BW482" s="4">
        <v>45.94</v>
      </c>
      <c r="BX482" s="4">
        <v>0.34825200000000001</v>
      </c>
      <c r="BY482" s="4">
        <v>-5</v>
      </c>
      <c r="BZ482" s="4">
        <v>0.90574600000000005</v>
      </c>
      <c r="CA482" s="4">
        <v>8.510408</v>
      </c>
      <c r="CB482" s="4">
        <v>18.296068999999999</v>
      </c>
    </row>
    <row r="483" spans="1:80">
      <c r="A483" s="2">
        <v>42440</v>
      </c>
      <c r="B483" s="29">
        <v>0.43331157407407406</v>
      </c>
      <c r="C483" s="4">
        <v>14.31</v>
      </c>
      <c r="D483" s="4">
        <v>5.6899999999999999E-2</v>
      </c>
      <c r="E483" s="4" t="s">
        <v>155</v>
      </c>
      <c r="F483" s="4">
        <v>568.98989900000004</v>
      </c>
      <c r="G483" s="4">
        <v>819.5</v>
      </c>
      <c r="H483" s="4">
        <v>0.7</v>
      </c>
      <c r="I483" s="4">
        <v>329.8</v>
      </c>
      <c r="K483" s="4">
        <v>0.3</v>
      </c>
      <c r="L483" s="4">
        <v>57</v>
      </c>
      <c r="M483" s="4">
        <v>0.87580000000000002</v>
      </c>
      <c r="N483" s="4">
        <v>12.532400000000001</v>
      </c>
      <c r="O483" s="4">
        <v>4.9799999999999997E-2</v>
      </c>
      <c r="P483" s="4">
        <v>717.71849999999995</v>
      </c>
      <c r="Q483" s="4">
        <v>0.62029999999999996</v>
      </c>
      <c r="R483" s="4">
        <v>718.3</v>
      </c>
      <c r="S483" s="4">
        <v>576.94680000000005</v>
      </c>
      <c r="T483" s="4">
        <v>0.49859999999999999</v>
      </c>
      <c r="U483" s="4">
        <v>577.4</v>
      </c>
      <c r="V483" s="4">
        <v>329.786</v>
      </c>
      <c r="Y483" s="4">
        <v>49.896000000000001</v>
      </c>
      <c r="Z483" s="4">
        <v>0</v>
      </c>
      <c r="AA483" s="4">
        <v>0.26269999999999999</v>
      </c>
      <c r="AB483" s="4" t="s">
        <v>382</v>
      </c>
      <c r="AC483" s="4">
        <v>0</v>
      </c>
      <c r="AD483" s="4">
        <v>12</v>
      </c>
      <c r="AE483" s="4">
        <v>852</v>
      </c>
      <c r="AF483" s="4">
        <v>868</v>
      </c>
      <c r="AG483" s="4">
        <v>885</v>
      </c>
      <c r="AH483" s="4">
        <v>74</v>
      </c>
      <c r="AI483" s="4">
        <v>23.09</v>
      </c>
      <c r="AJ483" s="4">
        <v>0.53</v>
      </c>
      <c r="AK483" s="4">
        <v>989</v>
      </c>
      <c r="AL483" s="4">
        <v>2</v>
      </c>
      <c r="AM483" s="4">
        <v>0</v>
      </c>
      <c r="AN483" s="4">
        <v>27</v>
      </c>
      <c r="AO483" s="4">
        <v>191</v>
      </c>
      <c r="AP483" s="4">
        <v>189</v>
      </c>
      <c r="AQ483" s="4">
        <v>2.1</v>
      </c>
      <c r="AR483" s="4">
        <v>195</v>
      </c>
      <c r="AS483" s="4" t="s">
        <v>155</v>
      </c>
      <c r="AT483" s="4">
        <v>2</v>
      </c>
      <c r="AU483" s="5">
        <v>0.64146990740740739</v>
      </c>
      <c r="AV483" s="4">
        <v>47.158915</v>
      </c>
      <c r="AW483" s="4">
        <v>-88.486807999999996</v>
      </c>
      <c r="AX483" s="4">
        <v>310.5</v>
      </c>
      <c r="AY483" s="4">
        <v>34</v>
      </c>
      <c r="AZ483" s="4">
        <v>12</v>
      </c>
      <c r="BA483" s="4">
        <v>6</v>
      </c>
      <c r="BB483" s="4" t="s">
        <v>437</v>
      </c>
      <c r="BC483" s="4">
        <v>1.5</v>
      </c>
      <c r="BD483" s="4">
        <v>1.7</v>
      </c>
      <c r="BE483" s="4">
        <v>2.6</v>
      </c>
      <c r="BF483" s="4">
        <v>14.063000000000001</v>
      </c>
      <c r="BG483" s="4">
        <v>14.77</v>
      </c>
      <c r="BH483" s="4">
        <v>1.05</v>
      </c>
      <c r="BI483" s="4">
        <v>14.183999999999999</v>
      </c>
      <c r="BJ483" s="4">
        <v>3013.2629999999999</v>
      </c>
      <c r="BK483" s="4">
        <v>7.6260000000000003</v>
      </c>
      <c r="BL483" s="4">
        <v>18.071000000000002</v>
      </c>
      <c r="BM483" s="4">
        <v>1.6E-2</v>
      </c>
      <c r="BN483" s="4">
        <v>18.087</v>
      </c>
      <c r="BO483" s="4">
        <v>14.526999999999999</v>
      </c>
      <c r="BP483" s="4">
        <v>1.2999999999999999E-2</v>
      </c>
      <c r="BQ483" s="4">
        <v>14.54</v>
      </c>
      <c r="BR483" s="4">
        <v>2.6219999999999999</v>
      </c>
      <c r="BU483" s="4">
        <v>2.38</v>
      </c>
      <c r="BW483" s="4">
        <v>45.932000000000002</v>
      </c>
      <c r="BX483" s="4">
        <v>0.38638</v>
      </c>
      <c r="BY483" s="4">
        <v>-5</v>
      </c>
      <c r="BZ483" s="4">
        <v>0.90450799999999998</v>
      </c>
      <c r="CA483" s="4">
        <v>9.4421610000000005</v>
      </c>
      <c r="CB483" s="4">
        <v>18.271062000000001</v>
      </c>
    </row>
    <row r="484" spans="1:80">
      <c r="A484" s="2">
        <v>42440</v>
      </c>
      <c r="B484" s="29">
        <v>0.43332314814814815</v>
      </c>
      <c r="C484" s="4">
        <v>14.16</v>
      </c>
      <c r="D484" s="4">
        <v>4.0500000000000001E-2</v>
      </c>
      <c r="E484" s="4" t="s">
        <v>155</v>
      </c>
      <c r="F484" s="4">
        <v>404.88943499999999</v>
      </c>
      <c r="G484" s="4">
        <v>806.6</v>
      </c>
      <c r="H484" s="4">
        <v>-2.2000000000000002</v>
      </c>
      <c r="I484" s="4">
        <v>317.7</v>
      </c>
      <c r="K484" s="4">
        <v>0.3</v>
      </c>
      <c r="L484" s="4">
        <v>57</v>
      </c>
      <c r="M484" s="4">
        <v>0.87709999999999999</v>
      </c>
      <c r="N484" s="4">
        <v>12.4194</v>
      </c>
      <c r="O484" s="4">
        <v>3.5499999999999997E-2</v>
      </c>
      <c r="P484" s="4">
        <v>707.40830000000005</v>
      </c>
      <c r="Q484" s="4">
        <v>0</v>
      </c>
      <c r="R484" s="4">
        <v>707.4</v>
      </c>
      <c r="S484" s="4">
        <v>568.65880000000004</v>
      </c>
      <c r="T484" s="4">
        <v>0</v>
      </c>
      <c r="U484" s="4">
        <v>568.70000000000005</v>
      </c>
      <c r="V484" s="4">
        <v>317.72750000000002</v>
      </c>
      <c r="Y484" s="4">
        <v>49.624000000000002</v>
      </c>
      <c r="Z484" s="4">
        <v>0</v>
      </c>
      <c r="AA484" s="4">
        <v>0.2631</v>
      </c>
      <c r="AB484" s="4" t="s">
        <v>382</v>
      </c>
      <c r="AC484" s="4">
        <v>0</v>
      </c>
      <c r="AD484" s="4">
        <v>11.9</v>
      </c>
      <c r="AE484" s="4">
        <v>852</v>
      </c>
      <c r="AF484" s="4">
        <v>868</v>
      </c>
      <c r="AG484" s="4">
        <v>885</v>
      </c>
      <c r="AH484" s="4">
        <v>74</v>
      </c>
      <c r="AI484" s="4">
        <v>23.09</v>
      </c>
      <c r="AJ484" s="4">
        <v>0.53</v>
      </c>
      <c r="AK484" s="4">
        <v>989</v>
      </c>
      <c r="AL484" s="4">
        <v>2</v>
      </c>
      <c r="AM484" s="4">
        <v>0</v>
      </c>
      <c r="AN484" s="4">
        <v>27</v>
      </c>
      <c r="AO484" s="4">
        <v>191</v>
      </c>
      <c r="AP484" s="4">
        <v>189</v>
      </c>
      <c r="AQ484" s="4">
        <v>2</v>
      </c>
      <c r="AR484" s="4">
        <v>195</v>
      </c>
      <c r="AS484" s="4" t="s">
        <v>155</v>
      </c>
      <c r="AT484" s="4">
        <v>2</v>
      </c>
      <c r="AU484" s="5">
        <v>0.64148148148148143</v>
      </c>
      <c r="AV484" s="4">
        <v>47.158906999999999</v>
      </c>
      <c r="AW484" s="4">
        <v>-88.486604999999997</v>
      </c>
      <c r="AX484" s="4">
        <v>310.3</v>
      </c>
      <c r="AY484" s="4">
        <v>34</v>
      </c>
      <c r="AZ484" s="4">
        <v>12</v>
      </c>
      <c r="BA484" s="4">
        <v>6</v>
      </c>
      <c r="BB484" s="4" t="s">
        <v>437</v>
      </c>
      <c r="BC484" s="4">
        <v>1.5</v>
      </c>
      <c r="BD484" s="4">
        <v>1.2572000000000001</v>
      </c>
      <c r="BE484" s="4">
        <v>2.3786</v>
      </c>
      <c r="BF484" s="4">
        <v>14.063000000000001</v>
      </c>
      <c r="BG484" s="4">
        <v>14.94</v>
      </c>
      <c r="BH484" s="4">
        <v>1.06</v>
      </c>
      <c r="BI484" s="4">
        <v>14.016</v>
      </c>
      <c r="BJ484" s="4">
        <v>3016.9290000000001</v>
      </c>
      <c r="BK484" s="4">
        <v>5.4909999999999997</v>
      </c>
      <c r="BL484" s="4">
        <v>17.995999999999999</v>
      </c>
      <c r="BM484" s="4">
        <v>0</v>
      </c>
      <c r="BN484" s="4">
        <v>17.995999999999999</v>
      </c>
      <c r="BO484" s="4">
        <v>14.465999999999999</v>
      </c>
      <c r="BP484" s="4">
        <v>0</v>
      </c>
      <c r="BQ484" s="4">
        <v>14.465999999999999</v>
      </c>
      <c r="BR484" s="4">
        <v>2.5522</v>
      </c>
      <c r="BU484" s="4">
        <v>2.3919999999999999</v>
      </c>
      <c r="BW484" s="4">
        <v>46.475000000000001</v>
      </c>
      <c r="BX484" s="4">
        <v>0.35744599999999999</v>
      </c>
      <c r="BY484" s="4">
        <v>-5</v>
      </c>
      <c r="BZ484" s="4">
        <v>0.90101600000000004</v>
      </c>
      <c r="CA484" s="4">
        <v>8.7350860000000008</v>
      </c>
      <c r="CB484" s="4">
        <v>18.200523</v>
      </c>
    </row>
    <row r="485" spans="1:80">
      <c r="A485" s="2">
        <v>42440</v>
      </c>
      <c r="B485" s="29">
        <v>0.43333472222222219</v>
      </c>
      <c r="C485" s="4">
        <v>13.962999999999999</v>
      </c>
      <c r="D485" s="4">
        <v>2.58E-2</v>
      </c>
      <c r="E485" s="4" t="s">
        <v>155</v>
      </c>
      <c r="F485" s="4">
        <v>257.69544000000002</v>
      </c>
      <c r="G485" s="4">
        <v>731.4</v>
      </c>
      <c r="H485" s="4">
        <v>-0.7</v>
      </c>
      <c r="I485" s="4">
        <v>267.60000000000002</v>
      </c>
      <c r="K485" s="4">
        <v>0.3</v>
      </c>
      <c r="L485" s="4">
        <v>54</v>
      </c>
      <c r="M485" s="4">
        <v>0.87880000000000003</v>
      </c>
      <c r="N485" s="4">
        <v>12.2698</v>
      </c>
      <c r="O485" s="4">
        <v>2.2599999999999999E-2</v>
      </c>
      <c r="P485" s="4">
        <v>642.7663</v>
      </c>
      <c r="Q485" s="4">
        <v>0</v>
      </c>
      <c r="R485" s="4">
        <v>642.79999999999995</v>
      </c>
      <c r="S485" s="4">
        <v>516.69560000000001</v>
      </c>
      <c r="T485" s="4">
        <v>0</v>
      </c>
      <c r="U485" s="4">
        <v>516.70000000000005</v>
      </c>
      <c r="V485" s="4">
        <v>267.59249999999997</v>
      </c>
      <c r="Y485" s="4">
        <v>47.816000000000003</v>
      </c>
      <c r="Z485" s="4">
        <v>0</v>
      </c>
      <c r="AA485" s="4">
        <v>0.2636</v>
      </c>
      <c r="AB485" s="4" t="s">
        <v>382</v>
      </c>
      <c r="AC485" s="4">
        <v>0</v>
      </c>
      <c r="AD485" s="4">
        <v>12</v>
      </c>
      <c r="AE485" s="4">
        <v>852</v>
      </c>
      <c r="AF485" s="4">
        <v>868</v>
      </c>
      <c r="AG485" s="4">
        <v>884</v>
      </c>
      <c r="AH485" s="4">
        <v>74</v>
      </c>
      <c r="AI485" s="4">
        <v>23.09</v>
      </c>
      <c r="AJ485" s="4">
        <v>0.53</v>
      </c>
      <c r="AK485" s="4">
        <v>989</v>
      </c>
      <c r="AL485" s="4">
        <v>2</v>
      </c>
      <c r="AM485" s="4">
        <v>0</v>
      </c>
      <c r="AN485" s="4">
        <v>27</v>
      </c>
      <c r="AO485" s="4">
        <v>191</v>
      </c>
      <c r="AP485" s="4">
        <v>189</v>
      </c>
      <c r="AQ485" s="4">
        <v>2</v>
      </c>
      <c r="AR485" s="4">
        <v>195</v>
      </c>
      <c r="AS485" s="4" t="s">
        <v>155</v>
      </c>
      <c r="AT485" s="4">
        <v>2</v>
      </c>
      <c r="AU485" s="5">
        <v>0.64149305555555558</v>
      </c>
      <c r="AV485" s="4">
        <v>47.158895999999999</v>
      </c>
      <c r="AW485" s="4">
        <v>-88.486401000000001</v>
      </c>
      <c r="AX485" s="4">
        <v>310.2</v>
      </c>
      <c r="AY485" s="4">
        <v>34.200000000000003</v>
      </c>
      <c r="AZ485" s="4">
        <v>12</v>
      </c>
      <c r="BA485" s="4">
        <v>6</v>
      </c>
      <c r="BB485" s="4" t="s">
        <v>437</v>
      </c>
      <c r="BC485" s="4">
        <v>1.5</v>
      </c>
      <c r="BD485" s="4">
        <v>1.1000000000000001</v>
      </c>
      <c r="BE485" s="4">
        <v>2.2999999999999998</v>
      </c>
      <c r="BF485" s="4">
        <v>14.063000000000001</v>
      </c>
      <c r="BG485" s="4">
        <v>15.15</v>
      </c>
      <c r="BH485" s="4">
        <v>1.08</v>
      </c>
      <c r="BI485" s="4">
        <v>13.797000000000001</v>
      </c>
      <c r="BJ485" s="4">
        <v>3021.241</v>
      </c>
      <c r="BK485" s="4">
        <v>3.5489999999999999</v>
      </c>
      <c r="BL485" s="4">
        <v>16.574000000000002</v>
      </c>
      <c r="BM485" s="4">
        <v>0</v>
      </c>
      <c r="BN485" s="4">
        <v>16.574000000000002</v>
      </c>
      <c r="BO485" s="4">
        <v>13.324</v>
      </c>
      <c r="BP485" s="4">
        <v>0</v>
      </c>
      <c r="BQ485" s="4">
        <v>13.324</v>
      </c>
      <c r="BR485" s="4">
        <v>2.1787999999999998</v>
      </c>
      <c r="BU485" s="4">
        <v>2.3359999999999999</v>
      </c>
      <c r="BW485" s="4">
        <v>47.198999999999998</v>
      </c>
      <c r="BX485" s="4">
        <v>0.28159000000000001</v>
      </c>
      <c r="BY485" s="4">
        <v>-5</v>
      </c>
      <c r="BZ485" s="4">
        <v>0.90223799999999998</v>
      </c>
      <c r="CA485" s="4">
        <v>6.8813550000000001</v>
      </c>
      <c r="CB485" s="4">
        <v>18.225207999999999</v>
      </c>
    </row>
    <row r="486" spans="1:80">
      <c r="A486" s="2">
        <v>42440</v>
      </c>
      <c r="B486" s="29">
        <v>0.43334629629629634</v>
      </c>
      <c r="C486" s="4">
        <v>13.978999999999999</v>
      </c>
      <c r="D486" s="4">
        <v>1.6899999999999998E-2</v>
      </c>
      <c r="E486" s="4" t="s">
        <v>155</v>
      </c>
      <c r="F486" s="4">
        <v>168.70833300000001</v>
      </c>
      <c r="G486" s="4">
        <v>652.29999999999995</v>
      </c>
      <c r="H486" s="4">
        <v>4.0999999999999996</v>
      </c>
      <c r="I486" s="4">
        <v>239.9</v>
      </c>
      <c r="K486" s="4">
        <v>0.53</v>
      </c>
      <c r="L486" s="4">
        <v>52</v>
      </c>
      <c r="M486" s="4">
        <v>0.87870000000000004</v>
      </c>
      <c r="N486" s="4">
        <v>12.2829</v>
      </c>
      <c r="O486" s="4">
        <v>1.4800000000000001E-2</v>
      </c>
      <c r="P486" s="4">
        <v>573.17049999999995</v>
      </c>
      <c r="Q486" s="4">
        <v>3.5859999999999999</v>
      </c>
      <c r="R486" s="4">
        <v>576.79999999999995</v>
      </c>
      <c r="S486" s="4">
        <v>460.75009999999997</v>
      </c>
      <c r="T486" s="4">
        <v>2.8826000000000001</v>
      </c>
      <c r="U486" s="4">
        <v>463.6</v>
      </c>
      <c r="V486" s="4">
        <v>239.88480000000001</v>
      </c>
      <c r="Y486" s="4">
        <v>45.99</v>
      </c>
      <c r="Z486" s="4">
        <v>0</v>
      </c>
      <c r="AA486" s="4">
        <v>0.46899999999999997</v>
      </c>
      <c r="AB486" s="4" t="s">
        <v>382</v>
      </c>
      <c r="AC486" s="4">
        <v>0</v>
      </c>
      <c r="AD486" s="4">
        <v>11.9</v>
      </c>
      <c r="AE486" s="4">
        <v>852</v>
      </c>
      <c r="AF486" s="4">
        <v>868</v>
      </c>
      <c r="AG486" s="4">
        <v>884</v>
      </c>
      <c r="AH486" s="4">
        <v>74</v>
      </c>
      <c r="AI486" s="4">
        <v>23.09</v>
      </c>
      <c r="AJ486" s="4">
        <v>0.53</v>
      </c>
      <c r="AK486" s="4">
        <v>989</v>
      </c>
      <c r="AL486" s="4">
        <v>2</v>
      </c>
      <c r="AM486" s="4">
        <v>0</v>
      </c>
      <c r="AN486" s="4">
        <v>27</v>
      </c>
      <c r="AO486" s="4">
        <v>191</v>
      </c>
      <c r="AP486" s="4">
        <v>189</v>
      </c>
      <c r="AQ486" s="4">
        <v>1.9</v>
      </c>
      <c r="AR486" s="4">
        <v>195</v>
      </c>
      <c r="AS486" s="4" t="s">
        <v>155</v>
      </c>
      <c r="AT486" s="4">
        <v>2</v>
      </c>
      <c r="AU486" s="5">
        <v>0.64150462962962962</v>
      </c>
      <c r="AV486" s="4">
        <v>47.158892999999999</v>
      </c>
      <c r="AW486" s="4">
        <v>-88.486348000000007</v>
      </c>
      <c r="AX486" s="4">
        <v>310.2</v>
      </c>
      <c r="AY486" s="4">
        <v>33.9</v>
      </c>
      <c r="AZ486" s="4">
        <v>12</v>
      </c>
      <c r="BA486" s="4">
        <v>6</v>
      </c>
      <c r="BB486" s="4" t="s">
        <v>437</v>
      </c>
      <c r="BC486" s="4">
        <v>1.5</v>
      </c>
      <c r="BD486" s="4">
        <v>1.1738</v>
      </c>
      <c r="BE486" s="4">
        <v>2.2999999999999998</v>
      </c>
      <c r="BF486" s="4">
        <v>14.063000000000001</v>
      </c>
      <c r="BG486" s="4">
        <v>15.15</v>
      </c>
      <c r="BH486" s="4">
        <v>1.08</v>
      </c>
      <c r="BI486" s="4">
        <v>13.805999999999999</v>
      </c>
      <c r="BJ486" s="4">
        <v>3023.8490000000002</v>
      </c>
      <c r="BK486" s="4">
        <v>2.323</v>
      </c>
      <c r="BL486" s="4">
        <v>14.776999999999999</v>
      </c>
      <c r="BM486" s="4">
        <v>9.1999999999999998E-2</v>
      </c>
      <c r="BN486" s="4">
        <v>14.869</v>
      </c>
      <c r="BO486" s="4">
        <v>11.878</v>
      </c>
      <c r="BP486" s="4">
        <v>7.3999999999999996E-2</v>
      </c>
      <c r="BQ486" s="4">
        <v>11.952999999999999</v>
      </c>
      <c r="BR486" s="4">
        <v>1.9528000000000001</v>
      </c>
      <c r="BU486" s="4">
        <v>2.246</v>
      </c>
      <c r="BW486" s="4">
        <v>83.953000000000003</v>
      </c>
      <c r="BX486" s="4">
        <v>0.26895200000000002</v>
      </c>
      <c r="BY486" s="4">
        <v>-5</v>
      </c>
      <c r="BZ486" s="4">
        <v>0.90076199999999995</v>
      </c>
      <c r="CA486" s="4">
        <v>6.572514</v>
      </c>
      <c r="CB486" s="4">
        <v>18.195391999999998</v>
      </c>
    </row>
    <row r="487" spans="1:80">
      <c r="A487" s="2">
        <v>42440</v>
      </c>
      <c r="B487" s="29">
        <v>0.43335787037037038</v>
      </c>
      <c r="C487" s="4">
        <v>14.044</v>
      </c>
      <c r="D487" s="4">
        <v>1.4E-2</v>
      </c>
      <c r="E487" s="4" t="s">
        <v>155</v>
      </c>
      <c r="F487" s="4">
        <v>140</v>
      </c>
      <c r="G487" s="4">
        <v>631.70000000000005</v>
      </c>
      <c r="H487" s="4">
        <v>6.5</v>
      </c>
      <c r="I487" s="4">
        <v>230.7</v>
      </c>
      <c r="K487" s="4">
        <v>0.7</v>
      </c>
      <c r="L487" s="4">
        <v>52</v>
      </c>
      <c r="M487" s="4">
        <v>0.87819999999999998</v>
      </c>
      <c r="N487" s="4">
        <v>12.334</v>
      </c>
      <c r="O487" s="4">
        <v>1.23E-2</v>
      </c>
      <c r="P487" s="4">
        <v>554.79129999999998</v>
      </c>
      <c r="Q487" s="4">
        <v>5.7084999999999999</v>
      </c>
      <c r="R487" s="4">
        <v>560.5</v>
      </c>
      <c r="S487" s="4">
        <v>445.97579999999999</v>
      </c>
      <c r="T487" s="4">
        <v>4.5888</v>
      </c>
      <c r="U487" s="4">
        <v>450.6</v>
      </c>
      <c r="V487" s="4">
        <v>230.73</v>
      </c>
      <c r="Y487" s="4">
        <v>45.491999999999997</v>
      </c>
      <c r="Z487" s="4">
        <v>0</v>
      </c>
      <c r="AA487" s="4">
        <v>0.61480000000000001</v>
      </c>
      <c r="AB487" s="4" t="s">
        <v>382</v>
      </c>
      <c r="AC487" s="4">
        <v>0</v>
      </c>
      <c r="AD487" s="4">
        <v>11.9</v>
      </c>
      <c r="AE487" s="4">
        <v>853</v>
      </c>
      <c r="AF487" s="4">
        <v>869</v>
      </c>
      <c r="AG487" s="4">
        <v>884</v>
      </c>
      <c r="AH487" s="4">
        <v>74</v>
      </c>
      <c r="AI487" s="4">
        <v>23.09</v>
      </c>
      <c r="AJ487" s="4">
        <v>0.53</v>
      </c>
      <c r="AK487" s="4">
        <v>989</v>
      </c>
      <c r="AL487" s="4">
        <v>2</v>
      </c>
      <c r="AM487" s="4">
        <v>0</v>
      </c>
      <c r="AN487" s="4">
        <v>27</v>
      </c>
      <c r="AO487" s="4">
        <v>191</v>
      </c>
      <c r="AP487" s="4">
        <v>189</v>
      </c>
      <c r="AQ487" s="4">
        <v>1.9</v>
      </c>
      <c r="AR487" s="4">
        <v>195</v>
      </c>
      <c r="AS487" s="4" t="s">
        <v>155</v>
      </c>
      <c r="AT487" s="4">
        <v>2</v>
      </c>
      <c r="AU487" s="5">
        <v>0.64150462962962962</v>
      </c>
      <c r="AV487" s="4">
        <v>47.158822000000001</v>
      </c>
      <c r="AW487" s="4">
        <v>-88.486075</v>
      </c>
      <c r="AX487" s="4">
        <v>310.39999999999998</v>
      </c>
      <c r="AY487" s="4">
        <v>33</v>
      </c>
      <c r="AZ487" s="4">
        <v>12</v>
      </c>
      <c r="BA487" s="4">
        <v>6</v>
      </c>
      <c r="BB487" s="4" t="s">
        <v>437</v>
      </c>
      <c r="BC487" s="4">
        <v>1.5738000000000001</v>
      </c>
      <c r="BD487" s="4">
        <v>1.3475999999999999</v>
      </c>
      <c r="BE487" s="4">
        <v>2.4476</v>
      </c>
      <c r="BF487" s="4">
        <v>14.063000000000001</v>
      </c>
      <c r="BG487" s="4">
        <v>15.09</v>
      </c>
      <c r="BH487" s="4">
        <v>1.07</v>
      </c>
      <c r="BI487" s="4">
        <v>13.866</v>
      </c>
      <c r="BJ487" s="4">
        <v>3024.6930000000002</v>
      </c>
      <c r="BK487" s="4">
        <v>1.919</v>
      </c>
      <c r="BL487" s="4">
        <v>14.247999999999999</v>
      </c>
      <c r="BM487" s="4">
        <v>0.14699999999999999</v>
      </c>
      <c r="BN487" s="4">
        <v>14.394</v>
      </c>
      <c r="BO487" s="4">
        <v>11.452999999999999</v>
      </c>
      <c r="BP487" s="4">
        <v>0.11799999999999999</v>
      </c>
      <c r="BQ487" s="4">
        <v>11.571</v>
      </c>
      <c r="BR487" s="4">
        <v>1.871</v>
      </c>
      <c r="BU487" s="4">
        <v>2.2130000000000001</v>
      </c>
      <c r="BW487" s="4">
        <v>109.61799999999999</v>
      </c>
      <c r="BX487" s="4">
        <v>0.26080999999999999</v>
      </c>
      <c r="BY487" s="4">
        <v>-5</v>
      </c>
      <c r="BZ487" s="4">
        <v>0.90149199999999996</v>
      </c>
      <c r="CA487" s="4">
        <v>6.373545</v>
      </c>
      <c r="CB487" s="4">
        <v>18.210138000000001</v>
      </c>
    </row>
    <row r="488" spans="1:80">
      <c r="A488" s="2">
        <v>42440</v>
      </c>
      <c r="B488" s="29">
        <v>0.43336944444444447</v>
      </c>
      <c r="C488" s="4">
        <v>14.05</v>
      </c>
      <c r="D488" s="4">
        <v>1.38E-2</v>
      </c>
      <c r="E488" s="4" t="s">
        <v>155</v>
      </c>
      <c r="F488" s="4">
        <v>137.605178</v>
      </c>
      <c r="G488" s="4">
        <v>602.4</v>
      </c>
      <c r="H488" s="4">
        <v>6.5</v>
      </c>
      <c r="I488" s="4">
        <v>235.4</v>
      </c>
      <c r="K488" s="4">
        <v>0.8</v>
      </c>
      <c r="L488" s="4">
        <v>52</v>
      </c>
      <c r="M488" s="4">
        <v>0.87819999999999998</v>
      </c>
      <c r="N488" s="4">
        <v>12.338900000000001</v>
      </c>
      <c r="O488" s="4">
        <v>1.21E-2</v>
      </c>
      <c r="P488" s="4">
        <v>529.03300000000002</v>
      </c>
      <c r="Q488" s="4">
        <v>5.7084000000000001</v>
      </c>
      <c r="R488" s="4">
        <v>534.70000000000005</v>
      </c>
      <c r="S488" s="4">
        <v>425.26960000000003</v>
      </c>
      <c r="T488" s="4">
        <v>4.5887000000000002</v>
      </c>
      <c r="U488" s="4">
        <v>429.9</v>
      </c>
      <c r="V488" s="4">
        <v>235.4</v>
      </c>
      <c r="Y488" s="4">
        <v>45.491</v>
      </c>
      <c r="Z488" s="4">
        <v>0</v>
      </c>
      <c r="AA488" s="4">
        <v>0.7026</v>
      </c>
      <c r="AB488" s="4" t="s">
        <v>382</v>
      </c>
      <c r="AC488" s="4">
        <v>0</v>
      </c>
      <c r="AD488" s="4">
        <v>12</v>
      </c>
      <c r="AE488" s="4">
        <v>853</v>
      </c>
      <c r="AF488" s="4">
        <v>869</v>
      </c>
      <c r="AG488" s="4">
        <v>883</v>
      </c>
      <c r="AH488" s="4">
        <v>74</v>
      </c>
      <c r="AI488" s="4">
        <v>23.09</v>
      </c>
      <c r="AJ488" s="4">
        <v>0.53</v>
      </c>
      <c r="AK488" s="4">
        <v>989</v>
      </c>
      <c r="AL488" s="4">
        <v>2</v>
      </c>
      <c r="AM488" s="4">
        <v>0</v>
      </c>
      <c r="AN488" s="4">
        <v>27</v>
      </c>
      <c r="AO488" s="4">
        <v>191</v>
      </c>
      <c r="AP488" s="4">
        <v>189</v>
      </c>
      <c r="AQ488" s="4">
        <v>2</v>
      </c>
      <c r="AR488" s="4">
        <v>195</v>
      </c>
      <c r="AS488" s="4" t="s">
        <v>155</v>
      </c>
      <c r="AT488" s="4">
        <v>2</v>
      </c>
      <c r="AU488" s="5">
        <v>0.64152777777777781</v>
      </c>
      <c r="AV488" s="4">
        <v>47.158752999999997</v>
      </c>
      <c r="AW488" s="4">
        <v>-88.485860000000002</v>
      </c>
      <c r="AX488" s="4">
        <v>310.60000000000002</v>
      </c>
      <c r="AY488" s="4">
        <v>31.8</v>
      </c>
      <c r="AZ488" s="4">
        <v>12</v>
      </c>
      <c r="BA488" s="4">
        <v>9</v>
      </c>
      <c r="BB488" s="4" t="s">
        <v>438</v>
      </c>
      <c r="BC488" s="4">
        <v>1.6</v>
      </c>
      <c r="BD488" s="4">
        <v>1.4</v>
      </c>
      <c r="BE488" s="4">
        <v>2.5</v>
      </c>
      <c r="BF488" s="4">
        <v>14.063000000000001</v>
      </c>
      <c r="BG488" s="4">
        <v>15.08</v>
      </c>
      <c r="BH488" s="4">
        <v>1.07</v>
      </c>
      <c r="BI488" s="4">
        <v>13.868</v>
      </c>
      <c r="BJ488" s="4">
        <v>3024.63</v>
      </c>
      <c r="BK488" s="4">
        <v>1.885</v>
      </c>
      <c r="BL488" s="4">
        <v>13.581</v>
      </c>
      <c r="BM488" s="4">
        <v>0.14699999999999999</v>
      </c>
      <c r="BN488" s="4">
        <v>13.727</v>
      </c>
      <c r="BO488" s="4">
        <v>10.917</v>
      </c>
      <c r="BP488" s="4">
        <v>0.11799999999999999</v>
      </c>
      <c r="BQ488" s="4">
        <v>11.035</v>
      </c>
      <c r="BR488" s="4">
        <v>1.9080999999999999</v>
      </c>
      <c r="BU488" s="4">
        <v>2.2120000000000002</v>
      </c>
      <c r="BW488" s="4">
        <v>125.223</v>
      </c>
      <c r="BX488" s="4">
        <v>0.24357200000000001</v>
      </c>
      <c r="BY488" s="4">
        <v>-5</v>
      </c>
      <c r="BZ488" s="4">
        <v>0.90274600000000005</v>
      </c>
      <c r="CA488" s="4">
        <v>5.9522909999999998</v>
      </c>
      <c r="CB488" s="4">
        <v>18.235468999999998</v>
      </c>
    </row>
    <row r="489" spans="1:80">
      <c r="A489" s="2">
        <v>42440</v>
      </c>
      <c r="B489" s="29">
        <v>0.43338101851851851</v>
      </c>
      <c r="C489" s="4">
        <v>14</v>
      </c>
      <c r="D489" s="4">
        <v>1.21E-2</v>
      </c>
      <c r="E489" s="4" t="s">
        <v>155</v>
      </c>
      <c r="F489" s="4">
        <v>121.423948</v>
      </c>
      <c r="G489" s="4">
        <v>543.70000000000005</v>
      </c>
      <c r="H489" s="4">
        <v>6.6</v>
      </c>
      <c r="I489" s="4">
        <v>228</v>
      </c>
      <c r="K489" s="4">
        <v>0.8</v>
      </c>
      <c r="L489" s="4">
        <v>52</v>
      </c>
      <c r="M489" s="4">
        <v>0.87860000000000005</v>
      </c>
      <c r="N489" s="4">
        <v>12.301</v>
      </c>
      <c r="O489" s="4">
        <v>1.0699999999999999E-2</v>
      </c>
      <c r="P489" s="4">
        <v>477.74889999999999</v>
      </c>
      <c r="Q489" s="4">
        <v>5.7988999999999997</v>
      </c>
      <c r="R489" s="4">
        <v>483.5</v>
      </c>
      <c r="S489" s="4">
        <v>384.04430000000002</v>
      </c>
      <c r="T489" s="4">
        <v>4.6615000000000002</v>
      </c>
      <c r="U489" s="4">
        <v>388.7</v>
      </c>
      <c r="V489" s="4">
        <v>228.04599999999999</v>
      </c>
      <c r="Y489" s="4">
        <v>45.438000000000002</v>
      </c>
      <c r="Z489" s="4">
        <v>0</v>
      </c>
      <c r="AA489" s="4">
        <v>0.70289999999999997</v>
      </c>
      <c r="AB489" s="4" t="s">
        <v>382</v>
      </c>
      <c r="AC489" s="4">
        <v>0</v>
      </c>
      <c r="AD489" s="4">
        <v>11.9</v>
      </c>
      <c r="AE489" s="4">
        <v>853</v>
      </c>
      <c r="AF489" s="4">
        <v>869</v>
      </c>
      <c r="AG489" s="4">
        <v>884</v>
      </c>
      <c r="AH489" s="4">
        <v>74</v>
      </c>
      <c r="AI489" s="4">
        <v>23.09</v>
      </c>
      <c r="AJ489" s="4">
        <v>0.53</v>
      </c>
      <c r="AK489" s="4">
        <v>989</v>
      </c>
      <c r="AL489" s="4">
        <v>2</v>
      </c>
      <c r="AM489" s="4">
        <v>0</v>
      </c>
      <c r="AN489" s="4">
        <v>27</v>
      </c>
      <c r="AO489" s="4">
        <v>191</v>
      </c>
      <c r="AP489" s="4">
        <v>189</v>
      </c>
      <c r="AQ489" s="4">
        <v>2</v>
      </c>
      <c r="AR489" s="4">
        <v>195</v>
      </c>
      <c r="AS489" s="4" t="s">
        <v>155</v>
      </c>
      <c r="AT489" s="4">
        <v>2</v>
      </c>
      <c r="AU489" s="5">
        <v>0.64153935185185185</v>
      </c>
      <c r="AV489" s="4">
        <v>47.15869</v>
      </c>
      <c r="AW489" s="4">
        <v>-88.485709</v>
      </c>
      <c r="AX489" s="4">
        <v>310.5</v>
      </c>
      <c r="AY489" s="4">
        <v>30.6</v>
      </c>
      <c r="AZ489" s="4">
        <v>12</v>
      </c>
      <c r="BA489" s="4">
        <v>9</v>
      </c>
      <c r="BB489" s="4" t="s">
        <v>438</v>
      </c>
      <c r="BC489" s="4">
        <v>1.6</v>
      </c>
      <c r="BD489" s="4">
        <v>1.4738</v>
      </c>
      <c r="BE489" s="4">
        <v>2.5</v>
      </c>
      <c r="BF489" s="4">
        <v>14.063000000000001</v>
      </c>
      <c r="BG489" s="4">
        <v>15.14</v>
      </c>
      <c r="BH489" s="4">
        <v>1.08</v>
      </c>
      <c r="BI489" s="4">
        <v>13.814</v>
      </c>
      <c r="BJ489" s="4">
        <v>3025.1619999999998</v>
      </c>
      <c r="BK489" s="4">
        <v>1.67</v>
      </c>
      <c r="BL489" s="4">
        <v>12.304</v>
      </c>
      <c r="BM489" s="4">
        <v>0.14899999999999999</v>
      </c>
      <c r="BN489" s="4">
        <v>12.452999999999999</v>
      </c>
      <c r="BO489" s="4">
        <v>9.891</v>
      </c>
      <c r="BP489" s="4">
        <v>0.12</v>
      </c>
      <c r="BQ489" s="4">
        <v>10.010999999999999</v>
      </c>
      <c r="BR489" s="4">
        <v>1.8545</v>
      </c>
      <c r="BU489" s="4">
        <v>2.2170000000000001</v>
      </c>
      <c r="BW489" s="4">
        <v>125.69</v>
      </c>
      <c r="BX489" s="4">
        <v>0.22258800000000001</v>
      </c>
      <c r="BY489" s="4">
        <v>-5</v>
      </c>
      <c r="BZ489" s="4">
        <v>0.90150799999999998</v>
      </c>
      <c r="CA489" s="4">
        <v>5.4394939999999998</v>
      </c>
      <c r="CB489" s="4">
        <v>18.210462</v>
      </c>
    </row>
    <row r="490" spans="1:80">
      <c r="A490" s="2">
        <v>42440</v>
      </c>
      <c r="B490" s="29">
        <v>0.43339259259259261</v>
      </c>
      <c r="C490" s="4">
        <v>13.85</v>
      </c>
      <c r="D490" s="4">
        <v>1.2800000000000001E-2</v>
      </c>
      <c r="E490" s="4" t="s">
        <v>155</v>
      </c>
      <c r="F490" s="4">
        <v>127.774936</v>
      </c>
      <c r="G490" s="4">
        <v>495.9</v>
      </c>
      <c r="H490" s="4">
        <v>4.4000000000000004</v>
      </c>
      <c r="I490" s="4">
        <v>224</v>
      </c>
      <c r="K490" s="4">
        <v>0.84</v>
      </c>
      <c r="L490" s="4">
        <v>52</v>
      </c>
      <c r="M490" s="4">
        <v>0.87980000000000003</v>
      </c>
      <c r="N490" s="4">
        <v>12.1854</v>
      </c>
      <c r="O490" s="4">
        <v>1.12E-2</v>
      </c>
      <c r="P490" s="4">
        <v>436.26940000000002</v>
      </c>
      <c r="Q490" s="4">
        <v>3.8632</v>
      </c>
      <c r="R490" s="4">
        <v>440.1</v>
      </c>
      <c r="S490" s="4">
        <v>350.70049999999998</v>
      </c>
      <c r="T490" s="4">
        <v>3.1055000000000001</v>
      </c>
      <c r="U490" s="4">
        <v>353.8</v>
      </c>
      <c r="V490" s="4">
        <v>223.96979999999999</v>
      </c>
      <c r="Y490" s="4">
        <v>45.31</v>
      </c>
      <c r="Z490" s="4">
        <v>0</v>
      </c>
      <c r="AA490" s="4">
        <v>0.73570000000000002</v>
      </c>
      <c r="AB490" s="4" t="s">
        <v>382</v>
      </c>
      <c r="AC490" s="4">
        <v>0</v>
      </c>
      <c r="AD490" s="4">
        <v>12</v>
      </c>
      <c r="AE490" s="4">
        <v>853</v>
      </c>
      <c r="AF490" s="4">
        <v>869</v>
      </c>
      <c r="AG490" s="4">
        <v>885</v>
      </c>
      <c r="AH490" s="4">
        <v>74</v>
      </c>
      <c r="AI490" s="4">
        <v>23.09</v>
      </c>
      <c r="AJ490" s="4">
        <v>0.53</v>
      </c>
      <c r="AK490" s="4">
        <v>989</v>
      </c>
      <c r="AL490" s="4">
        <v>2</v>
      </c>
      <c r="AM490" s="4">
        <v>0</v>
      </c>
      <c r="AN490" s="4">
        <v>27</v>
      </c>
      <c r="AO490" s="4">
        <v>191</v>
      </c>
      <c r="AP490" s="4">
        <v>189</v>
      </c>
      <c r="AQ490" s="4">
        <v>2.1</v>
      </c>
      <c r="AR490" s="4">
        <v>195</v>
      </c>
      <c r="AS490" s="4" t="s">
        <v>155</v>
      </c>
      <c r="AT490" s="4">
        <v>2</v>
      </c>
      <c r="AU490" s="5">
        <v>0.64155092592592589</v>
      </c>
      <c r="AV490" s="4">
        <v>47.158634999999997</v>
      </c>
      <c r="AW490" s="4">
        <v>-88.485558999999995</v>
      </c>
      <c r="AX490" s="4">
        <v>310.39999999999998</v>
      </c>
      <c r="AY490" s="4">
        <v>29.4</v>
      </c>
      <c r="AZ490" s="4">
        <v>12</v>
      </c>
      <c r="BA490" s="4">
        <v>10</v>
      </c>
      <c r="BB490" s="4" t="s">
        <v>438</v>
      </c>
      <c r="BC490" s="4">
        <v>1.6</v>
      </c>
      <c r="BD490" s="4">
        <v>1.5</v>
      </c>
      <c r="BE490" s="4">
        <v>2.5</v>
      </c>
      <c r="BF490" s="4">
        <v>14.063000000000001</v>
      </c>
      <c r="BG490" s="4">
        <v>15.29</v>
      </c>
      <c r="BH490" s="4">
        <v>1.0900000000000001</v>
      </c>
      <c r="BI490" s="4">
        <v>13.661</v>
      </c>
      <c r="BJ490" s="4">
        <v>3025.136</v>
      </c>
      <c r="BK490" s="4">
        <v>1.776</v>
      </c>
      <c r="BL490" s="4">
        <v>11.342000000000001</v>
      </c>
      <c r="BM490" s="4">
        <v>0.1</v>
      </c>
      <c r="BN490" s="4">
        <v>11.443</v>
      </c>
      <c r="BO490" s="4">
        <v>9.1180000000000003</v>
      </c>
      <c r="BP490" s="4">
        <v>8.1000000000000003E-2</v>
      </c>
      <c r="BQ490" s="4">
        <v>9.1980000000000004</v>
      </c>
      <c r="BR490" s="4">
        <v>1.8386</v>
      </c>
      <c r="BU490" s="4">
        <v>2.2320000000000002</v>
      </c>
      <c r="BW490" s="4">
        <v>132.79900000000001</v>
      </c>
      <c r="BX490" s="4">
        <v>0.27369599999999999</v>
      </c>
      <c r="BY490" s="4">
        <v>-5</v>
      </c>
      <c r="BZ490" s="4">
        <v>0.90174600000000005</v>
      </c>
      <c r="CA490" s="4">
        <v>6.6884459999999999</v>
      </c>
      <c r="CB490" s="4">
        <v>18.215268999999999</v>
      </c>
    </row>
    <row r="491" spans="1:80">
      <c r="A491" s="2">
        <v>42440</v>
      </c>
      <c r="B491" s="29">
        <v>0.43340416666666665</v>
      </c>
      <c r="C491" s="4">
        <v>13.696999999999999</v>
      </c>
      <c r="D491" s="4">
        <v>0.36299999999999999</v>
      </c>
      <c r="E491" s="4" t="s">
        <v>155</v>
      </c>
      <c r="F491" s="4">
        <v>3629.5466000000001</v>
      </c>
      <c r="G491" s="4">
        <v>486.9</v>
      </c>
      <c r="H491" s="4">
        <v>-0.8</v>
      </c>
      <c r="I491" s="4">
        <v>245.9</v>
      </c>
      <c r="K491" s="4">
        <v>0.9</v>
      </c>
      <c r="L491" s="4">
        <v>52</v>
      </c>
      <c r="M491" s="4">
        <v>0.87780000000000002</v>
      </c>
      <c r="N491" s="4">
        <v>12.0237</v>
      </c>
      <c r="O491" s="4">
        <v>0.31859999999999999</v>
      </c>
      <c r="P491" s="4">
        <v>427.42540000000002</v>
      </c>
      <c r="Q491" s="4">
        <v>0</v>
      </c>
      <c r="R491" s="4">
        <v>427.4</v>
      </c>
      <c r="S491" s="4">
        <v>343.59120000000001</v>
      </c>
      <c r="T491" s="4">
        <v>0</v>
      </c>
      <c r="U491" s="4">
        <v>343.6</v>
      </c>
      <c r="V491" s="4">
        <v>245.87370000000001</v>
      </c>
      <c r="Y491" s="4">
        <v>45.207000000000001</v>
      </c>
      <c r="Z491" s="4">
        <v>0</v>
      </c>
      <c r="AA491" s="4">
        <v>0.79</v>
      </c>
      <c r="AB491" s="4" t="s">
        <v>382</v>
      </c>
      <c r="AC491" s="4">
        <v>0</v>
      </c>
      <c r="AD491" s="4">
        <v>11.9</v>
      </c>
      <c r="AE491" s="4">
        <v>853</v>
      </c>
      <c r="AF491" s="4">
        <v>869</v>
      </c>
      <c r="AG491" s="4">
        <v>885</v>
      </c>
      <c r="AH491" s="4">
        <v>74</v>
      </c>
      <c r="AI491" s="4">
        <v>23.09</v>
      </c>
      <c r="AJ491" s="4">
        <v>0.53</v>
      </c>
      <c r="AK491" s="4">
        <v>989</v>
      </c>
      <c r="AL491" s="4">
        <v>2</v>
      </c>
      <c r="AM491" s="4">
        <v>0</v>
      </c>
      <c r="AN491" s="4">
        <v>27</v>
      </c>
      <c r="AO491" s="4">
        <v>191</v>
      </c>
      <c r="AP491" s="4">
        <v>189</v>
      </c>
      <c r="AQ491" s="4">
        <v>1.8</v>
      </c>
      <c r="AR491" s="4">
        <v>195</v>
      </c>
      <c r="AS491" s="4" t="s">
        <v>155</v>
      </c>
      <c r="AT491" s="4">
        <v>2</v>
      </c>
      <c r="AU491" s="5">
        <v>0.64156250000000004</v>
      </c>
      <c r="AV491" s="4">
        <v>47.158622000000001</v>
      </c>
      <c r="AW491" s="4">
        <v>-88.485519999999994</v>
      </c>
      <c r="AX491" s="4">
        <v>310.39999999999998</v>
      </c>
      <c r="AY491" s="4">
        <v>28.4</v>
      </c>
      <c r="AZ491" s="4">
        <v>12</v>
      </c>
      <c r="BA491" s="4">
        <v>11</v>
      </c>
      <c r="BB491" s="4" t="s">
        <v>439</v>
      </c>
      <c r="BC491" s="4">
        <v>1.6</v>
      </c>
      <c r="BD491" s="4">
        <v>1.5738000000000001</v>
      </c>
      <c r="BE491" s="4">
        <v>2.5</v>
      </c>
      <c r="BF491" s="4">
        <v>14.063000000000001</v>
      </c>
      <c r="BG491" s="4">
        <v>15.04</v>
      </c>
      <c r="BH491" s="4">
        <v>1.07</v>
      </c>
      <c r="BI491" s="4">
        <v>13.919</v>
      </c>
      <c r="BJ491" s="4">
        <v>2949.1750000000002</v>
      </c>
      <c r="BK491" s="4">
        <v>49.738999999999997</v>
      </c>
      <c r="BL491" s="4">
        <v>10.978999999999999</v>
      </c>
      <c r="BM491" s="4">
        <v>0</v>
      </c>
      <c r="BN491" s="4">
        <v>10.978999999999999</v>
      </c>
      <c r="BO491" s="4">
        <v>8.8260000000000005</v>
      </c>
      <c r="BP491" s="4">
        <v>0</v>
      </c>
      <c r="BQ491" s="4">
        <v>8.8260000000000005</v>
      </c>
      <c r="BR491" s="4">
        <v>1.9942</v>
      </c>
      <c r="BU491" s="4">
        <v>2.2000000000000002</v>
      </c>
      <c r="BW491" s="4">
        <v>140.898</v>
      </c>
      <c r="BX491" s="4">
        <v>0.246748</v>
      </c>
      <c r="BY491" s="4">
        <v>-5</v>
      </c>
      <c r="BZ491" s="4">
        <v>0.89976199999999995</v>
      </c>
      <c r="CA491" s="4">
        <v>6.0299040000000002</v>
      </c>
      <c r="CB491" s="4">
        <v>18.175191999999999</v>
      </c>
    </row>
    <row r="492" spans="1:80">
      <c r="A492" s="2">
        <v>42440</v>
      </c>
      <c r="B492" s="29">
        <v>0.43341574074074068</v>
      </c>
      <c r="C492" s="4">
        <v>13.69</v>
      </c>
      <c r="D492" s="4">
        <v>0.38440000000000002</v>
      </c>
      <c r="E492" s="4" t="s">
        <v>155</v>
      </c>
      <c r="F492" s="4">
        <v>3844.47496</v>
      </c>
      <c r="G492" s="4">
        <v>387.1</v>
      </c>
      <c r="H492" s="4">
        <v>-0.8</v>
      </c>
      <c r="I492" s="4">
        <v>299.39999999999998</v>
      </c>
      <c r="K492" s="4">
        <v>0.94</v>
      </c>
      <c r="L492" s="4">
        <v>52</v>
      </c>
      <c r="M492" s="4">
        <v>0.87760000000000005</v>
      </c>
      <c r="N492" s="4">
        <v>12.0143</v>
      </c>
      <c r="O492" s="4">
        <v>0.33739999999999998</v>
      </c>
      <c r="P492" s="4">
        <v>339.70819999999998</v>
      </c>
      <c r="Q492" s="4">
        <v>0</v>
      </c>
      <c r="R492" s="4">
        <v>339.7</v>
      </c>
      <c r="S492" s="4">
        <v>273.07859999999999</v>
      </c>
      <c r="T492" s="4">
        <v>0</v>
      </c>
      <c r="U492" s="4">
        <v>273.10000000000002</v>
      </c>
      <c r="V492" s="4">
        <v>299.38060000000002</v>
      </c>
      <c r="Y492" s="4">
        <v>45.536999999999999</v>
      </c>
      <c r="Z492" s="4">
        <v>0</v>
      </c>
      <c r="AA492" s="4">
        <v>0.82169999999999999</v>
      </c>
      <c r="AB492" s="4" t="s">
        <v>382</v>
      </c>
      <c r="AC492" s="4">
        <v>0</v>
      </c>
      <c r="AD492" s="4">
        <v>11.9</v>
      </c>
      <c r="AE492" s="4">
        <v>853</v>
      </c>
      <c r="AF492" s="4">
        <v>869</v>
      </c>
      <c r="AG492" s="4">
        <v>885</v>
      </c>
      <c r="AH492" s="4">
        <v>74</v>
      </c>
      <c r="AI492" s="4">
        <v>23.09</v>
      </c>
      <c r="AJ492" s="4">
        <v>0.53</v>
      </c>
      <c r="AK492" s="4">
        <v>989</v>
      </c>
      <c r="AL492" s="4">
        <v>2</v>
      </c>
      <c r="AM492" s="4">
        <v>0</v>
      </c>
      <c r="AN492" s="4">
        <v>27</v>
      </c>
      <c r="AO492" s="4">
        <v>191</v>
      </c>
      <c r="AP492" s="4">
        <v>189</v>
      </c>
      <c r="AQ492" s="4">
        <v>1.7</v>
      </c>
      <c r="AR492" s="4">
        <v>195</v>
      </c>
      <c r="AS492" s="4" t="s">
        <v>155</v>
      </c>
      <c r="AT492" s="4">
        <v>2</v>
      </c>
      <c r="AU492" s="5">
        <v>0.64156250000000004</v>
      </c>
      <c r="AV492" s="4">
        <v>47.158569999999997</v>
      </c>
      <c r="AW492" s="4">
        <v>-88.485296000000005</v>
      </c>
      <c r="AX492" s="4">
        <v>310.5</v>
      </c>
      <c r="AY492" s="4">
        <v>27.5</v>
      </c>
      <c r="AZ492" s="4">
        <v>12</v>
      </c>
      <c r="BA492" s="4">
        <v>11</v>
      </c>
      <c r="BB492" s="4" t="s">
        <v>422</v>
      </c>
      <c r="BC492" s="4">
        <v>1.6</v>
      </c>
      <c r="BD492" s="4">
        <v>1.6</v>
      </c>
      <c r="BE492" s="4">
        <v>2.4262000000000001</v>
      </c>
      <c r="BF492" s="4">
        <v>14.063000000000001</v>
      </c>
      <c r="BG492" s="4">
        <v>15.02</v>
      </c>
      <c r="BH492" s="4">
        <v>1.07</v>
      </c>
      <c r="BI492" s="4">
        <v>13.946999999999999</v>
      </c>
      <c r="BJ492" s="4">
        <v>2943.35</v>
      </c>
      <c r="BK492" s="4">
        <v>52.607999999999997</v>
      </c>
      <c r="BL492" s="4">
        <v>8.7149999999999999</v>
      </c>
      <c r="BM492" s="4">
        <v>0</v>
      </c>
      <c r="BN492" s="4">
        <v>8.7149999999999999</v>
      </c>
      <c r="BO492" s="4">
        <v>7.0060000000000002</v>
      </c>
      <c r="BP492" s="4">
        <v>0</v>
      </c>
      <c r="BQ492" s="4">
        <v>7.0060000000000002</v>
      </c>
      <c r="BR492" s="4">
        <v>2.4253</v>
      </c>
      <c r="BU492" s="4">
        <v>2.2130000000000001</v>
      </c>
      <c r="BW492" s="4">
        <v>146.363</v>
      </c>
      <c r="BX492" s="4">
        <v>0.22876199999999999</v>
      </c>
      <c r="BY492" s="4">
        <v>-5</v>
      </c>
      <c r="BZ492" s="4">
        <v>0.90049199999999996</v>
      </c>
      <c r="CA492" s="4">
        <v>5.5903710000000002</v>
      </c>
      <c r="CB492" s="4">
        <v>18.189938000000001</v>
      </c>
    </row>
    <row r="493" spans="1:80">
      <c r="A493" s="2">
        <v>42440</v>
      </c>
      <c r="B493" s="29">
        <v>0.43342731481481483</v>
      </c>
      <c r="C493" s="4">
        <v>13.69</v>
      </c>
      <c r="D493" s="4">
        <v>0.1105</v>
      </c>
      <c r="E493" s="4" t="s">
        <v>155</v>
      </c>
      <c r="F493" s="4">
        <v>1105.1979349999999</v>
      </c>
      <c r="G493" s="4">
        <v>311.60000000000002</v>
      </c>
      <c r="H493" s="4">
        <v>3</v>
      </c>
      <c r="I493" s="4">
        <v>247.5</v>
      </c>
      <c r="K493" s="4">
        <v>1</v>
      </c>
      <c r="L493" s="4">
        <v>52</v>
      </c>
      <c r="M493" s="4">
        <v>0.88009999999999999</v>
      </c>
      <c r="N493" s="4">
        <v>12.0489</v>
      </c>
      <c r="O493" s="4">
        <v>9.7299999999999998E-2</v>
      </c>
      <c r="P493" s="4">
        <v>274.24380000000002</v>
      </c>
      <c r="Q493" s="4">
        <v>2.6265000000000001</v>
      </c>
      <c r="R493" s="4">
        <v>276.89999999999998</v>
      </c>
      <c r="S493" s="4">
        <v>220.45419999999999</v>
      </c>
      <c r="T493" s="4">
        <v>2.1113</v>
      </c>
      <c r="U493" s="4">
        <v>222.6</v>
      </c>
      <c r="V493" s="4">
        <v>247.48330000000001</v>
      </c>
      <c r="Y493" s="4">
        <v>45.712000000000003</v>
      </c>
      <c r="Z493" s="4">
        <v>0</v>
      </c>
      <c r="AA493" s="4">
        <v>0.88009999999999999</v>
      </c>
      <c r="AB493" s="4" t="s">
        <v>382</v>
      </c>
      <c r="AC493" s="4">
        <v>0</v>
      </c>
      <c r="AD493" s="4">
        <v>12</v>
      </c>
      <c r="AE493" s="4">
        <v>853</v>
      </c>
      <c r="AF493" s="4">
        <v>868</v>
      </c>
      <c r="AG493" s="4">
        <v>886</v>
      </c>
      <c r="AH493" s="4">
        <v>74</v>
      </c>
      <c r="AI493" s="4">
        <v>23.09</v>
      </c>
      <c r="AJ493" s="4">
        <v>0.53</v>
      </c>
      <c r="AK493" s="4">
        <v>989</v>
      </c>
      <c r="AL493" s="4">
        <v>2</v>
      </c>
      <c r="AM493" s="4">
        <v>0</v>
      </c>
      <c r="AN493" s="4">
        <v>27</v>
      </c>
      <c r="AO493" s="4">
        <v>191</v>
      </c>
      <c r="AP493" s="4">
        <v>189</v>
      </c>
      <c r="AQ493" s="4">
        <v>1.9</v>
      </c>
      <c r="AR493" s="4">
        <v>195</v>
      </c>
      <c r="AS493" s="4" t="s">
        <v>155</v>
      </c>
      <c r="AT493" s="4">
        <v>2</v>
      </c>
      <c r="AU493" s="5">
        <v>0.64158564814814811</v>
      </c>
      <c r="AV493" s="4">
        <v>47.158538999999998</v>
      </c>
      <c r="AW493" s="4">
        <v>-88.485110000000006</v>
      </c>
      <c r="AX493" s="4">
        <v>310.5</v>
      </c>
      <c r="AY493" s="4">
        <v>26.2</v>
      </c>
      <c r="AZ493" s="4">
        <v>12</v>
      </c>
      <c r="BA493" s="4">
        <v>11</v>
      </c>
      <c r="BB493" s="4" t="s">
        <v>422</v>
      </c>
      <c r="BC493" s="4">
        <v>1.6</v>
      </c>
      <c r="BD493" s="4">
        <v>1.6738</v>
      </c>
      <c r="BE493" s="4">
        <v>2.4738000000000002</v>
      </c>
      <c r="BF493" s="4">
        <v>14.063000000000001</v>
      </c>
      <c r="BG493" s="4">
        <v>15.34</v>
      </c>
      <c r="BH493" s="4">
        <v>1.0900000000000001</v>
      </c>
      <c r="BI493" s="4">
        <v>13.621</v>
      </c>
      <c r="BJ493" s="4">
        <v>3003.1089999999999</v>
      </c>
      <c r="BK493" s="4">
        <v>15.430999999999999</v>
      </c>
      <c r="BL493" s="4">
        <v>7.1580000000000004</v>
      </c>
      <c r="BM493" s="4">
        <v>6.9000000000000006E-2</v>
      </c>
      <c r="BN493" s="4">
        <v>7.2270000000000003</v>
      </c>
      <c r="BO493" s="4">
        <v>5.7539999999999996</v>
      </c>
      <c r="BP493" s="4">
        <v>5.5E-2</v>
      </c>
      <c r="BQ493" s="4">
        <v>5.8090000000000002</v>
      </c>
      <c r="BR493" s="4">
        <v>2.0396999999999998</v>
      </c>
      <c r="BU493" s="4">
        <v>2.2599999999999998</v>
      </c>
      <c r="BW493" s="4">
        <v>159.50200000000001</v>
      </c>
      <c r="BX493" s="4">
        <v>0.18697</v>
      </c>
      <c r="BY493" s="4">
        <v>-5</v>
      </c>
      <c r="BZ493" s="4">
        <v>0.90100000000000002</v>
      </c>
      <c r="CA493" s="4">
        <v>4.5690799999999996</v>
      </c>
      <c r="CB493" s="4">
        <v>18.200199999999999</v>
      </c>
    </row>
    <row r="494" spans="1:80">
      <c r="A494" s="2">
        <v>42440</v>
      </c>
      <c r="B494" s="29">
        <v>0.43343888888888887</v>
      </c>
      <c r="C494" s="4">
        <v>13.635</v>
      </c>
      <c r="D494" s="4">
        <v>2.29E-2</v>
      </c>
      <c r="E494" s="4" t="s">
        <v>155</v>
      </c>
      <c r="F494" s="4">
        <v>229.240711</v>
      </c>
      <c r="G494" s="4">
        <v>303.39999999999998</v>
      </c>
      <c r="H494" s="4">
        <v>7.6</v>
      </c>
      <c r="I494" s="4">
        <v>215</v>
      </c>
      <c r="K494" s="4">
        <v>1.04</v>
      </c>
      <c r="L494" s="4">
        <v>52</v>
      </c>
      <c r="M494" s="4">
        <v>0.88129999999999997</v>
      </c>
      <c r="N494" s="4">
        <v>12.017200000000001</v>
      </c>
      <c r="O494" s="4">
        <v>2.0199999999999999E-2</v>
      </c>
      <c r="P494" s="4">
        <v>267.42989999999998</v>
      </c>
      <c r="Q494" s="4">
        <v>6.7260999999999997</v>
      </c>
      <c r="R494" s="4">
        <v>274.2</v>
      </c>
      <c r="S494" s="4">
        <v>214.9768</v>
      </c>
      <c r="T494" s="4">
        <v>5.4069000000000003</v>
      </c>
      <c r="U494" s="4">
        <v>220.4</v>
      </c>
      <c r="V494" s="4">
        <v>214.96799999999999</v>
      </c>
      <c r="Y494" s="4">
        <v>45.936</v>
      </c>
      <c r="Z494" s="4">
        <v>0</v>
      </c>
      <c r="AA494" s="4">
        <v>0.91339999999999999</v>
      </c>
      <c r="AB494" s="4" t="s">
        <v>382</v>
      </c>
      <c r="AC494" s="4">
        <v>0</v>
      </c>
      <c r="AD494" s="4">
        <v>11.9</v>
      </c>
      <c r="AE494" s="4">
        <v>853</v>
      </c>
      <c r="AF494" s="4">
        <v>869</v>
      </c>
      <c r="AG494" s="4">
        <v>886</v>
      </c>
      <c r="AH494" s="4">
        <v>74</v>
      </c>
      <c r="AI494" s="4">
        <v>23.09</v>
      </c>
      <c r="AJ494" s="4">
        <v>0.53</v>
      </c>
      <c r="AK494" s="4">
        <v>989</v>
      </c>
      <c r="AL494" s="4">
        <v>2</v>
      </c>
      <c r="AM494" s="4">
        <v>0</v>
      </c>
      <c r="AN494" s="4">
        <v>27</v>
      </c>
      <c r="AO494" s="4">
        <v>191</v>
      </c>
      <c r="AP494" s="4">
        <v>189</v>
      </c>
      <c r="AQ494" s="4">
        <v>1.9</v>
      </c>
      <c r="AR494" s="4">
        <v>195</v>
      </c>
      <c r="AS494" s="4" t="s">
        <v>155</v>
      </c>
      <c r="AT494" s="4">
        <v>2</v>
      </c>
      <c r="AU494" s="5">
        <v>0.64159722222222226</v>
      </c>
      <c r="AV494" s="4">
        <v>47.158534000000003</v>
      </c>
      <c r="AW494" s="4">
        <v>-88.484964000000005</v>
      </c>
      <c r="AX494" s="4">
        <v>310.39999999999998</v>
      </c>
      <c r="AY494" s="4">
        <v>25.2</v>
      </c>
      <c r="AZ494" s="4">
        <v>12</v>
      </c>
      <c r="BA494" s="4">
        <v>11</v>
      </c>
      <c r="BB494" s="4" t="s">
        <v>422</v>
      </c>
      <c r="BC494" s="4">
        <v>1.6</v>
      </c>
      <c r="BD494" s="4">
        <v>1.7</v>
      </c>
      <c r="BE494" s="4">
        <v>2.4262000000000001</v>
      </c>
      <c r="BF494" s="4">
        <v>14.063000000000001</v>
      </c>
      <c r="BG494" s="4">
        <v>15.5</v>
      </c>
      <c r="BH494" s="4">
        <v>1.1000000000000001</v>
      </c>
      <c r="BI494" s="4">
        <v>13.465999999999999</v>
      </c>
      <c r="BJ494" s="4">
        <v>3023.1280000000002</v>
      </c>
      <c r="BK494" s="4">
        <v>3.2349999999999999</v>
      </c>
      <c r="BL494" s="4">
        <v>7.0449999999999999</v>
      </c>
      <c r="BM494" s="4">
        <v>0.17699999999999999</v>
      </c>
      <c r="BN494" s="4">
        <v>7.2220000000000004</v>
      </c>
      <c r="BO494" s="4">
        <v>5.6630000000000003</v>
      </c>
      <c r="BP494" s="4">
        <v>0.14199999999999999</v>
      </c>
      <c r="BQ494" s="4">
        <v>5.806</v>
      </c>
      <c r="BR494" s="4">
        <v>1.7882</v>
      </c>
      <c r="BU494" s="4">
        <v>2.2930000000000001</v>
      </c>
      <c r="BW494" s="4">
        <v>167.06899999999999</v>
      </c>
      <c r="BX494" s="4">
        <v>0.14912800000000001</v>
      </c>
      <c r="BY494" s="4">
        <v>-5</v>
      </c>
      <c r="BZ494" s="4">
        <v>0.90100000000000002</v>
      </c>
      <c r="CA494" s="4">
        <v>3.6443150000000002</v>
      </c>
      <c r="CB494" s="4">
        <v>18.200199999999999</v>
      </c>
    </row>
    <row r="495" spans="1:80">
      <c r="A495" s="2">
        <v>42440</v>
      </c>
      <c r="B495" s="29">
        <v>0.43345046296296297</v>
      </c>
      <c r="C495" s="4">
        <v>13.788</v>
      </c>
      <c r="D495" s="4">
        <v>1.5699999999999999E-2</v>
      </c>
      <c r="E495" s="4" t="s">
        <v>155</v>
      </c>
      <c r="F495" s="4">
        <v>156.542811</v>
      </c>
      <c r="G495" s="4">
        <v>311.3</v>
      </c>
      <c r="H495" s="4">
        <v>7.7</v>
      </c>
      <c r="I495" s="4">
        <v>207.9</v>
      </c>
      <c r="K495" s="4">
        <v>1.28</v>
      </c>
      <c r="L495" s="4">
        <v>53</v>
      </c>
      <c r="M495" s="4">
        <v>0.88019999999999998</v>
      </c>
      <c r="N495" s="4">
        <v>12.1366</v>
      </c>
      <c r="O495" s="4">
        <v>1.38E-2</v>
      </c>
      <c r="P495" s="4">
        <v>273.99360000000001</v>
      </c>
      <c r="Q495" s="4">
        <v>6.7775999999999996</v>
      </c>
      <c r="R495" s="4">
        <v>280.8</v>
      </c>
      <c r="S495" s="4">
        <v>220.25319999999999</v>
      </c>
      <c r="T495" s="4">
        <v>5.4482999999999997</v>
      </c>
      <c r="U495" s="4">
        <v>225.7</v>
      </c>
      <c r="V495" s="4">
        <v>207.91630000000001</v>
      </c>
      <c r="Y495" s="4">
        <v>46.29</v>
      </c>
      <c r="Z495" s="4">
        <v>0</v>
      </c>
      <c r="AA495" s="4">
        <v>1.1249</v>
      </c>
      <c r="AB495" s="4" t="s">
        <v>382</v>
      </c>
      <c r="AC495" s="4">
        <v>0</v>
      </c>
      <c r="AD495" s="4">
        <v>12</v>
      </c>
      <c r="AE495" s="4">
        <v>853</v>
      </c>
      <c r="AF495" s="4">
        <v>868</v>
      </c>
      <c r="AG495" s="4">
        <v>885</v>
      </c>
      <c r="AH495" s="4">
        <v>74</v>
      </c>
      <c r="AI495" s="4">
        <v>23.09</v>
      </c>
      <c r="AJ495" s="4">
        <v>0.53</v>
      </c>
      <c r="AK495" s="4">
        <v>989</v>
      </c>
      <c r="AL495" s="4">
        <v>2</v>
      </c>
      <c r="AM495" s="4">
        <v>0</v>
      </c>
      <c r="AN495" s="4">
        <v>27</v>
      </c>
      <c r="AO495" s="4">
        <v>191</v>
      </c>
      <c r="AP495" s="4">
        <v>189</v>
      </c>
      <c r="AQ495" s="4">
        <v>1.9</v>
      </c>
      <c r="AR495" s="4">
        <v>195</v>
      </c>
      <c r="AS495" s="4" t="s">
        <v>155</v>
      </c>
      <c r="AT495" s="4">
        <v>2</v>
      </c>
      <c r="AU495" s="5">
        <v>0.6416087962962963</v>
      </c>
      <c r="AV495" s="4">
        <v>47.158523000000002</v>
      </c>
      <c r="AW495" s="4">
        <v>-88.484819999999999</v>
      </c>
      <c r="AX495" s="4">
        <v>310.3</v>
      </c>
      <c r="AY495" s="4">
        <v>24</v>
      </c>
      <c r="AZ495" s="4">
        <v>12</v>
      </c>
      <c r="BA495" s="4">
        <v>11</v>
      </c>
      <c r="BB495" s="4" t="s">
        <v>422</v>
      </c>
      <c r="BC495" s="4">
        <v>1.6738</v>
      </c>
      <c r="BD495" s="4">
        <v>1.7738</v>
      </c>
      <c r="BE495" s="4">
        <v>2.4738000000000002</v>
      </c>
      <c r="BF495" s="4">
        <v>14.063000000000001</v>
      </c>
      <c r="BG495" s="4">
        <v>15.35</v>
      </c>
      <c r="BH495" s="4">
        <v>1.0900000000000001</v>
      </c>
      <c r="BI495" s="4">
        <v>13.609</v>
      </c>
      <c r="BJ495" s="4">
        <v>3024.91</v>
      </c>
      <c r="BK495" s="4">
        <v>2.1859999999999999</v>
      </c>
      <c r="BL495" s="4">
        <v>7.1509999999999998</v>
      </c>
      <c r="BM495" s="4">
        <v>0.17699999999999999</v>
      </c>
      <c r="BN495" s="4">
        <v>7.3280000000000003</v>
      </c>
      <c r="BO495" s="4">
        <v>5.7489999999999997</v>
      </c>
      <c r="BP495" s="4">
        <v>0.14199999999999999</v>
      </c>
      <c r="BQ495" s="4">
        <v>5.891</v>
      </c>
      <c r="BR495" s="4">
        <v>1.7136</v>
      </c>
      <c r="BU495" s="4">
        <v>2.2890000000000001</v>
      </c>
      <c r="BW495" s="4">
        <v>203.85900000000001</v>
      </c>
      <c r="BX495" s="4">
        <v>0.22753599999999999</v>
      </c>
      <c r="BY495" s="4">
        <v>-5</v>
      </c>
      <c r="BZ495" s="4">
        <v>0.90249199999999996</v>
      </c>
      <c r="CA495" s="4">
        <v>5.5604110000000002</v>
      </c>
      <c r="CB495" s="4">
        <v>18.230338</v>
      </c>
    </row>
    <row r="496" spans="1:80">
      <c r="A496" s="2">
        <v>42440</v>
      </c>
      <c r="B496" s="29">
        <v>0.43346203703703701</v>
      </c>
      <c r="C496" s="4">
        <v>13.983000000000001</v>
      </c>
      <c r="D496" s="4">
        <v>1.4200000000000001E-2</v>
      </c>
      <c r="E496" s="4" t="s">
        <v>155</v>
      </c>
      <c r="F496" s="4">
        <v>142.21556899999999</v>
      </c>
      <c r="G496" s="4">
        <v>301.8</v>
      </c>
      <c r="H496" s="4">
        <v>7.6</v>
      </c>
      <c r="I496" s="4">
        <v>201.5</v>
      </c>
      <c r="K496" s="4">
        <v>1.4</v>
      </c>
      <c r="L496" s="4">
        <v>55</v>
      </c>
      <c r="M496" s="4">
        <v>0.87870000000000004</v>
      </c>
      <c r="N496" s="4">
        <v>12.287599999999999</v>
      </c>
      <c r="O496" s="4">
        <v>1.2500000000000001E-2</v>
      </c>
      <c r="P496" s="4">
        <v>265.17649999999998</v>
      </c>
      <c r="Q496" s="4">
        <v>6.6505999999999998</v>
      </c>
      <c r="R496" s="4">
        <v>271.8</v>
      </c>
      <c r="S496" s="4">
        <v>213.16540000000001</v>
      </c>
      <c r="T496" s="4">
        <v>5.3461999999999996</v>
      </c>
      <c r="U496" s="4">
        <v>218.5</v>
      </c>
      <c r="V496" s="4">
        <v>201.4879</v>
      </c>
      <c r="Y496" s="4">
        <v>48.012</v>
      </c>
      <c r="Z496" s="4">
        <v>0</v>
      </c>
      <c r="AA496" s="4">
        <v>1.2302</v>
      </c>
      <c r="AB496" s="4" t="s">
        <v>382</v>
      </c>
      <c r="AC496" s="4">
        <v>0</v>
      </c>
      <c r="AD496" s="4">
        <v>11.9</v>
      </c>
      <c r="AE496" s="4">
        <v>853</v>
      </c>
      <c r="AF496" s="4">
        <v>869</v>
      </c>
      <c r="AG496" s="4">
        <v>885</v>
      </c>
      <c r="AH496" s="4">
        <v>74</v>
      </c>
      <c r="AI496" s="4">
        <v>23.09</v>
      </c>
      <c r="AJ496" s="4">
        <v>0.53</v>
      </c>
      <c r="AK496" s="4">
        <v>989</v>
      </c>
      <c r="AL496" s="4">
        <v>2</v>
      </c>
      <c r="AM496" s="4">
        <v>0</v>
      </c>
      <c r="AN496" s="4">
        <v>27</v>
      </c>
      <c r="AO496" s="4">
        <v>191</v>
      </c>
      <c r="AP496" s="4">
        <v>189</v>
      </c>
      <c r="AQ496" s="4">
        <v>1.9</v>
      </c>
      <c r="AR496" s="4">
        <v>195</v>
      </c>
      <c r="AS496" s="4" t="s">
        <v>155</v>
      </c>
      <c r="AT496" s="4">
        <v>1</v>
      </c>
      <c r="AU496" s="5">
        <v>0.64162037037037034</v>
      </c>
      <c r="AV496" s="4">
        <v>47.158518999999998</v>
      </c>
      <c r="AW496" s="4">
        <v>-88.484683000000004</v>
      </c>
      <c r="AX496" s="4">
        <v>310.10000000000002</v>
      </c>
      <c r="AY496" s="4">
        <v>23.2</v>
      </c>
      <c r="AZ496" s="4">
        <v>12</v>
      </c>
      <c r="BA496" s="4">
        <v>11</v>
      </c>
      <c r="BB496" s="4" t="s">
        <v>422</v>
      </c>
      <c r="BC496" s="4">
        <v>1.405095</v>
      </c>
      <c r="BD496" s="4">
        <v>1.4313689999999999</v>
      </c>
      <c r="BE496" s="4">
        <v>2.057642</v>
      </c>
      <c r="BF496" s="4">
        <v>14.063000000000001</v>
      </c>
      <c r="BG496" s="4">
        <v>15.16</v>
      </c>
      <c r="BH496" s="4">
        <v>1.08</v>
      </c>
      <c r="BI496" s="4">
        <v>13.801</v>
      </c>
      <c r="BJ496" s="4">
        <v>3025.3679999999999</v>
      </c>
      <c r="BK496" s="4">
        <v>1.958</v>
      </c>
      <c r="BL496" s="4">
        <v>6.8369999999999997</v>
      </c>
      <c r="BM496" s="4">
        <v>0.17100000000000001</v>
      </c>
      <c r="BN496" s="4">
        <v>7.0090000000000003</v>
      </c>
      <c r="BO496" s="4">
        <v>5.4960000000000004</v>
      </c>
      <c r="BP496" s="4">
        <v>0.13800000000000001</v>
      </c>
      <c r="BQ496" s="4">
        <v>5.6340000000000003</v>
      </c>
      <c r="BR496" s="4">
        <v>1.6404000000000001</v>
      </c>
      <c r="BU496" s="4">
        <v>2.3450000000000002</v>
      </c>
      <c r="BW496" s="4">
        <v>220.238</v>
      </c>
      <c r="BX496" s="4">
        <v>0.21004900000000001</v>
      </c>
      <c r="BY496" s="4">
        <v>-5</v>
      </c>
      <c r="BZ496" s="4">
        <v>0.90225500000000003</v>
      </c>
      <c r="CA496" s="4">
        <v>5.1330710000000002</v>
      </c>
      <c r="CB496" s="4">
        <v>18.225546000000001</v>
      </c>
    </row>
    <row r="497" spans="1:80">
      <c r="A497" s="2">
        <v>42440</v>
      </c>
      <c r="B497" s="29">
        <v>0.4334736111111111</v>
      </c>
      <c r="C497" s="4">
        <v>14.121</v>
      </c>
      <c r="D497" s="4">
        <v>0.36170000000000002</v>
      </c>
      <c r="E497" s="4" t="s">
        <v>155</v>
      </c>
      <c r="F497" s="4">
        <v>3616.815235</v>
      </c>
      <c r="G497" s="4">
        <v>275</v>
      </c>
      <c r="H497" s="4">
        <v>7.5</v>
      </c>
      <c r="I497" s="4">
        <v>256.7</v>
      </c>
      <c r="K497" s="4">
        <v>1.21</v>
      </c>
      <c r="L497" s="4">
        <v>66</v>
      </c>
      <c r="M497" s="4">
        <v>0.87460000000000004</v>
      </c>
      <c r="N497" s="4">
        <v>12.3499</v>
      </c>
      <c r="O497" s="4">
        <v>0.31630000000000003</v>
      </c>
      <c r="P497" s="4">
        <v>240.48150000000001</v>
      </c>
      <c r="Q497" s="4">
        <v>6.5591999999999997</v>
      </c>
      <c r="R497" s="4">
        <v>247</v>
      </c>
      <c r="S497" s="4">
        <v>193.31399999999999</v>
      </c>
      <c r="T497" s="4">
        <v>5.2727000000000004</v>
      </c>
      <c r="U497" s="4">
        <v>198.6</v>
      </c>
      <c r="V497" s="4">
        <v>256.65429999999998</v>
      </c>
      <c r="Y497" s="4">
        <v>57.396000000000001</v>
      </c>
      <c r="Z497" s="4">
        <v>0</v>
      </c>
      <c r="AA497" s="4">
        <v>1.0620000000000001</v>
      </c>
      <c r="AB497" s="4" t="s">
        <v>382</v>
      </c>
      <c r="AC497" s="4">
        <v>0</v>
      </c>
      <c r="AD497" s="4">
        <v>11.9</v>
      </c>
      <c r="AE497" s="4">
        <v>854</v>
      </c>
      <c r="AF497" s="4">
        <v>869</v>
      </c>
      <c r="AG497" s="4">
        <v>885</v>
      </c>
      <c r="AH497" s="4">
        <v>74</v>
      </c>
      <c r="AI497" s="4">
        <v>23.09</v>
      </c>
      <c r="AJ497" s="4">
        <v>0.53</v>
      </c>
      <c r="AK497" s="4">
        <v>989</v>
      </c>
      <c r="AL497" s="4">
        <v>2</v>
      </c>
      <c r="AM497" s="4">
        <v>0</v>
      </c>
      <c r="AN497" s="4">
        <v>27</v>
      </c>
      <c r="AO497" s="4">
        <v>191</v>
      </c>
      <c r="AP497" s="4">
        <v>189</v>
      </c>
      <c r="AQ497" s="4">
        <v>1.8</v>
      </c>
      <c r="AR497" s="4">
        <v>195</v>
      </c>
      <c r="AS497" s="4" t="s">
        <v>155</v>
      </c>
      <c r="AT497" s="4">
        <v>1</v>
      </c>
      <c r="AU497" s="5">
        <v>0.64163194444444438</v>
      </c>
      <c r="AV497" s="4">
        <v>47.158523000000002</v>
      </c>
      <c r="AW497" s="4">
        <v>-88.484551999999994</v>
      </c>
      <c r="AX497" s="4">
        <v>310</v>
      </c>
      <c r="AY497" s="4">
        <v>22.5</v>
      </c>
      <c r="AZ497" s="4">
        <v>12</v>
      </c>
      <c r="BA497" s="4">
        <v>11</v>
      </c>
      <c r="BB497" s="4" t="s">
        <v>422</v>
      </c>
      <c r="BC497" s="4">
        <v>1.3</v>
      </c>
      <c r="BD497" s="4">
        <v>1.3737740000000001</v>
      </c>
      <c r="BE497" s="4">
        <v>1.9</v>
      </c>
      <c r="BF497" s="4">
        <v>14.063000000000001</v>
      </c>
      <c r="BG497" s="4">
        <v>14.63</v>
      </c>
      <c r="BH497" s="4">
        <v>1.04</v>
      </c>
      <c r="BI497" s="4">
        <v>14.343999999999999</v>
      </c>
      <c r="BJ497" s="4">
        <v>2951.3780000000002</v>
      </c>
      <c r="BK497" s="4">
        <v>48.112000000000002</v>
      </c>
      <c r="BL497" s="4">
        <v>6.0179999999999998</v>
      </c>
      <c r="BM497" s="4">
        <v>0.16400000000000001</v>
      </c>
      <c r="BN497" s="4">
        <v>6.1829999999999998</v>
      </c>
      <c r="BO497" s="4">
        <v>4.8380000000000001</v>
      </c>
      <c r="BP497" s="4">
        <v>0.13200000000000001</v>
      </c>
      <c r="BQ497" s="4">
        <v>4.97</v>
      </c>
      <c r="BR497" s="4">
        <v>2.0282</v>
      </c>
      <c r="BU497" s="4">
        <v>2.7210000000000001</v>
      </c>
      <c r="BW497" s="4">
        <v>184.536</v>
      </c>
      <c r="BX497" s="4">
        <v>0.19176299999999999</v>
      </c>
      <c r="BY497" s="4">
        <v>-5</v>
      </c>
      <c r="BZ497" s="4">
        <v>0.901254</v>
      </c>
      <c r="CA497" s="4">
        <v>4.6862019999999998</v>
      </c>
      <c r="CB497" s="4">
        <v>18.205335999999999</v>
      </c>
    </row>
    <row r="498" spans="1:80">
      <c r="A498" s="2">
        <v>42440</v>
      </c>
      <c r="B498" s="29">
        <v>0.43348518518518514</v>
      </c>
      <c r="C498" s="4">
        <v>14.19</v>
      </c>
      <c r="D498" s="4">
        <v>0.42770000000000002</v>
      </c>
      <c r="E498" s="4" t="s">
        <v>155</v>
      </c>
      <c r="F498" s="4">
        <v>4276.6472059999996</v>
      </c>
      <c r="G498" s="4">
        <v>200.2</v>
      </c>
      <c r="H498" s="4">
        <v>7.5</v>
      </c>
      <c r="I498" s="4">
        <v>376.9</v>
      </c>
      <c r="K498" s="4">
        <v>0.93</v>
      </c>
      <c r="L498" s="4">
        <v>66</v>
      </c>
      <c r="M498" s="4">
        <v>0.87329999999999997</v>
      </c>
      <c r="N498" s="4">
        <v>12.391500000000001</v>
      </c>
      <c r="O498" s="4">
        <v>0.3735</v>
      </c>
      <c r="P498" s="4">
        <v>174.82640000000001</v>
      </c>
      <c r="Q498" s="4">
        <v>6.5495999999999999</v>
      </c>
      <c r="R498" s="4">
        <v>181.4</v>
      </c>
      <c r="S498" s="4">
        <v>140.53639999999999</v>
      </c>
      <c r="T498" s="4">
        <v>5.2649999999999997</v>
      </c>
      <c r="U498" s="4">
        <v>145.80000000000001</v>
      </c>
      <c r="V498" s="4">
        <v>376.8886</v>
      </c>
      <c r="Y498" s="4">
        <v>57.948</v>
      </c>
      <c r="Z498" s="4">
        <v>0</v>
      </c>
      <c r="AA498" s="4">
        <v>0.81010000000000004</v>
      </c>
      <c r="AB498" s="4" t="s">
        <v>382</v>
      </c>
      <c r="AC498" s="4">
        <v>0</v>
      </c>
      <c r="AD498" s="4">
        <v>11.9</v>
      </c>
      <c r="AE498" s="4">
        <v>854</v>
      </c>
      <c r="AF498" s="4">
        <v>869</v>
      </c>
      <c r="AG498" s="4">
        <v>886</v>
      </c>
      <c r="AH498" s="4">
        <v>74</v>
      </c>
      <c r="AI498" s="4">
        <v>23.09</v>
      </c>
      <c r="AJ498" s="4">
        <v>0.53</v>
      </c>
      <c r="AK498" s="4">
        <v>989</v>
      </c>
      <c r="AL498" s="4">
        <v>2</v>
      </c>
      <c r="AM498" s="4">
        <v>0</v>
      </c>
      <c r="AN498" s="4">
        <v>27</v>
      </c>
      <c r="AO498" s="4">
        <v>191</v>
      </c>
      <c r="AP498" s="4">
        <v>189</v>
      </c>
      <c r="AQ498" s="4">
        <v>1.7</v>
      </c>
      <c r="AR498" s="4">
        <v>195</v>
      </c>
      <c r="AS498" s="4" t="s">
        <v>155</v>
      </c>
      <c r="AT498" s="4">
        <v>1</v>
      </c>
      <c r="AU498" s="5">
        <v>0.64164351851851853</v>
      </c>
      <c r="AV498" s="4">
        <v>47.158549000000001</v>
      </c>
      <c r="AW498" s="4">
        <v>-88.484431999999998</v>
      </c>
      <c r="AX498" s="4">
        <v>309.89999999999998</v>
      </c>
      <c r="AY498" s="4">
        <v>21.6</v>
      </c>
      <c r="AZ498" s="4">
        <v>12</v>
      </c>
      <c r="BA498" s="4">
        <v>11</v>
      </c>
      <c r="BB498" s="4" t="s">
        <v>422</v>
      </c>
      <c r="BC498" s="4">
        <v>1.3737999999999999</v>
      </c>
      <c r="BD498" s="4">
        <v>1.4738</v>
      </c>
      <c r="BE498" s="4">
        <v>2.0476000000000001</v>
      </c>
      <c r="BF498" s="4">
        <v>14.063000000000001</v>
      </c>
      <c r="BG498" s="4">
        <v>14.48</v>
      </c>
      <c r="BH498" s="4">
        <v>1.03</v>
      </c>
      <c r="BI498" s="4">
        <v>14.51</v>
      </c>
      <c r="BJ498" s="4">
        <v>2935.6120000000001</v>
      </c>
      <c r="BK498" s="4">
        <v>56.313000000000002</v>
      </c>
      <c r="BL498" s="4">
        <v>4.3369999999999997</v>
      </c>
      <c r="BM498" s="4">
        <v>0.16200000000000001</v>
      </c>
      <c r="BN498" s="4">
        <v>4.5</v>
      </c>
      <c r="BO498" s="4">
        <v>3.4870000000000001</v>
      </c>
      <c r="BP498" s="4">
        <v>0.13100000000000001</v>
      </c>
      <c r="BQ498" s="4">
        <v>3.617</v>
      </c>
      <c r="BR498" s="4">
        <v>2.9525000000000001</v>
      </c>
      <c r="BU498" s="4">
        <v>2.7240000000000002</v>
      </c>
      <c r="BW498" s="4">
        <v>139.541</v>
      </c>
      <c r="BX498" s="4">
        <v>0.20965</v>
      </c>
      <c r="BY498" s="4">
        <v>-5</v>
      </c>
      <c r="BZ498" s="4">
        <v>0.89950799999999997</v>
      </c>
      <c r="CA498" s="4">
        <v>5.1233219999999999</v>
      </c>
      <c r="CB498" s="4">
        <v>18.170062000000001</v>
      </c>
    </row>
    <row r="499" spans="1:80">
      <c r="A499" s="2">
        <v>42440</v>
      </c>
      <c r="B499" s="29">
        <v>0.43349675925925929</v>
      </c>
      <c r="C499" s="4">
        <v>14.254</v>
      </c>
      <c r="D499" s="4">
        <v>0.1593</v>
      </c>
      <c r="E499" s="4" t="s">
        <v>155</v>
      </c>
      <c r="F499" s="4">
        <v>1592.885444</v>
      </c>
      <c r="G499" s="4">
        <v>143.30000000000001</v>
      </c>
      <c r="H499" s="4">
        <v>7.5</v>
      </c>
      <c r="I499" s="4">
        <v>308.7</v>
      </c>
      <c r="K499" s="4">
        <v>0.55000000000000004</v>
      </c>
      <c r="L499" s="4">
        <v>66</v>
      </c>
      <c r="M499" s="4">
        <v>0.87519999999999998</v>
      </c>
      <c r="N499" s="4">
        <v>12.474500000000001</v>
      </c>
      <c r="O499" s="4">
        <v>0.1394</v>
      </c>
      <c r="P499" s="4">
        <v>125.40940000000001</v>
      </c>
      <c r="Q499" s="4">
        <v>6.5636000000000001</v>
      </c>
      <c r="R499" s="4">
        <v>132</v>
      </c>
      <c r="S499" s="4">
        <v>100.81189999999999</v>
      </c>
      <c r="T499" s="4">
        <v>5.2763</v>
      </c>
      <c r="U499" s="4">
        <v>106.1</v>
      </c>
      <c r="V499" s="4">
        <v>308.73700000000002</v>
      </c>
      <c r="Y499" s="4">
        <v>57.783999999999999</v>
      </c>
      <c r="Z499" s="4">
        <v>0</v>
      </c>
      <c r="AA499" s="4">
        <v>0.4778</v>
      </c>
      <c r="AB499" s="4" t="s">
        <v>382</v>
      </c>
      <c r="AC499" s="4">
        <v>0</v>
      </c>
      <c r="AD499" s="4">
        <v>11.8</v>
      </c>
      <c r="AE499" s="4">
        <v>854</v>
      </c>
      <c r="AF499" s="4">
        <v>869</v>
      </c>
      <c r="AG499" s="4">
        <v>886</v>
      </c>
      <c r="AH499" s="4">
        <v>74</v>
      </c>
      <c r="AI499" s="4">
        <v>23.09</v>
      </c>
      <c r="AJ499" s="4">
        <v>0.53</v>
      </c>
      <c r="AK499" s="4">
        <v>989</v>
      </c>
      <c r="AL499" s="4">
        <v>2</v>
      </c>
      <c r="AM499" s="4">
        <v>0</v>
      </c>
      <c r="AN499" s="4">
        <v>27</v>
      </c>
      <c r="AO499" s="4">
        <v>191</v>
      </c>
      <c r="AP499" s="4">
        <v>189</v>
      </c>
      <c r="AQ499" s="4">
        <v>1.5</v>
      </c>
      <c r="AR499" s="4">
        <v>195</v>
      </c>
      <c r="AS499" s="4" t="s">
        <v>155</v>
      </c>
      <c r="AT499" s="4">
        <v>1</v>
      </c>
      <c r="AU499" s="5">
        <v>0.64165509259259257</v>
      </c>
      <c r="AV499" s="4">
        <v>47.158597999999998</v>
      </c>
      <c r="AW499" s="4">
        <v>-88.484324999999998</v>
      </c>
      <c r="AX499" s="4">
        <v>309.89999999999998</v>
      </c>
      <c r="AY499" s="4">
        <v>21.2</v>
      </c>
      <c r="AZ499" s="4">
        <v>12</v>
      </c>
      <c r="BA499" s="4">
        <v>11</v>
      </c>
      <c r="BB499" s="4" t="s">
        <v>422</v>
      </c>
      <c r="BC499" s="4">
        <v>1.4</v>
      </c>
      <c r="BD499" s="4">
        <v>1.5</v>
      </c>
      <c r="BE499" s="4">
        <v>2.1</v>
      </c>
      <c r="BF499" s="4">
        <v>14.063000000000001</v>
      </c>
      <c r="BG499" s="4">
        <v>14.72</v>
      </c>
      <c r="BH499" s="4">
        <v>1.05</v>
      </c>
      <c r="BI499" s="4">
        <v>14.266</v>
      </c>
      <c r="BJ499" s="4">
        <v>2992.3029999999999</v>
      </c>
      <c r="BK499" s="4">
        <v>21.283000000000001</v>
      </c>
      <c r="BL499" s="4">
        <v>3.15</v>
      </c>
      <c r="BM499" s="4">
        <v>0.16500000000000001</v>
      </c>
      <c r="BN499" s="4">
        <v>3.3149999999999999</v>
      </c>
      <c r="BO499" s="4">
        <v>2.532</v>
      </c>
      <c r="BP499" s="4">
        <v>0.13300000000000001</v>
      </c>
      <c r="BQ499" s="4">
        <v>2.665</v>
      </c>
      <c r="BR499" s="4">
        <v>2.4489000000000001</v>
      </c>
      <c r="BU499" s="4">
        <v>2.75</v>
      </c>
      <c r="BW499" s="4">
        <v>83.340999999999994</v>
      </c>
      <c r="BX499" s="4">
        <v>0.20779400000000001</v>
      </c>
      <c r="BY499" s="4">
        <v>-5</v>
      </c>
      <c r="BZ499" s="4">
        <v>0.89750799999999997</v>
      </c>
      <c r="CA499" s="4">
        <v>5.077966</v>
      </c>
      <c r="CB499" s="4">
        <v>18.129662</v>
      </c>
    </row>
    <row r="500" spans="1:80">
      <c r="A500" s="2">
        <v>42440</v>
      </c>
      <c r="B500" s="29">
        <v>0.43350833333333333</v>
      </c>
      <c r="C500" s="4">
        <v>14.268000000000001</v>
      </c>
      <c r="D500" s="4">
        <v>4.8800000000000003E-2</v>
      </c>
      <c r="E500" s="4" t="s">
        <v>155</v>
      </c>
      <c r="F500" s="4">
        <v>488.368336</v>
      </c>
      <c r="G500" s="4">
        <v>144.9</v>
      </c>
      <c r="H500" s="4">
        <v>7.3</v>
      </c>
      <c r="I500" s="4">
        <v>254.2</v>
      </c>
      <c r="K500" s="4">
        <v>0.3</v>
      </c>
      <c r="L500" s="4">
        <v>66</v>
      </c>
      <c r="M500" s="4">
        <v>0.87609999999999999</v>
      </c>
      <c r="N500" s="4">
        <v>12.4993</v>
      </c>
      <c r="O500" s="4">
        <v>4.2799999999999998E-2</v>
      </c>
      <c r="P500" s="4">
        <v>126.89919999999999</v>
      </c>
      <c r="Q500" s="4">
        <v>6.4267000000000003</v>
      </c>
      <c r="R500" s="4">
        <v>133.30000000000001</v>
      </c>
      <c r="S500" s="4">
        <v>102.0094</v>
      </c>
      <c r="T500" s="4">
        <v>5.1661999999999999</v>
      </c>
      <c r="U500" s="4">
        <v>107.2</v>
      </c>
      <c r="V500" s="4">
        <v>254.17099999999999</v>
      </c>
      <c r="Y500" s="4">
        <v>57.604999999999997</v>
      </c>
      <c r="Z500" s="4">
        <v>0</v>
      </c>
      <c r="AA500" s="4">
        <v>0.26279999999999998</v>
      </c>
      <c r="AB500" s="4" t="s">
        <v>382</v>
      </c>
      <c r="AC500" s="4">
        <v>0</v>
      </c>
      <c r="AD500" s="4">
        <v>11.9</v>
      </c>
      <c r="AE500" s="4">
        <v>855</v>
      </c>
      <c r="AF500" s="4">
        <v>869</v>
      </c>
      <c r="AG500" s="4">
        <v>886</v>
      </c>
      <c r="AH500" s="4">
        <v>74</v>
      </c>
      <c r="AI500" s="4">
        <v>23.09</v>
      </c>
      <c r="AJ500" s="4">
        <v>0.53</v>
      </c>
      <c r="AK500" s="4">
        <v>989</v>
      </c>
      <c r="AL500" s="4">
        <v>2</v>
      </c>
      <c r="AM500" s="4">
        <v>0</v>
      </c>
      <c r="AN500" s="4">
        <v>27</v>
      </c>
      <c r="AO500" s="4">
        <v>191</v>
      </c>
      <c r="AP500" s="4">
        <v>189.7</v>
      </c>
      <c r="AQ500" s="4">
        <v>1.5</v>
      </c>
      <c r="AR500" s="4">
        <v>195</v>
      </c>
      <c r="AS500" s="4" t="s">
        <v>155</v>
      </c>
      <c r="AT500" s="4">
        <v>1</v>
      </c>
      <c r="AU500" s="5">
        <v>0.64166666666666672</v>
      </c>
      <c r="AV500" s="4">
        <v>47.158675000000002</v>
      </c>
      <c r="AW500" s="4">
        <v>-88.484241999999995</v>
      </c>
      <c r="AX500" s="4">
        <v>310.10000000000002</v>
      </c>
      <c r="AY500" s="4">
        <v>21.3</v>
      </c>
      <c r="AZ500" s="4">
        <v>12</v>
      </c>
      <c r="BA500" s="4">
        <v>11</v>
      </c>
      <c r="BB500" s="4" t="s">
        <v>422</v>
      </c>
      <c r="BC500" s="4">
        <v>1.4</v>
      </c>
      <c r="BD500" s="4">
        <v>1.5738000000000001</v>
      </c>
      <c r="BE500" s="4">
        <v>2.1</v>
      </c>
      <c r="BF500" s="4">
        <v>14.063000000000001</v>
      </c>
      <c r="BG500" s="4">
        <v>14.83</v>
      </c>
      <c r="BH500" s="4">
        <v>1.05</v>
      </c>
      <c r="BI500" s="4">
        <v>14.148</v>
      </c>
      <c r="BJ500" s="4">
        <v>3016.75</v>
      </c>
      <c r="BK500" s="4">
        <v>6.5720000000000001</v>
      </c>
      <c r="BL500" s="4">
        <v>3.2069999999999999</v>
      </c>
      <c r="BM500" s="4">
        <v>0.16200000000000001</v>
      </c>
      <c r="BN500" s="4">
        <v>3.37</v>
      </c>
      <c r="BO500" s="4">
        <v>2.5779999999999998</v>
      </c>
      <c r="BP500" s="4">
        <v>0.13100000000000001</v>
      </c>
      <c r="BQ500" s="4">
        <v>2.7090000000000001</v>
      </c>
      <c r="BR500" s="4">
        <v>2.0285000000000002</v>
      </c>
      <c r="BU500" s="4">
        <v>2.758</v>
      </c>
      <c r="BW500" s="4">
        <v>46.121000000000002</v>
      </c>
      <c r="BX500" s="4">
        <v>0.196794</v>
      </c>
      <c r="BY500" s="4">
        <v>-5</v>
      </c>
      <c r="BZ500" s="4">
        <v>0.89998400000000001</v>
      </c>
      <c r="CA500" s="4">
        <v>4.8091540000000004</v>
      </c>
      <c r="CB500" s="4">
        <v>18.179677000000002</v>
      </c>
    </row>
    <row r="501" spans="1:80">
      <c r="A501" s="2">
        <v>42440</v>
      </c>
      <c r="B501" s="29">
        <v>0.43351990740740742</v>
      </c>
      <c r="C501" s="4">
        <v>14.263999999999999</v>
      </c>
      <c r="D501" s="4">
        <v>0.1021</v>
      </c>
      <c r="E501" s="4" t="s">
        <v>155</v>
      </c>
      <c r="F501" s="4">
        <v>1021.486268</v>
      </c>
      <c r="G501" s="4">
        <v>295.2</v>
      </c>
      <c r="H501" s="4">
        <v>1</v>
      </c>
      <c r="I501" s="4">
        <v>273.3</v>
      </c>
      <c r="K501" s="4">
        <v>0.3</v>
      </c>
      <c r="L501" s="4">
        <v>66</v>
      </c>
      <c r="M501" s="4">
        <v>0.87560000000000004</v>
      </c>
      <c r="N501" s="4">
        <v>12.4894</v>
      </c>
      <c r="O501" s="4">
        <v>8.9399999999999993E-2</v>
      </c>
      <c r="P501" s="4">
        <v>258.51119999999997</v>
      </c>
      <c r="Q501" s="4">
        <v>0.87560000000000004</v>
      </c>
      <c r="R501" s="4">
        <v>259.39999999999998</v>
      </c>
      <c r="S501" s="4">
        <v>207.7937</v>
      </c>
      <c r="T501" s="4">
        <v>0.70379999999999998</v>
      </c>
      <c r="U501" s="4">
        <v>208.5</v>
      </c>
      <c r="V501" s="4">
        <v>273.30880000000002</v>
      </c>
      <c r="Y501" s="4">
        <v>57.527000000000001</v>
      </c>
      <c r="Z501" s="4">
        <v>0</v>
      </c>
      <c r="AA501" s="4">
        <v>0.26269999999999999</v>
      </c>
      <c r="AB501" s="4" t="s">
        <v>382</v>
      </c>
      <c r="AC501" s="4">
        <v>0</v>
      </c>
      <c r="AD501" s="4">
        <v>11.8</v>
      </c>
      <c r="AE501" s="4">
        <v>854</v>
      </c>
      <c r="AF501" s="4">
        <v>868</v>
      </c>
      <c r="AG501" s="4">
        <v>887</v>
      </c>
      <c r="AH501" s="4">
        <v>74</v>
      </c>
      <c r="AI501" s="4">
        <v>23.07</v>
      </c>
      <c r="AJ501" s="4">
        <v>0.53</v>
      </c>
      <c r="AK501" s="4">
        <v>990</v>
      </c>
      <c r="AL501" s="4">
        <v>2</v>
      </c>
      <c r="AM501" s="4">
        <v>0</v>
      </c>
      <c r="AN501" s="4">
        <v>27</v>
      </c>
      <c r="AO501" s="4">
        <v>191</v>
      </c>
      <c r="AP501" s="4">
        <v>189.3</v>
      </c>
      <c r="AQ501" s="4">
        <v>1.5</v>
      </c>
      <c r="AR501" s="4">
        <v>195</v>
      </c>
      <c r="AS501" s="4" t="s">
        <v>155</v>
      </c>
      <c r="AT501" s="4">
        <v>1</v>
      </c>
      <c r="AU501" s="5">
        <v>0.64167824074074076</v>
      </c>
      <c r="AV501" s="4">
        <v>47.158696999999997</v>
      </c>
      <c r="AW501" s="4">
        <v>-88.484222000000003</v>
      </c>
      <c r="AX501" s="4">
        <v>310.2</v>
      </c>
      <c r="AY501" s="4">
        <v>21.8</v>
      </c>
      <c r="AZ501" s="4">
        <v>12</v>
      </c>
      <c r="BA501" s="4">
        <v>11</v>
      </c>
      <c r="BB501" s="4" t="s">
        <v>422</v>
      </c>
      <c r="BC501" s="4">
        <v>1.4</v>
      </c>
      <c r="BD501" s="4">
        <v>1.1572</v>
      </c>
      <c r="BE501" s="4">
        <v>2.0261999999999998</v>
      </c>
      <c r="BF501" s="4">
        <v>14.063000000000001</v>
      </c>
      <c r="BG501" s="4">
        <v>14.77</v>
      </c>
      <c r="BH501" s="4">
        <v>1.05</v>
      </c>
      <c r="BI501" s="4">
        <v>14.207000000000001</v>
      </c>
      <c r="BJ501" s="4">
        <v>3005.0819999999999</v>
      </c>
      <c r="BK501" s="4">
        <v>13.696999999999999</v>
      </c>
      <c r="BL501" s="4">
        <v>6.5140000000000002</v>
      </c>
      <c r="BM501" s="4">
        <v>2.1999999999999999E-2</v>
      </c>
      <c r="BN501" s="4">
        <v>6.5359999999999996</v>
      </c>
      <c r="BO501" s="4">
        <v>5.2359999999999998</v>
      </c>
      <c r="BP501" s="4">
        <v>1.7999999999999999E-2</v>
      </c>
      <c r="BQ501" s="4">
        <v>5.2539999999999996</v>
      </c>
      <c r="BR501" s="4">
        <v>2.1745000000000001</v>
      </c>
      <c r="BU501" s="4">
        <v>2.746</v>
      </c>
      <c r="BW501" s="4">
        <v>45.956000000000003</v>
      </c>
      <c r="BX501" s="4">
        <v>0.233538</v>
      </c>
      <c r="BY501" s="4">
        <v>-5</v>
      </c>
      <c r="BZ501" s="4">
        <v>0.900254</v>
      </c>
      <c r="CA501" s="4">
        <v>5.7070850000000002</v>
      </c>
      <c r="CB501" s="4">
        <v>18.185130999999998</v>
      </c>
    </row>
    <row r="502" spans="1:80">
      <c r="A502" s="2">
        <v>42440</v>
      </c>
      <c r="B502" s="29">
        <v>0.43353148148148146</v>
      </c>
      <c r="C502" s="4">
        <v>14.295999999999999</v>
      </c>
      <c r="D502" s="4">
        <v>8.2100000000000006E-2</v>
      </c>
      <c r="E502" s="4" t="s">
        <v>155</v>
      </c>
      <c r="F502" s="4">
        <v>821.38461500000005</v>
      </c>
      <c r="G502" s="4">
        <v>391.3</v>
      </c>
      <c r="H502" s="4">
        <v>0.9</v>
      </c>
      <c r="I502" s="4">
        <v>317.39999999999998</v>
      </c>
      <c r="K502" s="4">
        <v>0.4</v>
      </c>
      <c r="L502" s="4">
        <v>66</v>
      </c>
      <c r="M502" s="4">
        <v>0.87549999999999994</v>
      </c>
      <c r="N502" s="4">
        <v>12.5161</v>
      </c>
      <c r="O502" s="4">
        <v>7.1900000000000006E-2</v>
      </c>
      <c r="P502" s="4">
        <v>342.60129999999998</v>
      </c>
      <c r="Q502" s="4">
        <v>0.78790000000000004</v>
      </c>
      <c r="R502" s="4">
        <v>343.4</v>
      </c>
      <c r="S502" s="4">
        <v>275.37979999999999</v>
      </c>
      <c r="T502" s="4">
        <v>0.63329999999999997</v>
      </c>
      <c r="U502" s="4">
        <v>276</v>
      </c>
      <c r="V502" s="4">
        <v>317.35849999999999</v>
      </c>
      <c r="Y502" s="4">
        <v>57.53</v>
      </c>
      <c r="Z502" s="4">
        <v>0</v>
      </c>
      <c r="AA502" s="4">
        <v>0.35020000000000001</v>
      </c>
      <c r="AB502" s="4" t="s">
        <v>382</v>
      </c>
      <c r="AC502" s="4">
        <v>0</v>
      </c>
      <c r="AD502" s="4">
        <v>11.8</v>
      </c>
      <c r="AE502" s="4">
        <v>855</v>
      </c>
      <c r="AF502" s="4">
        <v>869</v>
      </c>
      <c r="AG502" s="4">
        <v>887</v>
      </c>
      <c r="AH502" s="4">
        <v>74</v>
      </c>
      <c r="AI502" s="4">
        <v>23.06</v>
      </c>
      <c r="AJ502" s="4">
        <v>0.53</v>
      </c>
      <c r="AK502" s="4">
        <v>990</v>
      </c>
      <c r="AL502" s="4">
        <v>2</v>
      </c>
      <c r="AM502" s="4">
        <v>0</v>
      </c>
      <c r="AN502" s="4">
        <v>27</v>
      </c>
      <c r="AO502" s="4">
        <v>191</v>
      </c>
      <c r="AP502" s="4">
        <v>189</v>
      </c>
      <c r="AQ502" s="4">
        <v>1.5</v>
      </c>
      <c r="AR502" s="4">
        <v>195</v>
      </c>
      <c r="AS502" s="4" t="s">
        <v>155</v>
      </c>
      <c r="AT502" s="4">
        <v>1</v>
      </c>
      <c r="AU502" s="5">
        <v>0.64167824074074076</v>
      </c>
      <c r="AV502" s="4">
        <v>47.158821000000003</v>
      </c>
      <c r="AW502" s="4">
        <v>-88.484149000000002</v>
      </c>
      <c r="AX502" s="4">
        <v>310.10000000000002</v>
      </c>
      <c r="AY502" s="4">
        <v>22.9</v>
      </c>
      <c r="AZ502" s="4">
        <v>12</v>
      </c>
      <c r="BA502" s="4">
        <v>11</v>
      </c>
      <c r="BB502" s="4" t="s">
        <v>422</v>
      </c>
      <c r="BC502" s="4">
        <v>1.0309999999999999</v>
      </c>
      <c r="BD502" s="4">
        <v>1</v>
      </c>
      <c r="BE502" s="4">
        <v>1.7048000000000001</v>
      </c>
      <c r="BF502" s="4">
        <v>14.063000000000001</v>
      </c>
      <c r="BG502" s="4">
        <v>14.76</v>
      </c>
      <c r="BH502" s="4">
        <v>1.05</v>
      </c>
      <c r="BI502" s="4">
        <v>14.223000000000001</v>
      </c>
      <c r="BJ502" s="4">
        <v>3008.2579999999998</v>
      </c>
      <c r="BK502" s="4">
        <v>11.000999999999999</v>
      </c>
      <c r="BL502" s="4">
        <v>8.6229999999999993</v>
      </c>
      <c r="BM502" s="4">
        <v>0.02</v>
      </c>
      <c r="BN502" s="4">
        <v>8.6430000000000007</v>
      </c>
      <c r="BO502" s="4">
        <v>6.931</v>
      </c>
      <c r="BP502" s="4">
        <v>1.6E-2</v>
      </c>
      <c r="BQ502" s="4">
        <v>6.9470000000000001</v>
      </c>
      <c r="BR502" s="4">
        <v>2.5223</v>
      </c>
      <c r="BU502" s="4">
        <v>2.7429999999999999</v>
      </c>
      <c r="BW502" s="4">
        <v>61.2</v>
      </c>
      <c r="BX502" s="4">
        <v>0.314886</v>
      </c>
      <c r="BY502" s="4">
        <v>-5</v>
      </c>
      <c r="BZ502" s="4">
        <v>0.899254</v>
      </c>
      <c r="CA502" s="4">
        <v>7.6950260000000004</v>
      </c>
      <c r="CB502" s="4">
        <v>18.164930999999999</v>
      </c>
    </row>
    <row r="503" spans="1:80">
      <c r="A503" s="2">
        <v>42440</v>
      </c>
      <c r="B503" s="29">
        <v>0.43354305555555556</v>
      </c>
      <c r="C503" s="4">
        <v>14.34</v>
      </c>
      <c r="D503" s="4">
        <v>6.9000000000000006E-2</v>
      </c>
      <c r="E503" s="4" t="s">
        <v>155</v>
      </c>
      <c r="F503" s="4">
        <v>689.91869899999995</v>
      </c>
      <c r="G503" s="4">
        <v>520.79999999999995</v>
      </c>
      <c r="H503" s="4">
        <v>5.0999999999999996</v>
      </c>
      <c r="I503" s="4">
        <v>318.39999999999998</v>
      </c>
      <c r="K503" s="4">
        <v>0.4</v>
      </c>
      <c r="L503" s="4">
        <v>66</v>
      </c>
      <c r="M503" s="4">
        <v>0.87529999999999997</v>
      </c>
      <c r="N503" s="4">
        <v>12.5519</v>
      </c>
      <c r="O503" s="4">
        <v>6.0400000000000002E-2</v>
      </c>
      <c r="P503" s="4">
        <v>455.89710000000002</v>
      </c>
      <c r="Q503" s="4">
        <v>4.4980000000000002</v>
      </c>
      <c r="R503" s="4">
        <v>460.4</v>
      </c>
      <c r="S503" s="4">
        <v>366.44600000000003</v>
      </c>
      <c r="T503" s="4">
        <v>3.6154999999999999</v>
      </c>
      <c r="U503" s="4">
        <v>370.1</v>
      </c>
      <c r="V503" s="4">
        <v>318.39999999999998</v>
      </c>
      <c r="Y503" s="4">
        <v>57.588999999999999</v>
      </c>
      <c r="Z503" s="4">
        <v>0</v>
      </c>
      <c r="AA503" s="4">
        <v>0.35010000000000002</v>
      </c>
      <c r="AB503" s="4" t="s">
        <v>382</v>
      </c>
      <c r="AC503" s="4">
        <v>0</v>
      </c>
      <c r="AD503" s="4">
        <v>11.9</v>
      </c>
      <c r="AE503" s="4">
        <v>854</v>
      </c>
      <c r="AF503" s="4">
        <v>869</v>
      </c>
      <c r="AG503" s="4">
        <v>887</v>
      </c>
      <c r="AH503" s="4">
        <v>74</v>
      </c>
      <c r="AI503" s="4">
        <v>23.06</v>
      </c>
      <c r="AJ503" s="4">
        <v>0.53</v>
      </c>
      <c r="AK503" s="4">
        <v>990</v>
      </c>
      <c r="AL503" s="4">
        <v>2</v>
      </c>
      <c r="AM503" s="4">
        <v>0</v>
      </c>
      <c r="AN503" s="4">
        <v>27</v>
      </c>
      <c r="AO503" s="4">
        <v>191</v>
      </c>
      <c r="AP503" s="4">
        <v>189</v>
      </c>
      <c r="AQ503" s="4">
        <v>1.6</v>
      </c>
      <c r="AR503" s="4">
        <v>195</v>
      </c>
      <c r="AS503" s="4" t="s">
        <v>155</v>
      </c>
      <c r="AT503" s="4">
        <v>1</v>
      </c>
      <c r="AU503" s="5">
        <v>0.64170138888888884</v>
      </c>
      <c r="AV503" s="4">
        <v>47.158864999999999</v>
      </c>
      <c r="AW503" s="4">
        <v>-88.484122999999997</v>
      </c>
      <c r="AX503" s="4">
        <v>310</v>
      </c>
      <c r="AY503" s="4">
        <v>23.9</v>
      </c>
      <c r="AZ503" s="4">
        <v>12</v>
      </c>
      <c r="BA503" s="4">
        <v>11</v>
      </c>
      <c r="BB503" s="4" t="s">
        <v>422</v>
      </c>
      <c r="BC503" s="4">
        <v>0.9</v>
      </c>
      <c r="BD503" s="4">
        <v>1.0738000000000001</v>
      </c>
      <c r="BE503" s="4">
        <v>1.6</v>
      </c>
      <c r="BF503" s="4">
        <v>14.063000000000001</v>
      </c>
      <c r="BG503" s="4">
        <v>14.73</v>
      </c>
      <c r="BH503" s="4">
        <v>1.05</v>
      </c>
      <c r="BI503" s="4">
        <v>14.244999999999999</v>
      </c>
      <c r="BJ503" s="4">
        <v>3011.027</v>
      </c>
      <c r="BK503" s="4">
        <v>9.2200000000000006</v>
      </c>
      <c r="BL503" s="4">
        <v>11.452999999999999</v>
      </c>
      <c r="BM503" s="4">
        <v>0.113</v>
      </c>
      <c r="BN503" s="4">
        <v>11.566000000000001</v>
      </c>
      <c r="BO503" s="4">
        <v>9.2059999999999995</v>
      </c>
      <c r="BP503" s="4">
        <v>9.0999999999999998E-2</v>
      </c>
      <c r="BQ503" s="4">
        <v>9.2959999999999994</v>
      </c>
      <c r="BR503" s="4">
        <v>2.5255999999999998</v>
      </c>
      <c r="BU503" s="4">
        <v>2.7410000000000001</v>
      </c>
      <c r="BW503" s="4">
        <v>61.069000000000003</v>
      </c>
      <c r="BX503" s="4">
        <v>0.38275999999999999</v>
      </c>
      <c r="BY503" s="4">
        <v>-5</v>
      </c>
      <c r="BZ503" s="4">
        <v>0.90049199999999996</v>
      </c>
      <c r="CA503" s="4">
        <v>9.3536979999999996</v>
      </c>
      <c r="CB503" s="4">
        <v>18.189938000000001</v>
      </c>
    </row>
    <row r="504" spans="1:80">
      <c r="A504" s="2">
        <v>42440</v>
      </c>
      <c r="B504" s="29">
        <v>0.4335546296296296</v>
      </c>
      <c r="C504" s="4">
        <v>14.34</v>
      </c>
      <c r="D504" s="4">
        <v>7.0499999999999993E-2</v>
      </c>
      <c r="E504" s="4" t="s">
        <v>155</v>
      </c>
      <c r="F504" s="4">
        <v>705.09575400000006</v>
      </c>
      <c r="G504" s="4">
        <v>678.4</v>
      </c>
      <c r="H504" s="4">
        <v>7.8</v>
      </c>
      <c r="I504" s="4">
        <v>317.3</v>
      </c>
      <c r="K504" s="4">
        <v>0.4</v>
      </c>
      <c r="L504" s="4">
        <v>66</v>
      </c>
      <c r="M504" s="4">
        <v>0.87529999999999997</v>
      </c>
      <c r="N504" s="4">
        <v>12.5517</v>
      </c>
      <c r="O504" s="4">
        <v>6.1699999999999998E-2</v>
      </c>
      <c r="P504" s="4">
        <v>593.83109999999999</v>
      </c>
      <c r="Q504" s="4">
        <v>6.8552</v>
      </c>
      <c r="R504" s="4">
        <v>600.70000000000005</v>
      </c>
      <c r="S504" s="4">
        <v>477.31619999999998</v>
      </c>
      <c r="T504" s="4">
        <v>5.5101000000000004</v>
      </c>
      <c r="U504" s="4">
        <v>482.8</v>
      </c>
      <c r="V504" s="4">
        <v>317.32319999999999</v>
      </c>
      <c r="Y504" s="4">
        <v>57.661999999999999</v>
      </c>
      <c r="Z504" s="4">
        <v>0</v>
      </c>
      <c r="AA504" s="4">
        <v>0.35010000000000002</v>
      </c>
      <c r="AB504" s="4" t="s">
        <v>382</v>
      </c>
      <c r="AC504" s="4">
        <v>0</v>
      </c>
      <c r="AD504" s="4">
        <v>11.8</v>
      </c>
      <c r="AE504" s="4">
        <v>854</v>
      </c>
      <c r="AF504" s="4">
        <v>869</v>
      </c>
      <c r="AG504" s="4">
        <v>887</v>
      </c>
      <c r="AH504" s="4">
        <v>74</v>
      </c>
      <c r="AI504" s="4">
        <v>23.06</v>
      </c>
      <c r="AJ504" s="4">
        <v>0.53</v>
      </c>
      <c r="AK504" s="4">
        <v>990</v>
      </c>
      <c r="AL504" s="4">
        <v>2</v>
      </c>
      <c r="AM504" s="4">
        <v>0</v>
      </c>
      <c r="AN504" s="4">
        <v>27</v>
      </c>
      <c r="AO504" s="4">
        <v>191</v>
      </c>
      <c r="AP504" s="4">
        <v>189.7</v>
      </c>
      <c r="AQ504" s="4">
        <v>1.6</v>
      </c>
      <c r="AR504" s="4">
        <v>195</v>
      </c>
      <c r="AS504" s="4" t="s">
        <v>155</v>
      </c>
      <c r="AT504" s="4">
        <v>1</v>
      </c>
      <c r="AU504" s="5">
        <v>0.64170138888888884</v>
      </c>
      <c r="AV504" s="4">
        <v>47.159021000000003</v>
      </c>
      <c r="AW504" s="4">
        <v>-88.484112999999994</v>
      </c>
      <c r="AX504" s="4">
        <v>309.89999999999998</v>
      </c>
      <c r="AY504" s="4">
        <v>25.8</v>
      </c>
      <c r="AZ504" s="4">
        <v>12</v>
      </c>
      <c r="BA504" s="4">
        <v>11</v>
      </c>
      <c r="BB504" s="4" t="s">
        <v>422</v>
      </c>
      <c r="BC504" s="4">
        <v>0.9738</v>
      </c>
      <c r="BD504" s="4">
        <v>1.1000000000000001</v>
      </c>
      <c r="BE504" s="4">
        <v>1.6</v>
      </c>
      <c r="BF504" s="4">
        <v>14.063000000000001</v>
      </c>
      <c r="BG504" s="4">
        <v>14.73</v>
      </c>
      <c r="BH504" s="4">
        <v>1.05</v>
      </c>
      <c r="BI504" s="4">
        <v>14.247999999999999</v>
      </c>
      <c r="BJ504" s="4">
        <v>3010.7359999999999</v>
      </c>
      <c r="BK504" s="4">
        <v>9.4220000000000006</v>
      </c>
      <c r="BL504" s="4">
        <v>14.917</v>
      </c>
      <c r="BM504" s="4">
        <v>0.17199999999999999</v>
      </c>
      <c r="BN504" s="4">
        <v>15.089</v>
      </c>
      <c r="BO504" s="4">
        <v>11.99</v>
      </c>
      <c r="BP504" s="4">
        <v>0.13800000000000001</v>
      </c>
      <c r="BQ504" s="4">
        <v>12.128</v>
      </c>
      <c r="BR504" s="4">
        <v>2.5169000000000001</v>
      </c>
      <c r="BU504" s="4">
        <v>2.7440000000000002</v>
      </c>
      <c r="BW504" s="4">
        <v>61.064</v>
      </c>
      <c r="BX504" s="4">
        <v>0.33011400000000002</v>
      </c>
      <c r="BY504" s="4">
        <v>-5</v>
      </c>
      <c r="BZ504" s="4">
        <v>0.89950799999999997</v>
      </c>
      <c r="CA504" s="4">
        <v>8.0671610000000005</v>
      </c>
      <c r="CB504" s="4">
        <v>18.170062000000001</v>
      </c>
    </row>
    <row r="505" spans="1:80">
      <c r="A505" s="2">
        <v>42440</v>
      </c>
      <c r="B505" s="29">
        <v>0.43356620370370375</v>
      </c>
      <c r="C505" s="4">
        <v>14.34</v>
      </c>
      <c r="D505" s="4">
        <v>7.9899999999999999E-2</v>
      </c>
      <c r="E505" s="4" t="s">
        <v>155</v>
      </c>
      <c r="F505" s="4">
        <v>798.58620699999994</v>
      </c>
      <c r="G505" s="4">
        <v>731.5</v>
      </c>
      <c r="H505" s="4">
        <v>7.9</v>
      </c>
      <c r="I505" s="4">
        <v>315.2</v>
      </c>
      <c r="K505" s="4">
        <v>0.4</v>
      </c>
      <c r="L505" s="4">
        <v>66</v>
      </c>
      <c r="M505" s="4">
        <v>0.87529999999999997</v>
      </c>
      <c r="N505" s="4">
        <v>12.5511</v>
      </c>
      <c r="O505" s="4">
        <v>6.9900000000000004E-2</v>
      </c>
      <c r="P505" s="4">
        <v>640.27589999999998</v>
      </c>
      <c r="Q505" s="4">
        <v>6.9145000000000003</v>
      </c>
      <c r="R505" s="4">
        <v>647.20000000000005</v>
      </c>
      <c r="S505" s="4">
        <v>514.6481</v>
      </c>
      <c r="T505" s="4">
        <v>5.5578000000000003</v>
      </c>
      <c r="U505" s="4">
        <v>520.20000000000005</v>
      </c>
      <c r="V505" s="4">
        <v>315.22640000000001</v>
      </c>
      <c r="Y505" s="4">
        <v>57.734000000000002</v>
      </c>
      <c r="Z505" s="4">
        <v>0</v>
      </c>
      <c r="AA505" s="4">
        <v>0.35010000000000002</v>
      </c>
      <c r="AB505" s="4" t="s">
        <v>382</v>
      </c>
      <c r="AC505" s="4">
        <v>0</v>
      </c>
      <c r="AD505" s="4">
        <v>11.9</v>
      </c>
      <c r="AE505" s="4">
        <v>854</v>
      </c>
      <c r="AF505" s="4">
        <v>868</v>
      </c>
      <c r="AG505" s="4">
        <v>886</v>
      </c>
      <c r="AH505" s="4">
        <v>74</v>
      </c>
      <c r="AI505" s="4">
        <v>23.06</v>
      </c>
      <c r="AJ505" s="4">
        <v>0.53</v>
      </c>
      <c r="AK505" s="4">
        <v>990</v>
      </c>
      <c r="AL505" s="4">
        <v>2</v>
      </c>
      <c r="AM505" s="4">
        <v>0</v>
      </c>
      <c r="AN505" s="4">
        <v>27</v>
      </c>
      <c r="AO505" s="4">
        <v>191</v>
      </c>
      <c r="AP505" s="4">
        <v>189.3</v>
      </c>
      <c r="AQ505" s="4">
        <v>1.7</v>
      </c>
      <c r="AR505" s="4">
        <v>195</v>
      </c>
      <c r="AS505" s="4" t="s">
        <v>155</v>
      </c>
      <c r="AT505" s="4">
        <v>1</v>
      </c>
      <c r="AU505" s="5">
        <v>0.64172453703703702</v>
      </c>
      <c r="AV505" s="4">
        <v>47.159077000000003</v>
      </c>
      <c r="AW505" s="4">
        <v>-88.484110000000001</v>
      </c>
      <c r="AX505" s="4">
        <v>309.8</v>
      </c>
      <c r="AY505" s="4">
        <v>27.4</v>
      </c>
      <c r="AZ505" s="4">
        <v>12</v>
      </c>
      <c r="BA505" s="4">
        <v>11</v>
      </c>
      <c r="BB505" s="4" t="s">
        <v>422</v>
      </c>
      <c r="BC505" s="4">
        <v>1.2951999999999999</v>
      </c>
      <c r="BD505" s="4">
        <v>1.0262</v>
      </c>
      <c r="BE505" s="4">
        <v>1.8952</v>
      </c>
      <c r="BF505" s="4">
        <v>14.063000000000001</v>
      </c>
      <c r="BG505" s="4">
        <v>14.72</v>
      </c>
      <c r="BH505" s="4">
        <v>1.05</v>
      </c>
      <c r="BI505" s="4">
        <v>14.253</v>
      </c>
      <c r="BJ505" s="4">
        <v>3008.8319999999999</v>
      </c>
      <c r="BK505" s="4">
        <v>10.664999999999999</v>
      </c>
      <c r="BL505" s="4">
        <v>16.074000000000002</v>
      </c>
      <c r="BM505" s="4">
        <v>0.17399999999999999</v>
      </c>
      <c r="BN505" s="4">
        <v>16.247</v>
      </c>
      <c r="BO505" s="4">
        <v>12.92</v>
      </c>
      <c r="BP505" s="4">
        <v>0.14000000000000001</v>
      </c>
      <c r="BQ505" s="4">
        <v>13.06</v>
      </c>
      <c r="BR505" s="4">
        <v>2.4988000000000001</v>
      </c>
      <c r="BU505" s="4">
        <v>2.746</v>
      </c>
      <c r="BW505" s="4">
        <v>61.024999999999999</v>
      </c>
      <c r="BX505" s="4">
        <v>0.30849199999999999</v>
      </c>
      <c r="BY505" s="4">
        <v>-5</v>
      </c>
      <c r="BZ505" s="4">
        <v>0.90049199999999996</v>
      </c>
      <c r="CA505" s="4">
        <v>7.5387729999999999</v>
      </c>
      <c r="CB505" s="4">
        <v>18.189938000000001</v>
      </c>
    </row>
    <row r="506" spans="1:80">
      <c r="A506" s="2">
        <v>42440</v>
      </c>
      <c r="B506" s="29">
        <v>0.43357777777777778</v>
      </c>
      <c r="C506" s="4">
        <v>14.34</v>
      </c>
      <c r="D506" s="4">
        <v>8.5000000000000006E-2</v>
      </c>
      <c r="E506" s="4" t="s">
        <v>155</v>
      </c>
      <c r="F506" s="4">
        <v>850</v>
      </c>
      <c r="G506" s="4">
        <v>721.6</v>
      </c>
      <c r="H506" s="4">
        <v>7.9</v>
      </c>
      <c r="I506" s="4">
        <v>312.7</v>
      </c>
      <c r="K506" s="4">
        <v>0.3</v>
      </c>
      <c r="L506" s="4">
        <v>66</v>
      </c>
      <c r="M506" s="4">
        <v>0.87519999999999998</v>
      </c>
      <c r="N506" s="4">
        <v>12.550700000000001</v>
      </c>
      <c r="O506" s="4">
        <v>7.4399999999999994E-2</v>
      </c>
      <c r="P506" s="4">
        <v>631.57510000000002</v>
      </c>
      <c r="Q506" s="4">
        <v>6.9142999999999999</v>
      </c>
      <c r="R506" s="4">
        <v>638.5</v>
      </c>
      <c r="S506" s="4">
        <v>507.65440000000001</v>
      </c>
      <c r="T506" s="4">
        <v>5.5575999999999999</v>
      </c>
      <c r="U506" s="4">
        <v>513.20000000000005</v>
      </c>
      <c r="V506" s="4">
        <v>312.65750000000003</v>
      </c>
      <c r="Y506" s="4">
        <v>57.765000000000001</v>
      </c>
      <c r="Z506" s="4">
        <v>0</v>
      </c>
      <c r="AA506" s="4">
        <v>0.2626</v>
      </c>
      <c r="AB506" s="4" t="s">
        <v>382</v>
      </c>
      <c r="AC506" s="4">
        <v>0</v>
      </c>
      <c r="AD506" s="4">
        <v>11.8</v>
      </c>
      <c r="AE506" s="4">
        <v>854</v>
      </c>
      <c r="AF506" s="4">
        <v>868</v>
      </c>
      <c r="AG506" s="4">
        <v>886</v>
      </c>
      <c r="AH506" s="4">
        <v>74</v>
      </c>
      <c r="AI506" s="4">
        <v>23.06</v>
      </c>
      <c r="AJ506" s="4">
        <v>0.53</v>
      </c>
      <c r="AK506" s="4">
        <v>990</v>
      </c>
      <c r="AL506" s="4">
        <v>2</v>
      </c>
      <c r="AM506" s="4">
        <v>0</v>
      </c>
      <c r="AN506" s="4">
        <v>27</v>
      </c>
      <c r="AO506" s="4">
        <v>191</v>
      </c>
      <c r="AP506" s="4">
        <v>189</v>
      </c>
      <c r="AQ506" s="4">
        <v>1.8</v>
      </c>
      <c r="AR506" s="4">
        <v>195</v>
      </c>
      <c r="AS506" s="4" t="s">
        <v>155</v>
      </c>
      <c r="AT506" s="4">
        <v>1</v>
      </c>
      <c r="AU506" s="5">
        <v>0.64172453703703702</v>
      </c>
      <c r="AV506" s="4">
        <v>47.159162999999999</v>
      </c>
      <c r="AW506" s="4">
        <v>-88.484119000000007</v>
      </c>
      <c r="AX506" s="4">
        <v>309.7</v>
      </c>
      <c r="AY506" s="4">
        <v>28.3</v>
      </c>
      <c r="AZ506" s="4">
        <v>12</v>
      </c>
      <c r="BA506" s="4">
        <v>11</v>
      </c>
      <c r="BB506" s="4" t="s">
        <v>422</v>
      </c>
      <c r="BC506" s="4">
        <v>1.6214</v>
      </c>
      <c r="BD506" s="4">
        <v>1</v>
      </c>
      <c r="BE506" s="4">
        <v>2.2214</v>
      </c>
      <c r="BF506" s="4">
        <v>14.063000000000001</v>
      </c>
      <c r="BG506" s="4">
        <v>14.71</v>
      </c>
      <c r="BH506" s="4">
        <v>1.05</v>
      </c>
      <c r="BI506" s="4">
        <v>14.256</v>
      </c>
      <c r="BJ506" s="4">
        <v>3007.82</v>
      </c>
      <c r="BK506" s="4">
        <v>11.347</v>
      </c>
      <c r="BL506" s="4">
        <v>15.851000000000001</v>
      </c>
      <c r="BM506" s="4">
        <v>0.17399999999999999</v>
      </c>
      <c r="BN506" s="4">
        <v>16.024000000000001</v>
      </c>
      <c r="BO506" s="4">
        <v>12.741</v>
      </c>
      <c r="BP506" s="4">
        <v>0.13900000000000001</v>
      </c>
      <c r="BQ506" s="4">
        <v>12.88</v>
      </c>
      <c r="BR506" s="4">
        <v>2.4777</v>
      </c>
      <c r="BU506" s="4">
        <v>2.7469999999999999</v>
      </c>
      <c r="BW506" s="4">
        <v>45.753</v>
      </c>
      <c r="BX506" s="4">
        <v>0.33585599999999999</v>
      </c>
      <c r="BY506" s="4">
        <v>-5</v>
      </c>
      <c r="BZ506" s="4">
        <v>0.90100000000000002</v>
      </c>
      <c r="CA506" s="4">
        <v>8.2074809999999996</v>
      </c>
      <c r="CB506" s="4">
        <v>18.200199999999999</v>
      </c>
    </row>
    <row r="507" spans="1:80">
      <c r="A507" s="2">
        <v>42440</v>
      </c>
      <c r="B507" s="29">
        <v>0.43358935185185188</v>
      </c>
      <c r="C507" s="4">
        <v>14.352</v>
      </c>
      <c r="D507" s="4">
        <v>8.5000000000000006E-2</v>
      </c>
      <c r="E507" s="4" t="s">
        <v>155</v>
      </c>
      <c r="F507" s="4">
        <v>850</v>
      </c>
      <c r="G507" s="4">
        <v>704.3</v>
      </c>
      <c r="H507" s="4">
        <v>7.8</v>
      </c>
      <c r="I507" s="4">
        <v>301.2</v>
      </c>
      <c r="K507" s="4">
        <v>0.3</v>
      </c>
      <c r="L507" s="4">
        <v>66</v>
      </c>
      <c r="M507" s="4">
        <v>0.87509999999999999</v>
      </c>
      <c r="N507" s="4">
        <v>12.5601</v>
      </c>
      <c r="O507" s="4">
        <v>7.4399999999999994E-2</v>
      </c>
      <c r="P507" s="4">
        <v>616.33630000000005</v>
      </c>
      <c r="Q507" s="4">
        <v>6.8261000000000003</v>
      </c>
      <c r="R507" s="4">
        <v>623.20000000000005</v>
      </c>
      <c r="S507" s="4">
        <v>495.40559999999999</v>
      </c>
      <c r="T507" s="4">
        <v>5.4867999999999997</v>
      </c>
      <c r="U507" s="4">
        <v>500.9</v>
      </c>
      <c r="V507" s="4">
        <v>301.18029999999999</v>
      </c>
      <c r="Y507" s="4">
        <v>57.735999999999997</v>
      </c>
      <c r="Z507" s="4">
        <v>0</v>
      </c>
      <c r="AA507" s="4">
        <v>0.26250000000000001</v>
      </c>
      <c r="AB507" s="4" t="s">
        <v>382</v>
      </c>
      <c r="AC507" s="4">
        <v>0</v>
      </c>
      <c r="AD507" s="4">
        <v>11.8</v>
      </c>
      <c r="AE507" s="4">
        <v>854</v>
      </c>
      <c r="AF507" s="4">
        <v>868</v>
      </c>
      <c r="AG507" s="4">
        <v>886</v>
      </c>
      <c r="AH507" s="4">
        <v>74</v>
      </c>
      <c r="AI507" s="4">
        <v>23.06</v>
      </c>
      <c r="AJ507" s="4">
        <v>0.53</v>
      </c>
      <c r="AK507" s="4">
        <v>990</v>
      </c>
      <c r="AL507" s="4">
        <v>2</v>
      </c>
      <c r="AM507" s="4">
        <v>0</v>
      </c>
      <c r="AN507" s="4">
        <v>27</v>
      </c>
      <c r="AO507" s="4">
        <v>191</v>
      </c>
      <c r="AP507" s="4">
        <v>189</v>
      </c>
      <c r="AQ507" s="4">
        <v>1.8</v>
      </c>
      <c r="AR507" s="4">
        <v>195</v>
      </c>
      <c r="AS507" s="4" t="s">
        <v>155</v>
      </c>
      <c r="AT507" s="4">
        <v>2</v>
      </c>
      <c r="AU507" s="5">
        <v>0.64173611111111117</v>
      </c>
      <c r="AV507" s="4">
        <v>47.159281</v>
      </c>
      <c r="AW507" s="4">
        <v>-88.484129999999993</v>
      </c>
      <c r="AX507" s="4">
        <v>309.89999999999998</v>
      </c>
      <c r="AY507" s="4">
        <v>29.2</v>
      </c>
      <c r="AZ507" s="4">
        <v>12</v>
      </c>
      <c r="BA507" s="4">
        <v>12</v>
      </c>
      <c r="BB507" s="4" t="s">
        <v>420</v>
      </c>
      <c r="BC507" s="4">
        <v>2.2166000000000001</v>
      </c>
      <c r="BD507" s="4">
        <v>1.2951999999999999</v>
      </c>
      <c r="BE507" s="4">
        <v>2.8166000000000002</v>
      </c>
      <c r="BF507" s="4">
        <v>14.063000000000001</v>
      </c>
      <c r="BG507" s="4">
        <v>14.7</v>
      </c>
      <c r="BH507" s="4">
        <v>1.05</v>
      </c>
      <c r="BI507" s="4">
        <v>14.266999999999999</v>
      </c>
      <c r="BJ507" s="4">
        <v>3008.107</v>
      </c>
      <c r="BK507" s="4">
        <v>11.339</v>
      </c>
      <c r="BL507" s="4">
        <v>15.458</v>
      </c>
      <c r="BM507" s="4">
        <v>0.17100000000000001</v>
      </c>
      <c r="BN507" s="4">
        <v>15.629</v>
      </c>
      <c r="BO507" s="4">
        <v>12.425000000000001</v>
      </c>
      <c r="BP507" s="4">
        <v>0.13800000000000001</v>
      </c>
      <c r="BQ507" s="4">
        <v>12.563000000000001</v>
      </c>
      <c r="BR507" s="4">
        <v>2.3852000000000002</v>
      </c>
      <c r="BU507" s="4">
        <v>2.7429999999999999</v>
      </c>
      <c r="BW507" s="4">
        <v>45.719000000000001</v>
      </c>
      <c r="BX507" s="4">
        <v>0.32112800000000002</v>
      </c>
      <c r="BY507" s="4">
        <v>-5</v>
      </c>
      <c r="BZ507" s="4">
        <v>0.89876199999999995</v>
      </c>
      <c r="CA507" s="4">
        <v>7.8475650000000003</v>
      </c>
      <c r="CB507" s="4">
        <v>18.154992</v>
      </c>
    </row>
    <row r="508" spans="1:80">
      <c r="A508" s="2">
        <v>42440</v>
      </c>
      <c r="B508" s="29">
        <v>0.43360092592592592</v>
      </c>
      <c r="C508" s="4">
        <v>14.36</v>
      </c>
      <c r="D508" s="4">
        <v>8.2699999999999996E-2</v>
      </c>
      <c r="E508" s="4" t="s">
        <v>155</v>
      </c>
      <c r="F508" s="4">
        <v>826.71794899999998</v>
      </c>
      <c r="G508" s="4">
        <v>712.5</v>
      </c>
      <c r="H508" s="4">
        <v>7.8</v>
      </c>
      <c r="I508" s="4">
        <v>307.2</v>
      </c>
      <c r="K508" s="4">
        <v>0.3</v>
      </c>
      <c r="L508" s="4">
        <v>66</v>
      </c>
      <c r="M508" s="4">
        <v>0.87509999999999999</v>
      </c>
      <c r="N508" s="4">
        <v>12.566800000000001</v>
      </c>
      <c r="O508" s="4">
        <v>7.2300000000000003E-2</v>
      </c>
      <c r="P508" s="4">
        <v>623.5616</v>
      </c>
      <c r="Q508" s="4">
        <v>6.8259999999999996</v>
      </c>
      <c r="R508" s="4">
        <v>630.4</v>
      </c>
      <c r="S508" s="4">
        <v>501.21319999999997</v>
      </c>
      <c r="T508" s="4">
        <v>5.4866000000000001</v>
      </c>
      <c r="U508" s="4">
        <v>506.7</v>
      </c>
      <c r="V508" s="4">
        <v>307.17700000000002</v>
      </c>
      <c r="Y508" s="4">
        <v>57.670999999999999</v>
      </c>
      <c r="Z508" s="4">
        <v>0</v>
      </c>
      <c r="AA508" s="4">
        <v>0.26250000000000001</v>
      </c>
      <c r="AB508" s="4" t="s">
        <v>382</v>
      </c>
      <c r="AC508" s="4">
        <v>0</v>
      </c>
      <c r="AD508" s="4">
        <v>11.9</v>
      </c>
      <c r="AE508" s="4">
        <v>853</v>
      </c>
      <c r="AF508" s="4">
        <v>868</v>
      </c>
      <c r="AG508" s="4">
        <v>886</v>
      </c>
      <c r="AH508" s="4">
        <v>74</v>
      </c>
      <c r="AI508" s="4">
        <v>23.06</v>
      </c>
      <c r="AJ508" s="4">
        <v>0.53</v>
      </c>
      <c r="AK508" s="4">
        <v>990</v>
      </c>
      <c r="AL508" s="4">
        <v>2</v>
      </c>
      <c r="AM508" s="4">
        <v>0</v>
      </c>
      <c r="AN508" s="4">
        <v>27</v>
      </c>
      <c r="AO508" s="4">
        <v>191</v>
      </c>
      <c r="AP508" s="4">
        <v>189</v>
      </c>
      <c r="AQ508" s="4">
        <v>1.9</v>
      </c>
      <c r="AR508" s="4">
        <v>195</v>
      </c>
      <c r="AS508" s="4" t="s">
        <v>155</v>
      </c>
      <c r="AT508" s="4">
        <v>2</v>
      </c>
      <c r="AU508" s="5">
        <v>0.64174768518518521</v>
      </c>
      <c r="AV508" s="4">
        <v>47.159402999999998</v>
      </c>
      <c r="AW508" s="4">
        <v>-88.484143000000003</v>
      </c>
      <c r="AX508" s="4">
        <v>310.10000000000002</v>
      </c>
      <c r="AY508" s="4">
        <v>29.8</v>
      </c>
      <c r="AZ508" s="4">
        <v>12</v>
      </c>
      <c r="BA508" s="4">
        <v>12</v>
      </c>
      <c r="BB508" s="4" t="s">
        <v>420</v>
      </c>
      <c r="BC508" s="4">
        <v>2.4</v>
      </c>
      <c r="BD508" s="4">
        <v>1.4</v>
      </c>
      <c r="BE508" s="4">
        <v>3</v>
      </c>
      <c r="BF508" s="4">
        <v>14.063000000000001</v>
      </c>
      <c r="BG508" s="4">
        <v>14.7</v>
      </c>
      <c r="BH508" s="4">
        <v>1.05</v>
      </c>
      <c r="BI508" s="4">
        <v>14.27</v>
      </c>
      <c r="BJ508" s="4">
        <v>3008.4580000000001</v>
      </c>
      <c r="BK508" s="4">
        <v>11.023999999999999</v>
      </c>
      <c r="BL508" s="4">
        <v>15.632999999999999</v>
      </c>
      <c r="BM508" s="4">
        <v>0.17100000000000001</v>
      </c>
      <c r="BN508" s="4">
        <v>15.804</v>
      </c>
      <c r="BO508" s="4">
        <v>12.565</v>
      </c>
      <c r="BP508" s="4">
        <v>0.13800000000000001</v>
      </c>
      <c r="BQ508" s="4">
        <v>12.702999999999999</v>
      </c>
      <c r="BR508" s="4">
        <v>2.4317000000000002</v>
      </c>
      <c r="BU508" s="4">
        <v>2.7389999999999999</v>
      </c>
      <c r="BW508" s="4">
        <v>45.698999999999998</v>
      </c>
      <c r="BX508" s="4">
        <v>0.33911000000000002</v>
      </c>
      <c r="BY508" s="4">
        <v>-5</v>
      </c>
      <c r="BZ508" s="4">
        <v>0.90098400000000001</v>
      </c>
      <c r="CA508" s="4">
        <v>8.2870000000000008</v>
      </c>
      <c r="CB508" s="4">
        <v>18.199877000000001</v>
      </c>
    </row>
    <row r="509" spans="1:80">
      <c r="A509" s="2">
        <v>42440</v>
      </c>
      <c r="B509" s="29">
        <v>0.43361250000000001</v>
      </c>
      <c r="C509" s="4">
        <v>14.356999999999999</v>
      </c>
      <c r="D509" s="4">
        <v>6.54E-2</v>
      </c>
      <c r="E509" s="4" t="s">
        <v>155</v>
      </c>
      <c r="F509" s="4">
        <v>654.22628999999995</v>
      </c>
      <c r="G509" s="4">
        <v>648</v>
      </c>
      <c r="H509" s="4">
        <v>7.7</v>
      </c>
      <c r="I509" s="4">
        <v>285.5</v>
      </c>
      <c r="K509" s="4">
        <v>0.3</v>
      </c>
      <c r="L509" s="4">
        <v>66</v>
      </c>
      <c r="M509" s="4">
        <v>0.87529999999999997</v>
      </c>
      <c r="N509" s="4">
        <v>12.567</v>
      </c>
      <c r="O509" s="4">
        <v>5.7299999999999997E-2</v>
      </c>
      <c r="P509" s="4">
        <v>567.21420000000001</v>
      </c>
      <c r="Q509" s="4">
        <v>6.7397999999999998</v>
      </c>
      <c r="R509" s="4">
        <v>574</v>
      </c>
      <c r="S509" s="4">
        <v>455.95179999999999</v>
      </c>
      <c r="T509" s="4">
        <v>5.4177999999999997</v>
      </c>
      <c r="U509" s="4">
        <v>461.4</v>
      </c>
      <c r="V509" s="4">
        <v>285.48320000000001</v>
      </c>
      <c r="Y509" s="4">
        <v>57.682000000000002</v>
      </c>
      <c r="Z509" s="4">
        <v>0</v>
      </c>
      <c r="AA509" s="4">
        <v>0.2626</v>
      </c>
      <c r="AB509" s="4" t="s">
        <v>382</v>
      </c>
      <c r="AC509" s="4">
        <v>0</v>
      </c>
      <c r="AD509" s="4">
        <v>11.9</v>
      </c>
      <c r="AE509" s="4">
        <v>853</v>
      </c>
      <c r="AF509" s="4">
        <v>868</v>
      </c>
      <c r="AG509" s="4">
        <v>886</v>
      </c>
      <c r="AH509" s="4">
        <v>74</v>
      </c>
      <c r="AI509" s="4">
        <v>23.08</v>
      </c>
      <c r="AJ509" s="4">
        <v>0.53</v>
      </c>
      <c r="AK509" s="4">
        <v>989</v>
      </c>
      <c r="AL509" s="4">
        <v>2</v>
      </c>
      <c r="AM509" s="4">
        <v>0</v>
      </c>
      <c r="AN509" s="4">
        <v>27</v>
      </c>
      <c r="AO509" s="4">
        <v>191</v>
      </c>
      <c r="AP509" s="4">
        <v>189</v>
      </c>
      <c r="AQ509" s="4">
        <v>1.8</v>
      </c>
      <c r="AR509" s="4">
        <v>195</v>
      </c>
      <c r="AS509" s="4" t="s">
        <v>155</v>
      </c>
      <c r="AT509" s="4">
        <v>2</v>
      </c>
      <c r="AU509" s="5">
        <v>0.64175925925925925</v>
      </c>
      <c r="AV509" s="4">
        <v>47.159525000000002</v>
      </c>
      <c r="AW509" s="4">
        <v>-88.484157999999994</v>
      </c>
      <c r="AX509" s="4">
        <v>310.5</v>
      </c>
      <c r="AY509" s="4">
        <v>29.9</v>
      </c>
      <c r="AZ509" s="4">
        <v>12</v>
      </c>
      <c r="BA509" s="4">
        <v>12</v>
      </c>
      <c r="BB509" s="4" t="s">
        <v>420</v>
      </c>
      <c r="BC509" s="4">
        <v>1.8096000000000001</v>
      </c>
      <c r="BD509" s="4">
        <v>1.4738</v>
      </c>
      <c r="BE509" s="4">
        <v>2.8523999999999998</v>
      </c>
      <c r="BF509" s="4">
        <v>14.063000000000001</v>
      </c>
      <c r="BG509" s="4">
        <v>14.72</v>
      </c>
      <c r="BH509" s="4">
        <v>1.05</v>
      </c>
      <c r="BI509" s="4">
        <v>14.247</v>
      </c>
      <c r="BJ509" s="4">
        <v>3012.5740000000001</v>
      </c>
      <c r="BK509" s="4">
        <v>8.7370000000000001</v>
      </c>
      <c r="BL509" s="4">
        <v>14.239000000000001</v>
      </c>
      <c r="BM509" s="4">
        <v>0.16900000000000001</v>
      </c>
      <c r="BN509" s="4">
        <v>14.409000000000001</v>
      </c>
      <c r="BO509" s="4">
        <v>11.446</v>
      </c>
      <c r="BP509" s="4">
        <v>0.13600000000000001</v>
      </c>
      <c r="BQ509" s="4">
        <v>11.582000000000001</v>
      </c>
      <c r="BR509" s="4">
        <v>2.2629999999999999</v>
      </c>
      <c r="BU509" s="4">
        <v>2.7429999999999999</v>
      </c>
      <c r="BW509" s="4">
        <v>45.77</v>
      </c>
      <c r="BX509" s="4">
        <v>0.31666800000000001</v>
      </c>
      <c r="BY509" s="4">
        <v>-5</v>
      </c>
      <c r="BZ509" s="4">
        <v>0.89976199999999995</v>
      </c>
      <c r="CA509" s="4">
        <v>7.7385739999999998</v>
      </c>
      <c r="CB509" s="4">
        <v>18.175191999999999</v>
      </c>
    </row>
    <row r="510" spans="1:80">
      <c r="A510" s="2">
        <v>42440</v>
      </c>
      <c r="B510" s="29">
        <v>0.43362407407407405</v>
      </c>
      <c r="C510" s="4">
        <v>14.35</v>
      </c>
      <c r="D510" s="4">
        <v>5.3699999999999998E-2</v>
      </c>
      <c r="E510" s="4" t="s">
        <v>155</v>
      </c>
      <c r="F510" s="4">
        <v>536.65560200000004</v>
      </c>
      <c r="G510" s="4">
        <v>732.9</v>
      </c>
      <c r="H510" s="4">
        <v>7.2</v>
      </c>
      <c r="I510" s="4">
        <v>279.3</v>
      </c>
      <c r="K510" s="4">
        <v>0.3</v>
      </c>
      <c r="L510" s="4">
        <v>65</v>
      </c>
      <c r="M510" s="4">
        <v>0.87549999999999994</v>
      </c>
      <c r="N510" s="4">
        <v>12.562799999999999</v>
      </c>
      <c r="O510" s="4">
        <v>4.7E-2</v>
      </c>
      <c r="P510" s="4">
        <v>641.65560000000005</v>
      </c>
      <c r="Q510" s="4">
        <v>6.3432000000000004</v>
      </c>
      <c r="R510" s="4">
        <v>648</v>
      </c>
      <c r="S510" s="4">
        <v>515.80269999999996</v>
      </c>
      <c r="T510" s="4">
        <v>5.0991</v>
      </c>
      <c r="U510" s="4">
        <v>520.9</v>
      </c>
      <c r="V510" s="4">
        <v>279.3066</v>
      </c>
      <c r="Y510" s="4">
        <v>57.011000000000003</v>
      </c>
      <c r="Z510" s="4">
        <v>0</v>
      </c>
      <c r="AA510" s="4">
        <v>0.2626</v>
      </c>
      <c r="AB510" s="4" t="s">
        <v>382</v>
      </c>
      <c r="AC510" s="4">
        <v>0</v>
      </c>
      <c r="AD510" s="4">
        <v>11.9</v>
      </c>
      <c r="AE510" s="4">
        <v>854</v>
      </c>
      <c r="AF510" s="4">
        <v>868</v>
      </c>
      <c r="AG510" s="4">
        <v>886</v>
      </c>
      <c r="AH510" s="4">
        <v>74</v>
      </c>
      <c r="AI510" s="4">
        <v>23.09</v>
      </c>
      <c r="AJ510" s="4">
        <v>0.53</v>
      </c>
      <c r="AK510" s="4">
        <v>989</v>
      </c>
      <c r="AL510" s="4">
        <v>2</v>
      </c>
      <c r="AM510" s="4">
        <v>0</v>
      </c>
      <c r="AN510" s="4">
        <v>27</v>
      </c>
      <c r="AO510" s="4">
        <v>191</v>
      </c>
      <c r="AP510" s="4">
        <v>189</v>
      </c>
      <c r="AQ510" s="4">
        <v>1.8</v>
      </c>
      <c r="AR510" s="4">
        <v>195</v>
      </c>
      <c r="AS510" s="4" t="s">
        <v>155</v>
      </c>
      <c r="AT510" s="4">
        <v>2</v>
      </c>
      <c r="AU510" s="5">
        <v>0.64177083333333329</v>
      </c>
      <c r="AV510" s="4">
        <v>47.159646000000002</v>
      </c>
      <c r="AW510" s="4">
        <v>-88.484170000000006</v>
      </c>
      <c r="AX510" s="4">
        <v>310.8</v>
      </c>
      <c r="AY510" s="4">
        <v>30.1</v>
      </c>
      <c r="AZ510" s="4">
        <v>12</v>
      </c>
      <c r="BA510" s="4">
        <v>12</v>
      </c>
      <c r="BB510" s="4" t="s">
        <v>420</v>
      </c>
      <c r="BC510" s="4">
        <v>1.0833999999999999</v>
      </c>
      <c r="BD510" s="4">
        <v>1.3524</v>
      </c>
      <c r="BE510" s="4">
        <v>1.9144000000000001</v>
      </c>
      <c r="BF510" s="4">
        <v>14.063000000000001</v>
      </c>
      <c r="BG510" s="4">
        <v>14.74</v>
      </c>
      <c r="BH510" s="4">
        <v>1.05</v>
      </c>
      <c r="BI510" s="4">
        <v>14.226000000000001</v>
      </c>
      <c r="BJ510" s="4">
        <v>3015.1770000000001</v>
      </c>
      <c r="BK510" s="4">
        <v>7.1769999999999996</v>
      </c>
      <c r="BL510" s="4">
        <v>16.126999999999999</v>
      </c>
      <c r="BM510" s="4">
        <v>0.159</v>
      </c>
      <c r="BN510" s="4">
        <v>16.286999999999999</v>
      </c>
      <c r="BO510" s="4">
        <v>12.964</v>
      </c>
      <c r="BP510" s="4">
        <v>0.128</v>
      </c>
      <c r="BQ510" s="4">
        <v>13.092000000000001</v>
      </c>
      <c r="BR510" s="4">
        <v>2.2166999999999999</v>
      </c>
      <c r="BU510" s="4">
        <v>2.7149999999999999</v>
      </c>
      <c r="BW510" s="4">
        <v>45.832999999999998</v>
      </c>
      <c r="BX510" s="4">
        <v>0.316444</v>
      </c>
      <c r="BY510" s="4">
        <v>-5</v>
      </c>
      <c r="BZ510" s="4">
        <v>0.89974600000000005</v>
      </c>
      <c r="CA510" s="4">
        <v>7.7331000000000003</v>
      </c>
      <c r="CB510" s="4">
        <v>18.174869000000001</v>
      </c>
    </row>
    <row r="511" spans="1:80">
      <c r="A511" s="2">
        <v>42440</v>
      </c>
      <c r="B511" s="29">
        <v>0.4336356481481482</v>
      </c>
      <c r="C511" s="4">
        <v>14.35</v>
      </c>
      <c r="D511" s="4">
        <v>5.1999999999999998E-2</v>
      </c>
      <c r="E511" s="4" t="s">
        <v>155</v>
      </c>
      <c r="F511" s="4">
        <v>520</v>
      </c>
      <c r="G511" s="4">
        <v>781.4</v>
      </c>
      <c r="H511" s="4">
        <v>6.5</v>
      </c>
      <c r="I511" s="4">
        <v>274.2</v>
      </c>
      <c r="K511" s="4">
        <v>0.3</v>
      </c>
      <c r="L511" s="4">
        <v>65</v>
      </c>
      <c r="M511" s="4">
        <v>0.87549999999999994</v>
      </c>
      <c r="N511" s="4">
        <v>12.5634</v>
      </c>
      <c r="O511" s="4">
        <v>4.5499999999999999E-2</v>
      </c>
      <c r="P511" s="4">
        <v>684.1155</v>
      </c>
      <c r="Q511" s="4">
        <v>5.6906999999999996</v>
      </c>
      <c r="R511" s="4">
        <v>689.8</v>
      </c>
      <c r="S511" s="4">
        <v>549.93460000000005</v>
      </c>
      <c r="T511" s="4">
        <v>4.5746000000000002</v>
      </c>
      <c r="U511" s="4">
        <v>554.5</v>
      </c>
      <c r="V511" s="4">
        <v>274.19830000000002</v>
      </c>
      <c r="Y511" s="4">
        <v>56.545999999999999</v>
      </c>
      <c r="Z511" s="4">
        <v>0</v>
      </c>
      <c r="AA511" s="4">
        <v>0.2626</v>
      </c>
      <c r="AB511" s="4" t="s">
        <v>382</v>
      </c>
      <c r="AC511" s="4">
        <v>0</v>
      </c>
      <c r="AD511" s="4">
        <v>11.9</v>
      </c>
      <c r="AE511" s="4">
        <v>853</v>
      </c>
      <c r="AF511" s="4">
        <v>868</v>
      </c>
      <c r="AG511" s="4">
        <v>885</v>
      </c>
      <c r="AH511" s="4">
        <v>74</v>
      </c>
      <c r="AI511" s="4">
        <v>23.09</v>
      </c>
      <c r="AJ511" s="4">
        <v>0.53</v>
      </c>
      <c r="AK511" s="4">
        <v>989</v>
      </c>
      <c r="AL511" s="4">
        <v>2</v>
      </c>
      <c r="AM511" s="4">
        <v>0</v>
      </c>
      <c r="AN511" s="4">
        <v>27</v>
      </c>
      <c r="AO511" s="4">
        <v>191</v>
      </c>
      <c r="AP511" s="4">
        <v>189</v>
      </c>
      <c r="AQ511" s="4">
        <v>1.9</v>
      </c>
      <c r="AR511" s="4">
        <v>195</v>
      </c>
      <c r="AS511" s="4" t="s">
        <v>155</v>
      </c>
      <c r="AT511" s="4">
        <v>2</v>
      </c>
      <c r="AU511" s="5">
        <v>0.64178240740740744</v>
      </c>
      <c r="AV511" s="4">
        <v>47.159768</v>
      </c>
      <c r="AW511" s="4">
        <v>-88.484182000000004</v>
      </c>
      <c r="AX511" s="4">
        <v>311</v>
      </c>
      <c r="AY511" s="4">
        <v>30.1</v>
      </c>
      <c r="AZ511" s="4">
        <v>12</v>
      </c>
      <c r="BA511" s="4">
        <v>11</v>
      </c>
      <c r="BB511" s="4" t="s">
        <v>427</v>
      </c>
      <c r="BC511" s="4">
        <v>0.9</v>
      </c>
      <c r="BD511" s="4">
        <v>1.3</v>
      </c>
      <c r="BE511" s="4">
        <v>1.6</v>
      </c>
      <c r="BF511" s="4">
        <v>14.063000000000001</v>
      </c>
      <c r="BG511" s="4">
        <v>14.74</v>
      </c>
      <c r="BH511" s="4">
        <v>1.05</v>
      </c>
      <c r="BI511" s="4">
        <v>14.22</v>
      </c>
      <c r="BJ511" s="4">
        <v>3015.6489999999999</v>
      </c>
      <c r="BK511" s="4">
        <v>6.9550000000000001</v>
      </c>
      <c r="BL511" s="4">
        <v>17.196000000000002</v>
      </c>
      <c r="BM511" s="4">
        <v>0.14299999999999999</v>
      </c>
      <c r="BN511" s="4">
        <v>17.338999999999999</v>
      </c>
      <c r="BO511" s="4">
        <v>13.824</v>
      </c>
      <c r="BP511" s="4">
        <v>0.115</v>
      </c>
      <c r="BQ511" s="4">
        <v>13.939</v>
      </c>
      <c r="BR511" s="4">
        <v>2.1764000000000001</v>
      </c>
      <c r="BU511" s="4">
        <v>2.6930000000000001</v>
      </c>
      <c r="BW511" s="4">
        <v>45.84</v>
      </c>
      <c r="BX511" s="4">
        <v>0.309556</v>
      </c>
      <c r="BY511" s="4">
        <v>-5</v>
      </c>
      <c r="BZ511" s="4">
        <v>0.9</v>
      </c>
      <c r="CA511" s="4">
        <v>7.564775</v>
      </c>
      <c r="CB511" s="4">
        <v>18.18</v>
      </c>
    </row>
    <row r="512" spans="1:80">
      <c r="A512" s="2">
        <v>42440</v>
      </c>
      <c r="B512" s="29">
        <v>0.43364722222222224</v>
      </c>
      <c r="C512" s="4">
        <v>14.35</v>
      </c>
      <c r="D512" s="4">
        <v>5.1900000000000002E-2</v>
      </c>
      <c r="E512" s="4" t="s">
        <v>155</v>
      </c>
      <c r="F512" s="4">
        <v>518.88419299999998</v>
      </c>
      <c r="G512" s="4">
        <v>804.2</v>
      </c>
      <c r="H512" s="4">
        <v>6.5</v>
      </c>
      <c r="I512" s="4">
        <v>262.3</v>
      </c>
      <c r="K512" s="4">
        <v>0.3</v>
      </c>
      <c r="L512" s="4">
        <v>64</v>
      </c>
      <c r="M512" s="4">
        <v>0.87549999999999994</v>
      </c>
      <c r="N512" s="4">
        <v>12.563700000000001</v>
      </c>
      <c r="O512" s="4">
        <v>4.5400000000000003E-2</v>
      </c>
      <c r="P512" s="4">
        <v>704.09349999999995</v>
      </c>
      <c r="Q512" s="4">
        <v>5.7194000000000003</v>
      </c>
      <c r="R512" s="4">
        <v>709.8</v>
      </c>
      <c r="S512" s="4">
        <v>565.99419999999998</v>
      </c>
      <c r="T512" s="4">
        <v>4.5975999999999999</v>
      </c>
      <c r="U512" s="4">
        <v>570.6</v>
      </c>
      <c r="V512" s="4">
        <v>262.27089999999998</v>
      </c>
      <c r="Y512" s="4">
        <v>56.188000000000002</v>
      </c>
      <c r="Z512" s="4">
        <v>0</v>
      </c>
      <c r="AA512" s="4">
        <v>0.26269999999999999</v>
      </c>
      <c r="AB512" s="4" t="s">
        <v>382</v>
      </c>
      <c r="AC512" s="4">
        <v>0</v>
      </c>
      <c r="AD512" s="4">
        <v>11.8</v>
      </c>
      <c r="AE512" s="4">
        <v>853</v>
      </c>
      <c r="AF512" s="4">
        <v>868</v>
      </c>
      <c r="AG512" s="4">
        <v>886</v>
      </c>
      <c r="AH512" s="4">
        <v>74</v>
      </c>
      <c r="AI512" s="4">
        <v>23.09</v>
      </c>
      <c r="AJ512" s="4">
        <v>0.53</v>
      </c>
      <c r="AK512" s="4">
        <v>989</v>
      </c>
      <c r="AL512" s="4">
        <v>2</v>
      </c>
      <c r="AM512" s="4">
        <v>0</v>
      </c>
      <c r="AN512" s="4">
        <v>27</v>
      </c>
      <c r="AO512" s="4">
        <v>191</v>
      </c>
      <c r="AP512" s="4">
        <v>189.7</v>
      </c>
      <c r="AQ512" s="4">
        <v>1.9</v>
      </c>
      <c r="AR512" s="4">
        <v>195</v>
      </c>
      <c r="AS512" s="4" t="s">
        <v>155</v>
      </c>
      <c r="AT512" s="4">
        <v>2</v>
      </c>
      <c r="AU512" s="5">
        <v>0.64179398148148148</v>
      </c>
      <c r="AV512" s="4">
        <v>47.159888000000002</v>
      </c>
      <c r="AW512" s="4">
        <v>-88.484190999999996</v>
      </c>
      <c r="AX512" s="4">
        <v>311.10000000000002</v>
      </c>
      <c r="AY512" s="4">
        <v>30.4</v>
      </c>
      <c r="AZ512" s="4">
        <v>12</v>
      </c>
      <c r="BA512" s="4">
        <v>10</v>
      </c>
      <c r="BB512" s="4" t="s">
        <v>428</v>
      </c>
      <c r="BC512" s="4">
        <v>1.047453</v>
      </c>
      <c r="BD512" s="4">
        <v>1.373726</v>
      </c>
      <c r="BE512" s="4">
        <v>1.673726</v>
      </c>
      <c r="BF512" s="4">
        <v>14.063000000000001</v>
      </c>
      <c r="BG512" s="4">
        <v>14.75</v>
      </c>
      <c r="BH512" s="4">
        <v>1.05</v>
      </c>
      <c r="BI512" s="4">
        <v>14.218</v>
      </c>
      <c r="BJ512" s="4">
        <v>3015.9580000000001</v>
      </c>
      <c r="BK512" s="4">
        <v>6.9409999999999998</v>
      </c>
      <c r="BL512" s="4">
        <v>17.7</v>
      </c>
      <c r="BM512" s="4">
        <v>0.14399999999999999</v>
      </c>
      <c r="BN512" s="4">
        <v>17.844000000000001</v>
      </c>
      <c r="BO512" s="4">
        <v>14.228</v>
      </c>
      <c r="BP512" s="4">
        <v>0.11600000000000001</v>
      </c>
      <c r="BQ512" s="4">
        <v>14.343999999999999</v>
      </c>
      <c r="BR512" s="4">
        <v>2.0819000000000001</v>
      </c>
      <c r="BU512" s="4">
        <v>2.6760000000000002</v>
      </c>
      <c r="BW512" s="4">
        <v>45.844999999999999</v>
      </c>
      <c r="BX512" s="4">
        <v>0.32239600000000002</v>
      </c>
      <c r="BY512" s="4">
        <v>-5</v>
      </c>
      <c r="BZ512" s="4">
        <v>0.898509</v>
      </c>
      <c r="CA512" s="4">
        <v>7.8785429999999996</v>
      </c>
      <c r="CB512" s="4">
        <v>18.149892000000001</v>
      </c>
    </row>
    <row r="513" spans="1:80">
      <c r="A513" s="2">
        <v>42440</v>
      </c>
      <c r="B513" s="29">
        <v>0.43365879629629633</v>
      </c>
      <c r="C513" s="4">
        <v>14.35</v>
      </c>
      <c r="D513" s="4">
        <v>5.0999999999999997E-2</v>
      </c>
      <c r="E513" s="4" t="s">
        <v>155</v>
      </c>
      <c r="F513" s="4">
        <v>510.431107</v>
      </c>
      <c r="G513" s="4">
        <v>788.2</v>
      </c>
      <c r="H513" s="4">
        <v>6.5</v>
      </c>
      <c r="I513" s="4">
        <v>270.2</v>
      </c>
      <c r="K513" s="4">
        <v>0.3</v>
      </c>
      <c r="L513" s="4">
        <v>64</v>
      </c>
      <c r="M513" s="4">
        <v>0.87549999999999994</v>
      </c>
      <c r="N513" s="4">
        <v>12.563700000000001</v>
      </c>
      <c r="O513" s="4">
        <v>4.4699999999999997E-2</v>
      </c>
      <c r="P513" s="4">
        <v>690.05700000000002</v>
      </c>
      <c r="Q513" s="4">
        <v>5.6909000000000001</v>
      </c>
      <c r="R513" s="4">
        <v>695.7</v>
      </c>
      <c r="S513" s="4">
        <v>554.71079999999995</v>
      </c>
      <c r="T513" s="4">
        <v>4.5747</v>
      </c>
      <c r="U513" s="4">
        <v>559.29999999999995</v>
      </c>
      <c r="V513" s="4">
        <v>270.17529999999999</v>
      </c>
      <c r="Y513" s="4">
        <v>55.625999999999998</v>
      </c>
      <c r="Z513" s="4">
        <v>0</v>
      </c>
      <c r="AA513" s="4">
        <v>0.26269999999999999</v>
      </c>
      <c r="AB513" s="4" t="s">
        <v>382</v>
      </c>
      <c r="AC513" s="4">
        <v>0</v>
      </c>
      <c r="AD513" s="4">
        <v>11.9</v>
      </c>
      <c r="AE513" s="4">
        <v>853</v>
      </c>
      <c r="AF513" s="4">
        <v>868</v>
      </c>
      <c r="AG513" s="4">
        <v>885</v>
      </c>
      <c r="AH513" s="4">
        <v>74</v>
      </c>
      <c r="AI513" s="4">
        <v>23.09</v>
      </c>
      <c r="AJ513" s="4">
        <v>0.53</v>
      </c>
      <c r="AK513" s="4">
        <v>989</v>
      </c>
      <c r="AL513" s="4">
        <v>2</v>
      </c>
      <c r="AM513" s="4">
        <v>0</v>
      </c>
      <c r="AN513" s="4">
        <v>27</v>
      </c>
      <c r="AO513" s="4">
        <v>191</v>
      </c>
      <c r="AP513" s="4">
        <v>190</v>
      </c>
      <c r="AQ513" s="4">
        <v>1.9</v>
      </c>
      <c r="AR513" s="4">
        <v>195</v>
      </c>
      <c r="AS513" s="4" t="s">
        <v>155</v>
      </c>
      <c r="AT513" s="4">
        <v>2</v>
      </c>
      <c r="AU513" s="5">
        <v>0.64180555555555552</v>
      </c>
      <c r="AV513" s="4">
        <v>47.160012000000002</v>
      </c>
      <c r="AW513" s="4">
        <v>-88.484187000000006</v>
      </c>
      <c r="AX513" s="4">
        <v>311.3</v>
      </c>
      <c r="AY513" s="4">
        <v>30.5</v>
      </c>
      <c r="AZ513" s="4">
        <v>12</v>
      </c>
      <c r="BA513" s="4">
        <v>10</v>
      </c>
      <c r="BB513" s="4" t="s">
        <v>428</v>
      </c>
      <c r="BC513" s="4">
        <v>1.2475480000000001</v>
      </c>
      <c r="BD513" s="4">
        <v>1.104905</v>
      </c>
      <c r="BE513" s="4">
        <v>1.847548</v>
      </c>
      <c r="BF513" s="4">
        <v>14.063000000000001</v>
      </c>
      <c r="BG513" s="4">
        <v>14.75</v>
      </c>
      <c r="BH513" s="4">
        <v>1.05</v>
      </c>
      <c r="BI513" s="4">
        <v>14.218</v>
      </c>
      <c r="BJ513" s="4">
        <v>3015.9459999999999</v>
      </c>
      <c r="BK513" s="4">
        <v>6.8280000000000003</v>
      </c>
      <c r="BL513" s="4">
        <v>17.347000000000001</v>
      </c>
      <c r="BM513" s="4">
        <v>0.14299999999999999</v>
      </c>
      <c r="BN513" s="4">
        <v>17.489999999999998</v>
      </c>
      <c r="BO513" s="4">
        <v>13.945</v>
      </c>
      <c r="BP513" s="4">
        <v>0.115</v>
      </c>
      <c r="BQ513" s="4">
        <v>14.06</v>
      </c>
      <c r="BR513" s="4">
        <v>2.1446000000000001</v>
      </c>
      <c r="BU513" s="4">
        <v>2.649</v>
      </c>
      <c r="BW513" s="4">
        <v>45.844999999999999</v>
      </c>
      <c r="BX513" s="4">
        <v>0.33769500000000002</v>
      </c>
      <c r="BY513" s="4">
        <v>-5</v>
      </c>
      <c r="BZ513" s="4">
        <v>0.89874600000000004</v>
      </c>
      <c r="CA513" s="4">
        <v>8.2524139999999999</v>
      </c>
      <c r="CB513" s="4">
        <v>18.154664</v>
      </c>
    </row>
    <row r="514" spans="1:80">
      <c r="A514" s="2">
        <v>42440</v>
      </c>
      <c r="B514" s="29">
        <v>0.43367037037037037</v>
      </c>
      <c r="C514" s="4">
        <v>14.35</v>
      </c>
      <c r="D514" s="4">
        <v>5.0200000000000002E-2</v>
      </c>
      <c r="E514" s="4" t="s">
        <v>155</v>
      </c>
      <c r="F514" s="4">
        <v>502.15702499999998</v>
      </c>
      <c r="G514" s="4">
        <v>814.2</v>
      </c>
      <c r="H514" s="4">
        <v>6.5</v>
      </c>
      <c r="I514" s="4">
        <v>259.7</v>
      </c>
      <c r="K514" s="4">
        <v>0.3</v>
      </c>
      <c r="L514" s="4">
        <v>62</v>
      </c>
      <c r="M514" s="4">
        <v>0.87549999999999994</v>
      </c>
      <c r="N514" s="4">
        <v>12.5632</v>
      </c>
      <c r="O514" s="4">
        <v>4.3999999999999997E-2</v>
      </c>
      <c r="P514" s="4">
        <v>712.83349999999996</v>
      </c>
      <c r="Q514" s="4">
        <v>5.6906999999999996</v>
      </c>
      <c r="R514" s="4">
        <v>718.5</v>
      </c>
      <c r="S514" s="4">
        <v>573.01990000000001</v>
      </c>
      <c r="T514" s="4">
        <v>4.5744999999999996</v>
      </c>
      <c r="U514" s="4">
        <v>577.6</v>
      </c>
      <c r="V514" s="4">
        <v>259.67739999999998</v>
      </c>
      <c r="Y514" s="4">
        <v>54.587000000000003</v>
      </c>
      <c r="Z514" s="4">
        <v>0</v>
      </c>
      <c r="AA514" s="4">
        <v>0.2626</v>
      </c>
      <c r="AB514" s="4" t="s">
        <v>382</v>
      </c>
      <c r="AC514" s="4">
        <v>0</v>
      </c>
      <c r="AD514" s="4">
        <v>11.9</v>
      </c>
      <c r="AE514" s="4">
        <v>853</v>
      </c>
      <c r="AF514" s="4">
        <v>868</v>
      </c>
      <c r="AG514" s="4">
        <v>885</v>
      </c>
      <c r="AH514" s="4">
        <v>74</v>
      </c>
      <c r="AI514" s="4">
        <v>23.09</v>
      </c>
      <c r="AJ514" s="4">
        <v>0.53</v>
      </c>
      <c r="AK514" s="4">
        <v>989</v>
      </c>
      <c r="AL514" s="4">
        <v>2</v>
      </c>
      <c r="AM514" s="4">
        <v>0</v>
      </c>
      <c r="AN514" s="4">
        <v>27</v>
      </c>
      <c r="AO514" s="4">
        <v>191</v>
      </c>
      <c r="AP514" s="4">
        <v>189.3</v>
      </c>
      <c r="AQ514" s="4">
        <v>1.8</v>
      </c>
      <c r="AR514" s="4">
        <v>195</v>
      </c>
      <c r="AS514" s="4" t="s">
        <v>155</v>
      </c>
      <c r="AT514" s="4">
        <v>2</v>
      </c>
      <c r="AU514" s="5">
        <v>0.64181712962962967</v>
      </c>
      <c r="AV514" s="4">
        <v>47.160136000000001</v>
      </c>
      <c r="AW514" s="4">
        <v>-88.484183999999999</v>
      </c>
      <c r="AX514" s="4">
        <v>311.5</v>
      </c>
      <c r="AY514" s="4">
        <v>31</v>
      </c>
      <c r="AZ514" s="4">
        <v>12</v>
      </c>
      <c r="BA514" s="4">
        <v>10</v>
      </c>
      <c r="BB514" s="4" t="s">
        <v>428</v>
      </c>
      <c r="BC514" s="4">
        <v>1.0786</v>
      </c>
      <c r="BD514" s="4">
        <v>1</v>
      </c>
      <c r="BE514" s="4">
        <v>1.7524</v>
      </c>
      <c r="BF514" s="4">
        <v>14.063000000000001</v>
      </c>
      <c r="BG514" s="4">
        <v>14.75</v>
      </c>
      <c r="BH514" s="4">
        <v>1.05</v>
      </c>
      <c r="BI514" s="4">
        <v>14.222</v>
      </c>
      <c r="BJ514" s="4">
        <v>3016.3710000000001</v>
      </c>
      <c r="BK514" s="4">
        <v>6.718</v>
      </c>
      <c r="BL514" s="4">
        <v>17.922999999999998</v>
      </c>
      <c r="BM514" s="4">
        <v>0.14299999999999999</v>
      </c>
      <c r="BN514" s="4">
        <v>18.065999999999999</v>
      </c>
      <c r="BO514" s="4">
        <v>14.407999999999999</v>
      </c>
      <c r="BP514" s="4">
        <v>0.115</v>
      </c>
      <c r="BQ514" s="4">
        <v>14.523</v>
      </c>
      <c r="BR514" s="4">
        <v>2.0615999999999999</v>
      </c>
      <c r="BU514" s="4">
        <v>2.6</v>
      </c>
      <c r="BW514" s="4">
        <v>45.850999999999999</v>
      </c>
      <c r="BX514" s="4">
        <v>0.32757199999999997</v>
      </c>
      <c r="BY514" s="4">
        <v>-5</v>
      </c>
      <c r="BZ514" s="4">
        <v>0.89676199999999995</v>
      </c>
      <c r="CA514" s="4">
        <v>8.0050410000000003</v>
      </c>
      <c r="CB514" s="4">
        <v>18.114591999999998</v>
      </c>
    </row>
    <row r="515" spans="1:80">
      <c r="A515" s="2">
        <v>42440</v>
      </c>
      <c r="B515" s="29">
        <v>0.43368194444444441</v>
      </c>
      <c r="C515" s="4">
        <v>14.332000000000001</v>
      </c>
      <c r="D515" s="4">
        <v>4.4400000000000002E-2</v>
      </c>
      <c r="E515" s="4" t="s">
        <v>155</v>
      </c>
      <c r="F515" s="4">
        <v>444.29648200000003</v>
      </c>
      <c r="G515" s="4">
        <v>818.5</v>
      </c>
      <c r="H515" s="4">
        <v>6.5</v>
      </c>
      <c r="I515" s="4">
        <v>252.8</v>
      </c>
      <c r="K515" s="4">
        <v>0.3</v>
      </c>
      <c r="L515" s="4">
        <v>61</v>
      </c>
      <c r="M515" s="4">
        <v>0.87560000000000004</v>
      </c>
      <c r="N515" s="4">
        <v>12.549300000000001</v>
      </c>
      <c r="O515" s="4">
        <v>3.8899999999999997E-2</v>
      </c>
      <c r="P515" s="4">
        <v>716.74760000000003</v>
      </c>
      <c r="Q515" s="4">
        <v>5.6917</v>
      </c>
      <c r="R515" s="4">
        <v>722.4</v>
      </c>
      <c r="S515" s="4">
        <v>576.16639999999995</v>
      </c>
      <c r="T515" s="4">
        <v>4.5753000000000004</v>
      </c>
      <c r="U515" s="4">
        <v>580.70000000000005</v>
      </c>
      <c r="V515" s="4">
        <v>252.8442</v>
      </c>
      <c r="Y515" s="4">
        <v>53.429000000000002</v>
      </c>
      <c r="Z515" s="4">
        <v>0</v>
      </c>
      <c r="AA515" s="4">
        <v>0.26269999999999999</v>
      </c>
      <c r="AB515" s="4" t="s">
        <v>382</v>
      </c>
      <c r="AC515" s="4">
        <v>0</v>
      </c>
      <c r="AD515" s="4">
        <v>11.9</v>
      </c>
      <c r="AE515" s="4">
        <v>854</v>
      </c>
      <c r="AF515" s="4">
        <v>868</v>
      </c>
      <c r="AG515" s="4">
        <v>885</v>
      </c>
      <c r="AH515" s="4">
        <v>74</v>
      </c>
      <c r="AI515" s="4">
        <v>23.09</v>
      </c>
      <c r="AJ515" s="4">
        <v>0.53</v>
      </c>
      <c r="AK515" s="4">
        <v>989</v>
      </c>
      <c r="AL515" s="4">
        <v>2</v>
      </c>
      <c r="AM515" s="4">
        <v>0</v>
      </c>
      <c r="AN515" s="4">
        <v>27</v>
      </c>
      <c r="AO515" s="4">
        <v>191</v>
      </c>
      <c r="AP515" s="4">
        <v>189</v>
      </c>
      <c r="AQ515" s="4">
        <v>1.6</v>
      </c>
      <c r="AR515" s="4">
        <v>195</v>
      </c>
      <c r="AS515" s="4" t="s">
        <v>155</v>
      </c>
      <c r="AT515" s="4">
        <v>2</v>
      </c>
      <c r="AU515" s="5">
        <v>0.64182870370370371</v>
      </c>
      <c r="AV515" s="4">
        <v>47.160262000000003</v>
      </c>
      <c r="AW515" s="4">
        <v>-88.484166000000002</v>
      </c>
      <c r="AX515" s="4">
        <v>311.7</v>
      </c>
      <c r="AY515" s="4">
        <v>31.2</v>
      </c>
      <c r="AZ515" s="4">
        <v>12</v>
      </c>
      <c r="BA515" s="4">
        <v>10</v>
      </c>
      <c r="BB515" s="4" t="s">
        <v>428</v>
      </c>
      <c r="BC515" s="4">
        <v>1.2214</v>
      </c>
      <c r="BD515" s="4">
        <v>1</v>
      </c>
      <c r="BE515" s="4">
        <v>1.8475999999999999</v>
      </c>
      <c r="BF515" s="4">
        <v>14.063000000000001</v>
      </c>
      <c r="BG515" s="4">
        <v>14.77</v>
      </c>
      <c r="BH515" s="4">
        <v>1.05</v>
      </c>
      <c r="BI515" s="4">
        <v>14.202</v>
      </c>
      <c r="BJ515" s="4">
        <v>3017.74</v>
      </c>
      <c r="BK515" s="4">
        <v>5.9539999999999997</v>
      </c>
      <c r="BL515" s="4">
        <v>18.048999999999999</v>
      </c>
      <c r="BM515" s="4">
        <v>0.14299999999999999</v>
      </c>
      <c r="BN515" s="4">
        <v>18.193000000000001</v>
      </c>
      <c r="BO515" s="4">
        <v>14.509</v>
      </c>
      <c r="BP515" s="4">
        <v>0.115</v>
      </c>
      <c r="BQ515" s="4">
        <v>14.625</v>
      </c>
      <c r="BR515" s="4">
        <v>2.0105</v>
      </c>
      <c r="BU515" s="4">
        <v>2.5489999999999999</v>
      </c>
      <c r="BW515" s="4">
        <v>45.930999999999997</v>
      </c>
      <c r="BX515" s="4">
        <v>0.31628600000000001</v>
      </c>
      <c r="BY515" s="4">
        <v>-5</v>
      </c>
      <c r="BZ515" s="4">
        <v>0.89525399999999999</v>
      </c>
      <c r="CA515" s="4">
        <v>7.7292389999999997</v>
      </c>
      <c r="CB515" s="4">
        <v>18.084130999999999</v>
      </c>
    </row>
    <row r="516" spans="1:80">
      <c r="A516" s="2">
        <v>42440</v>
      </c>
      <c r="B516" s="29">
        <v>0.43369351851851851</v>
      </c>
      <c r="C516" s="4">
        <v>14.279</v>
      </c>
      <c r="D516" s="4">
        <v>3.6999999999999998E-2</v>
      </c>
      <c r="E516" s="4" t="s">
        <v>155</v>
      </c>
      <c r="F516" s="4">
        <v>370.44354800000002</v>
      </c>
      <c r="G516" s="4">
        <v>809.6</v>
      </c>
      <c r="H516" s="4">
        <v>6.5</v>
      </c>
      <c r="I516" s="4">
        <v>236.2</v>
      </c>
      <c r="K516" s="4">
        <v>0.3</v>
      </c>
      <c r="L516" s="4">
        <v>59</v>
      </c>
      <c r="M516" s="4">
        <v>0.87609999999999999</v>
      </c>
      <c r="N516" s="4">
        <v>12.510300000000001</v>
      </c>
      <c r="O516" s="4">
        <v>3.2500000000000001E-2</v>
      </c>
      <c r="P516" s="4">
        <v>709.28920000000005</v>
      </c>
      <c r="Q516" s="4">
        <v>5.7225999999999999</v>
      </c>
      <c r="R516" s="4">
        <v>715</v>
      </c>
      <c r="S516" s="4">
        <v>570.17079999999999</v>
      </c>
      <c r="T516" s="4">
        <v>4.6001000000000003</v>
      </c>
      <c r="U516" s="4">
        <v>574.79999999999995</v>
      </c>
      <c r="V516" s="4">
        <v>236.18719999999999</v>
      </c>
      <c r="Y516" s="4">
        <v>51.720999999999997</v>
      </c>
      <c r="Z516" s="4">
        <v>0</v>
      </c>
      <c r="AA516" s="4">
        <v>0.26279999999999998</v>
      </c>
      <c r="AB516" s="4" t="s">
        <v>382</v>
      </c>
      <c r="AC516" s="4">
        <v>0</v>
      </c>
      <c r="AD516" s="4">
        <v>11.9</v>
      </c>
      <c r="AE516" s="4">
        <v>853</v>
      </c>
      <c r="AF516" s="4">
        <v>868</v>
      </c>
      <c r="AG516" s="4">
        <v>885</v>
      </c>
      <c r="AH516" s="4">
        <v>74</v>
      </c>
      <c r="AI516" s="4">
        <v>23.09</v>
      </c>
      <c r="AJ516" s="4">
        <v>0.53</v>
      </c>
      <c r="AK516" s="4">
        <v>989</v>
      </c>
      <c r="AL516" s="4">
        <v>2</v>
      </c>
      <c r="AM516" s="4">
        <v>0</v>
      </c>
      <c r="AN516" s="4">
        <v>27</v>
      </c>
      <c r="AO516" s="4">
        <v>191</v>
      </c>
      <c r="AP516" s="4">
        <v>189</v>
      </c>
      <c r="AQ516" s="4">
        <v>1.7</v>
      </c>
      <c r="AR516" s="4">
        <v>195</v>
      </c>
      <c r="AS516" s="4" t="s">
        <v>155</v>
      </c>
      <c r="AT516" s="4">
        <v>2</v>
      </c>
      <c r="AU516" s="5">
        <v>0.64184027777777775</v>
      </c>
      <c r="AV516" s="4">
        <v>47.160482999999999</v>
      </c>
      <c r="AW516" s="4">
        <v>-88.484132000000002</v>
      </c>
      <c r="AX516" s="4">
        <v>311.89999999999998</v>
      </c>
      <c r="AY516" s="4">
        <v>31.5</v>
      </c>
      <c r="AZ516" s="4">
        <v>12</v>
      </c>
      <c r="BA516" s="4">
        <v>11</v>
      </c>
      <c r="BB516" s="4" t="s">
        <v>427</v>
      </c>
      <c r="BC516" s="4">
        <v>1.4476</v>
      </c>
      <c r="BD516" s="4">
        <v>1</v>
      </c>
      <c r="BE516" s="4">
        <v>1.9738</v>
      </c>
      <c r="BF516" s="4">
        <v>14.063000000000001</v>
      </c>
      <c r="BG516" s="4">
        <v>14.83</v>
      </c>
      <c r="BH516" s="4">
        <v>1.05</v>
      </c>
      <c r="BI516" s="4">
        <v>14.135999999999999</v>
      </c>
      <c r="BJ516" s="4">
        <v>3019.6770000000001</v>
      </c>
      <c r="BK516" s="4">
        <v>4.9859999999999998</v>
      </c>
      <c r="BL516" s="4">
        <v>17.928999999999998</v>
      </c>
      <c r="BM516" s="4">
        <v>0.14499999999999999</v>
      </c>
      <c r="BN516" s="4">
        <v>18.073</v>
      </c>
      <c r="BO516" s="4">
        <v>14.412000000000001</v>
      </c>
      <c r="BP516" s="4">
        <v>0.11600000000000001</v>
      </c>
      <c r="BQ516" s="4">
        <v>14.529</v>
      </c>
      <c r="BR516" s="4">
        <v>1.8851</v>
      </c>
      <c r="BU516" s="4">
        <v>2.4769999999999999</v>
      </c>
      <c r="BW516" s="4">
        <v>46.13</v>
      </c>
      <c r="BX516" s="4">
        <v>0.29460399999999998</v>
      </c>
      <c r="BY516" s="4">
        <v>-5</v>
      </c>
      <c r="BZ516" s="4">
        <v>0.89574600000000004</v>
      </c>
      <c r="CA516" s="4">
        <v>7.1993850000000004</v>
      </c>
      <c r="CB516" s="4">
        <v>18.094069000000001</v>
      </c>
    </row>
    <row r="517" spans="1:80">
      <c r="A517" s="2">
        <v>42440</v>
      </c>
      <c r="B517" s="29">
        <v>0.43370509259259254</v>
      </c>
      <c r="C517" s="4">
        <v>14.271000000000001</v>
      </c>
      <c r="D517" s="4">
        <v>3.5400000000000001E-2</v>
      </c>
      <c r="E517" s="4" t="s">
        <v>155</v>
      </c>
      <c r="F517" s="4">
        <v>354.26966299999998</v>
      </c>
      <c r="G517" s="4">
        <v>824.3</v>
      </c>
      <c r="H517" s="4">
        <v>6.6</v>
      </c>
      <c r="I517" s="4">
        <v>224</v>
      </c>
      <c r="K517" s="4">
        <v>0.3</v>
      </c>
      <c r="L517" s="4">
        <v>57</v>
      </c>
      <c r="M517" s="4">
        <v>0.87629999999999997</v>
      </c>
      <c r="N517" s="4">
        <v>12.505000000000001</v>
      </c>
      <c r="O517" s="4">
        <v>3.1E-2</v>
      </c>
      <c r="P517" s="4">
        <v>722.33730000000003</v>
      </c>
      <c r="Q517" s="4">
        <v>5.7834000000000003</v>
      </c>
      <c r="R517" s="4">
        <v>728.1</v>
      </c>
      <c r="S517" s="4">
        <v>580.65970000000004</v>
      </c>
      <c r="T517" s="4">
        <v>4.649</v>
      </c>
      <c r="U517" s="4">
        <v>585.29999999999995</v>
      </c>
      <c r="V517" s="4">
        <v>224.03129999999999</v>
      </c>
      <c r="Y517" s="4">
        <v>50.24</v>
      </c>
      <c r="Z517" s="4">
        <v>0</v>
      </c>
      <c r="AA517" s="4">
        <v>0.26290000000000002</v>
      </c>
      <c r="AB517" s="4" t="s">
        <v>382</v>
      </c>
      <c r="AC517" s="4">
        <v>0</v>
      </c>
      <c r="AD517" s="4">
        <v>11.8</v>
      </c>
      <c r="AE517" s="4">
        <v>853</v>
      </c>
      <c r="AF517" s="4">
        <v>868</v>
      </c>
      <c r="AG517" s="4">
        <v>884</v>
      </c>
      <c r="AH517" s="4">
        <v>74</v>
      </c>
      <c r="AI517" s="4">
        <v>23.09</v>
      </c>
      <c r="AJ517" s="4">
        <v>0.53</v>
      </c>
      <c r="AK517" s="4">
        <v>989</v>
      </c>
      <c r="AL517" s="4">
        <v>2</v>
      </c>
      <c r="AM517" s="4">
        <v>0</v>
      </c>
      <c r="AN517" s="4">
        <v>27</v>
      </c>
      <c r="AO517" s="4">
        <v>191</v>
      </c>
      <c r="AP517" s="4">
        <v>189</v>
      </c>
      <c r="AQ517" s="4">
        <v>1.8</v>
      </c>
      <c r="AR517" s="4">
        <v>195</v>
      </c>
      <c r="AS517" s="4" t="s">
        <v>155</v>
      </c>
      <c r="AT517" s="4">
        <v>2</v>
      </c>
      <c r="AU517" s="5">
        <v>0.64186342592592593</v>
      </c>
      <c r="AV517" s="4">
        <v>47.160642000000003</v>
      </c>
      <c r="AW517" s="4">
        <v>-88.484089999999995</v>
      </c>
      <c r="AX517" s="4">
        <v>312.10000000000002</v>
      </c>
      <c r="AY517" s="4">
        <v>31.7</v>
      </c>
      <c r="AZ517" s="4">
        <v>12</v>
      </c>
      <c r="BA517" s="4">
        <v>11</v>
      </c>
      <c r="BB517" s="4" t="s">
        <v>427</v>
      </c>
      <c r="BC517" s="4">
        <v>1.7214</v>
      </c>
      <c r="BD517" s="4">
        <v>1</v>
      </c>
      <c r="BE517" s="4">
        <v>2.2214</v>
      </c>
      <c r="BF517" s="4">
        <v>14.063000000000001</v>
      </c>
      <c r="BG517" s="4">
        <v>14.84</v>
      </c>
      <c r="BH517" s="4">
        <v>1.06</v>
      </c>
      <c r="BI517" s="4">
        <v>14.121</v>
      </c>
      <c r="BJ517" s="4">
        <v>3020.3090000000002</v>
      </c>
      <c r="BK517" s="4">
        <v>4.7720000000000002</v>
      </c>
      <c r="BL517" s="4">
        <v>18.27</v>
      </c>
      <c r="BM517" s="4">
        <v>0.14599999999999999</v>
      </c>
      <c r="BN517" s="4">
        <v>18.417000000000002</v>
      </c>
      <c r="BO517" s="4">
        <v>14.686999999999999</v>
      </c>
      <c r="BP517" s="4">
        <v>0.11799999999999999</v>
      </c>
      <c r="BQ517" s="4">
        <v>14.804</v>
      </c>
      <c r="BR517" s="4">
        <v>1.7892999999999999</v>
      </c>
      <c r="BU517" s="4">
        <v>2.407</v>
      </c>
      <c r="BW517" s="4">
        <v>46.165999999999997</v>
      </c>
      <c r="BX517" s="4">
        <v>0.29546</v>
      </c>
      <c r="BY517" s="4">
        <v>-5</v>
      </c>
      <c r="BZ517" s="4">
        <v>0.89450799999999997</v>
      </c>
      <c r="CA517" s="4">
        <v>7.2203039999999996</v>
      </c>
      <c r="CB517" s="4">
        <v>18.069061999999999</v>
      </c>
    </row>
    <row r="518" spans="1:80">
      <c r="A518" s="2">
        <v>42440</v>
      </c>
      <c r="B518" s="29">
        <v>0.43371666666666669</v>
      </c>
      <c r="C518" s="4">
        <v>14.278</v>
      </c>
      <c r="D518" s="4">
        <v>4.4999999999999998E-2</v>
      </c>
      <c r="E518" s="4" t="s">
        <v>155</v>
      </c>
      <c r="F518" s="4">
        <v>450</v>
      </c>
      <c r="G518" s="4">
        <v>866.5</v>
      </c>
      <c r="H518" s="4">
        <v>10.1</v>
      </c>
      <c r="I518" s="4">
        <v>233.2</v>
      </c>
      <c r="K518" s="4">
        <v>0.44</v>
      </c>
      <c r="L518" s="4">
        <v>57</v>
      </c>
      <c r="M518" s="4">
        <v>0.87619999999999998</v>
      </c>
      <c r="N518" s="4">
        <v>12.509499999999999</v>
      </c>
      <c r="O518" s="4">
        <v>3.9399999999999998E-2</v>
      </c>
      <c r="P518" s="4">
        <v>759.21559999999999</v>
      </c>
      <c r="Q518" s="4">
        <v>8.8701000000000008</v>
      </c>
      <c r="R518" s="4">
        <v>768.1</v>
      </c>
      <c r="S518" s="4">
        <v>610.3048</v>
      </c>
      <c r="T518" s="4">
        <v>7.1303000000000001</v>
      </c>
      <c r="U518" s="4">
        <v>617.4</v>
      </c>
      <c r="V518" s="4">
        <v>233.15459999999999</v>
      </c>
      <c r="Y518" s="4">
        <v>49.59</v>
      </c>
      <c r="Z518" s="4">
        <v>0</v>
      </c>
      <c r="AA518" s="4">
        <v>0.38219999999999998</v>
      </c>
      <c r="AB518" s="4" t="s">
        <v>382</v>
      </c>
      <c r="AC518" s="4">
        <v>0</v>
      </c>
      <c r="AD518" s="4">
        <v>11.9</v>
      </c>
      <c r="AE518" s="4">
        <v>853</v>
      </c>
      <c r="AF518" s="4">
        <v>868</v>
      </c>
      <c r="AG518" s="4">
        <v>884</v>
      </c>
      <c r="AH518" s="4">
        <v>74</v>
      </c>
      <c r="AI518" s="4">
        <v>23.09</v>
      </c>
      <c r="AJ518" s="4">
        <v>0.53</v>
      </c>
      <c r="AK518" s="4">
        <v>989</v>
      </c>
      <c r="AL518" s="4">
        <v>2</v>
      </c>
      <c r="AM518" s="4">
        <v>0</v>
      </c>
      <c r="AN518" s="4">
        <v>27</v>
      </c>
      <c r="AO518" s="4">
        <v>191</v>
      </c>
      <c r="AP518" s="4">
        <v>189</v>
      </c>
      <c r="AQ518" s="4">
        <v>1.9</v>
      </c>
      <c r="AR518" s="4">
        <v>195</v>
      </c>
      <c r="AS518" s="4" t="s">
        <v>155</v>
      </c>
      <c r="AT518" s="4">
        <v>2</v>
      </c>
      <c r="AU518" s="5">
        <v>0.64187499999999997</v>
      </c>
      <c r="AV518" s="4">
        <v>47.160761999999998</v>
      </c>
      <c r="AW518" s="4">
        <v>-88.484030000000004</v>
      </c>
      <c r="AX518" s="4">
        <v>312.7</v>
      </c>
      <c r="AY518" s="4">
        <v>31.6</v>
      </c>
      <c r="AZ518" s="4">
        <v>12</v>
      </c>
      <c r="BA518" s="4">
        <v>11</v>
      </c>
      <c r="BB518" s="4" t="s">
        <v>427</v>
      </c>
      <c r="BC518" s="4">
        <v>1.9476</v>
      </c>
      <c r="BD518" s="4">
        <v>1.0738000000000001</v>
      </c>
      <c r="BE518" s="4">
        <v>2.4476</v>
      </c>
      <c r="BF518" s="4">
        <v>14.063000000000001</v>
      </c>
      <c r="BG518" s="4">
        <v>14.83</v>
      </c>
      <c r="BH518" s="4">
        <v>1.05</v>
      </c>
      <c r="BI518" s="4">
        <v>14.135</v>
      </c>
      <c r="BJ518" s="4">
        <v>3018.07</v>
      </c>
      <c r="BK518" s="4">
        <v>6.0540000000000003</v>
      </c>
      <c r="BL518" s="4">
        <v>19.181999999999999</v>
      </c>
      <c r="BM518" s="4">
        <v>0.224</v>
      </c>
      <c r="BN518" s="4">
        <v>19.405999999999999</v>
      </c>
      <c r="BO518" s="4">
        <v>15.42</v>
      </c>
      <c r="BP518" s="4">
        <v>0.18</v>
      </c>
      <c r="BQ518" s="4">
        <v>15.6</v>
      </c>
      <c r="BR518" s="4">
        <v>1.8601000000000001</v>
      </c>
      <c r="BU518" s="4">
        <v>2.3740000000000001</v>
      </c>
      <c r="BW518" s="4">
        <v>67.040999999999997</v>
      </c>
      <c r="BX518" s="4">
        <v>0.28606399999999998</v>
      </c>
      <c r="BY518" s="4">
        <v>-5</v>
      </c>
      <c r="BZ518" s="4">
        <v>0.89549199999999995</v>
      </c>
      <c r="CA518" s="4">
        <v>6.9906889999999997</v>
      </c>
      <c r="CB518" s="4">
        <v>18.088937999999999</v>
      </c>
    </row>
    <row r="519" spans="1:80">
      <c r="A519" s="2">
        <v>42440</v>
      </c>
      <c r="B519" s="29">
        <v>0.43372824074074073</v>
      </c>
      <c r="C519" s="4">
        <v>14.305</v>
      </c>
      <c r="D519" s="4">
        <v>4.4999999999999998E-2</v>
      </c>
      <c r="E519" s="4" t="s">
        <v>155</v>
      </c>
      <c r="F519" s="4">
        <v>450</v>
      </c>
      <c r="G519" s="4">
        <v>813.9</v>
      </c>
      <c r="H519" s="4">
        <v>15.5</v>
      </c>
      <c r="I519" s="4">
        <v>237.1</v>
      </c>
      <c r="K519" s="4">
        <v>0.5</v>
      </c>
      <c r="L519" s="4">
        <v>57</v>
      </c>
      <c r="M519" s="4">
        <v>0.876</v>
      </c>
      <c r="N519" s="4">
        <v>12.5303</v>
      </c>
      <c r="O519" s="4">
        <v>3.9399999999999998E-2</v>
      </c>
      <c r="P519" s="4">
        <v>712.94799999999998</v>
      </c>
      <c r="Q519" s="4">
        <v>13.6153</v>
      </c>
      <c r="R519" s="4">
        <v>726.6</v>
      </c>
      <c r="S519" s="4">
        <v>573.11199999999997</v>
      </c>
      <c r="T519" s="4">
        <v>10.944800000000001</v>
      </c>
      <c r="U519" s="4">
        <v>584.1</v>
      </c>
      <c r="V519" s="4">
        <v>237.06989999999999</v>
      </c>
      <c r="Y519" s="4">
        <v>49.579000000000001</v>
      </c>
      <c r="Z519" s="4">
        <v>0</v>
      </c>
      <c r="AA519" s="4">
        <v>0.438</v>
      </c>
      <c r="AB519" s="4" t="s">
        <v>382</v>
      </c>
      <c r="AC519" s="4">
        <v>0</v>
      </c>
      <c r="AD519" s="4">
        <v>11.9</v>
      </c>
      <c r="AE519" s="4">
        <v>853</v>
      </c>
      <c r="AF519" s="4">
        <v>868</v>
      </c>
      <c r="AG519" s="4">
        <v>885</v>
      </c>
      <c r="AH519" s="4">
        <v>74</v>
      </c>
      <c r="AI519" s="4">
        <v>23.09</v>
      </c>
      <c r="AJ519" s="4">
        <v>0.53</v>
      </c>
      <c r="AK519" s="4">
        <v>989</v>
      </c>
      <c r="AL519" s="4">
        <v>2</v>
      </c>
      <c r="AM519" s="4">
        <v>0</v>
      </c>
      <c r="AN519" s="4">
        <v>27</v>
      </c>
      <c r="AO519" s="4">
        <v>191</v>
      </c>
      <c r="AP519" s="4">
        <v>189</v>
      </c>
      <c r="AQ519" s="4">
        <v>1.9</v>
      </c>
      <c r="AR519" s="4">
        <v>195</v>
      </c>
      <c r="AS519" s="4" t="s">
        <v>155</v>
      </c>
      <c r="AT519" s="4">
        <v>2</v>
      </c>
      <c r="AU519" s="5">
        <v>0.64188657407407412</v>
      </c>
      <c r="AV519" s="4">
        <v>47.160881000000003</v>
      </c>
      <c r="AW519" s="4">
        <v>-88.483971999999994</v>
      </c>
      <c r="AX519" s="4">
        <v>313.3</v>
      </c>
      <c r="AY519" s="4">
        <v>31.4</v>
      </c>
      <c r="AZ519" s="4">
        <v>12</v>
      </c>
      <c r="BA519" s="4">
        <v>11</v>
      </c>
      <c r="BB519" s="4" t="s">
        <v>427</v>
      </c>
      <c r="BC519" s="4">
        <v>2.1476000000000002</v>
      </c>
      <c r="BD519" s="4">
        <v>1.1738</v>
      </c>
      <c r="BE519" s="4">
        <v>2.7214</v>
      </c>
      <c r="BF519" s="4">
        <v>14.063000000000001</v>
      </c>
      <c r="BG519" s="4">
        <v>14.8</v>
      </c>
      <c r="BH519" s="4">
        <v>1.05</v>
      </c>
      <c r="BI519" s="4">
        <v>14.162000000000001</v>
      </c>
      <c r="BJ519" s="4">
        <v>3017.9870000000001</v>
      </c>
      <c r="BK519" s="4">
        <v>6.0430000000000001</v>
      </c>
      <c r="BL519" s="4">
        <v>17.983000000000001</v>
      </c>
      <c r="BM519" s="4">
        <v>0.34300000000000003</v>
      </c>
      <c r="BN519" s="4">
        <v>18.326000000000001</v>
      </c>
      <c r="BO519" s="4">
        <v>14.456</v>
      </c>
      <c r="BP519" s="4">
        <v>0.27600000000000002</v>
      </c>
      <c r="BQ519" s="4">
        <v>14.731999999999999</v>
      </c>
      <c r="BR519" s="4">
        <v>1.8880999999999999</v>
      </c>
      <c r="BU519" s="4">
        <v>2.3690000000000002</v>
      </c>
      <c r="BW519" s="4">
        <v>76.701999999999998</v>
      </c>
      <c r="BX519" s="4">
        <v>0.337204</v>
      </c>
      <c r="BY519" s="4">
        <v>-5</v>
      </c>
      <c r="BZ519" s="4">
        <v>0.89376199999999995</v>
      </c>
      <c r="CA519" s="4">
        <v>8.2404229999999998</v>
      </c>
      <c r="CB519" s="4">
        <v>18.053992000000001</v>
      </c>
    </row>
    <row r="520" spans="1:80">
      <c r="A520" s="2">
        <v>42440</v>
      </c>
      <c r="B520" s="29">
        <v>0.43373981481481483</v>
      </c>
      <c r="C520" s="4">
        <v>14.351000000000001</v>
      </c>
      <c r="D520" s="4">
        <v>4.4999999999999998E-2</v>
      </c>
      <c r="E520" s="4" t="s">
        <v>155</v>
      </c>
      <c r="F520" s="4">
        <v>450</v>
      </c>
      <c r="G520" s="4">
        <v>732.6</v>
      </c>
      <c r="H520" s="4">
        <v>11.4</v>
      </c>
      <c r="I520" s="4">
        <v>234.1</v>
      </c>
      <c r="K520" s="4">
        <v>0.46</v>
      </c>
      <c r="L520" s="4">
        <v>57</v>
      </c>
      <c r="M520" s="4">
        <v>0.87560000000000004</v>
      </c>
      <c r="N520" s="4">
        <v>12.5656</v>
      </c>
      <c r="O520" s="4">
        <v>3.9399999999999998E-2</v>
      </c>
      <c r="P520" s="4">
        <v>641.43640000000005</v>
      </c>
      <c r="Q520" s="4">
        <v>10.0024</v>
      </c>
      <c r="R520" s="4">
        <v>651.4</v>
      </c>
      <c r="S520" s="4">
        <v>515.62649999999996</v>
      </c>
      <c r="T520" s="4">
        <v>8.0405999999999995</v>
      </c>
      <c r="U520" s="4">
        <v>523.70000000000005</v>
      </c>
      <c r="V520" s="4">
        <v>234.09729999999999</v>
      </c>
      <c r="Y520" s="4">
        <v>49.548999999999999</v>
      </c>
      <c r="Z520" s="4">
        <v>0</v>
      </c>
      <c r="AA520" s="4">
        <v>0.40679999999999999</v>
      </c>
      <c r="AB520" s="4" t="s">
        <v>382</v>
      </c>
      <c r="AC520" s="4">
        <v>0</v>
      </c>
      <c r="AD520" s="4">
        <v>11.8</v>
      </c>
      <c r="AE520" s="4">
        <v>854</v>
      </c>
      <c r="AF520" s="4">
        <v>868</v>
      </c>
      <c r="AG520" s="4">
        <v>886</v>
      </c>
      <c r="AH520" s="4">
        <v>74</v>
      </c>
      <c r="AI520" s="4">
        <v>23.09</v>
      </c>
      <c r="AJ520" s="4">
        <v>0.53</v>
      </c>
      <c r="AK520" s="4">
        <v>989</v>
      </c>
      <c r="AL520" s="4">
        <v>2</v>
      </c>
      <c r="AM520" s="4">
        <v>0</v>
      </c>
      <c r="AN520" s="4">
        <v>27</v>
      </c>
      <c r="AO520" s="4">
        <v>190.3</v>
      </c>
      <c r="AP520" s="4">
        <v>189</v>
      </c>
      <c r="AQ520" s="4">
        <v>1.9</v>
      </c>
      <c r="AR520" s="4">
        <v>195</v>
      </c>
      <c r="AS520" s="4" t="s">
        <v>155</v>
      </c>
      <c r="AT520" s="4">
        <v>2</v>
      </c>
      <c r="AU520" s="5">
        <v>0.64189814814814816</v>
      </c>
      <c r="AV520" s="4">
        <v>47.161003999999998</v>
      </c>
      <c r="AW520" s="4">
        <v>-88.483940000000004</v>
      </c>
      <c r="AX520" s="4">
        <v>313.8</v>
      </c>
      <c r="AY520" s="4">
        <v>31.2</v>
      </c>
      <c r="AZ520" s="4">
        <v>12</v>
      </c>
      <c r="BA520" s="4">
        <v>11</v>
      </c>
      <c r="BB520" s="4" t="s">
        <v>427</v>
      </c>
      <c r="BC520" s="4">
        <v>2.4214000000000002</v>
      </c>
      <c r="BD520" s="4">
        <v>1.0524</v>
      </c>
      <c r="BE520" s="4">
        <v>2.9476</v>
      </c>
      <c r="BF520" s="4">
        <v>14.063000000000001</v>
      </c>
      <c r="BG520" s="4">
        <v>14.76</v>
      </c>
      <c r="BH520" s="4">
        <v>1.05</v>
      </c>
      <c r="BI520" s="4">
        <v>14.207000000000001</v>
      </c>
      <c r="BJ520" s="4">
        <v>3018.078</v>
      </c>
      <c r="BK520" s="4">
        <v>6.0229999999999997</v>
      </c>
      <c r="BL520" s="4">
        <v>16.134</v>
      </c>
      <c r="BM520" s="4">
        <v>0.252</v>
      </c>
      <c r="BN520" s="4">
        <v>16.385000000000002</v>
      </c>
      <c r="BO520" s="4">
        <v>12.968999999999999</v>
      </c>
      <c r="BP520" s="4">
        <v>0.20200000000000001</v>
      </c>
      <c r="BQ520" s="4">
        <v>13.172000000000001</v>
      </c>
      <c r="BR520" s="4">
        <v>1.8593</v>
      </c>
      <c r="BU520" s="4">
        <v>2.3610000000000002</v>
      </c>
      <c r="BW520" s="4">
        <v>71.045000000000002</v>
      </c>
      <c r="BX520" s="4">
        <v>0.35077799999999998</v>
      </c>
      <c r="BY520" s="4">
        <v>-5</v>
      </c>
      <c r="BZ520" s="4">
        <v>0.89300000000000002</v>
      </c>
      <c r="CA520" s="4">
        <v>8.5721380000000007</v>
      </c>
      <c r="CB520" s="4">
        <v>18.038599999999999</v>
      </c>
    </row>
    <row r="521" spans="1:80">
      <c r="A521" s="2">
        <v>42440</v>
      </c>
      <c r="B521" s="29">
        <v>0.43375138888888887</v>
      </c>
      <c r="C521" s="4">
        <v>14.39</v>
      </c>
      <c r="D521" s="4">
        <v>4.4400000000000002E-2</v>
      </c>
      <c r="E521" s="4" t="s">
        <v>155</v>
      </c>
      <c r="F521" s="4">
        <v>443.892562</v>
      </c>
      <c r="G521" s="4">
        <v>719.1</v>
      </c>
      <c r="H521" s="4">
        <v>9.9</v>
      </c>
      <c r="I521" s="4">
        <v>236.8</v>
      </c>
      <c r="K521" s="4">
        <v>0.4</v>
      </c>
      <c r="L521" s="4">
        <v>57</v>
      </c>
      <c r="M521" s="4">
        <v>0.87529999999999997</v>
      </c>
      <c r="N521" s="4">
        <v>12.596</v>
      </c>
      <c r="O521" s="4">
        <v>3.8899999999999997E-2</v>
      </c>
      <c r="P521" s="4">
        <v>629.44839999999999</v>
      </c>
      <c r="Q521" s="4">
        <v>8.6656999999999993</v>
      </c>
      <c r="R521" s="4">
        <v>638.1</v>
      </c>
      <c r="S521" s="4">
        <v>505.9898</v>
      </c>
      <c r="T521" s="4">
        <v>6.9661</v>
      </c>
      <c r="U521" s="4">
        <v>513</v>
      </c>
      <c r="V521" s="4">
        <v>236.7955</v>
      </c>
      <c r="Y521" s="4">
        <v>49.46</v>
      </c>
      <c r="Z521" s="4">
        <v>0</v>
      </c>
      <c r="AA521" s="4">
        <v>0.35010000000000002</v>
      </c>
      <c r="AB521" s="4" t="s">
        <v>382</v>
      </c>
      <c r="AC521" s="4">
        <v>0</v>
      </c>
      <c r="AD521" s="4">
        <v>11.9</v>
      </c>
      <c r="AE521" s="4">
        <v>854</v>
      </c>
      <c r="AF521" s="4">
        <v>868</v>
      </c>
      <c r="AG521" s="4">
        <v>886</v>
      </c>
      <c r="AH521" s="4">
        <v>74</v>
      </c>
      <c r="AI521" s="4">
        <v>23.09</v>
      </c>
      <c r="AJ521" s="4">
        <v>0.53</v>
      </c>
      <c r="AK521" s="4">
        <v>989</v>
      </c>
      <c r="AL521" s="4">
        <v>2</v>
      </c>
      <c r="AM521" s="4">
        <v>0</v>
      </c>
      <c r="AN521" s="4">
        <v>27</v>
      </c>
      <c r="AO521" s="4">
        <v>190.7</v>
      </c>
      <c r="AP521" s="4">
        <v>189</v>
      </c>
      <c r="AQ521" s="4">
        <v>2</v>
      </c>
      <c r="AR521" s="4">
        <v>195</v>
      </c>
      <c r="AS521" s="4" t="s">
        <v>155</v>
      </c>
      <c r="AT521" s="4">
        <v>2</v>
      </c>
      <c r="AU521" s="5">
        <v>0.6419097222222222</v>
      </c>
      <c r="AV521" s="4">
        <v>47.161037</v>
      </c>
      <c r="AW521" s="4">
        <v>-88.483932999999993</v>
      </c>
      <c r="AX521" s="4">
        <v>313.89999999999998</v>
      </c>
      <c r="AY521" s="4">
        <v>31.3</v>
      </c>
      <c r="AZ521" s="4">
        <v>12</v>
      </c>
      <c r="BA521" s="4">
        <v>11</v>
      </c>
      <c r="BB521" s="4" t="s">
        <v>427</v>
      </c>
      <c r="BC521" s="4">
        <v>1.5406</v>
      </c>
      <c r="BD521" s="4">
        <v>1.0738000000000001</v>
      </c>
      <c r="BE521" s="4">
        <v>2.3357999999999999</v>
      </c>
      <c r="BF521" s="4">
        <v>14.063000000000001</v>
      </c>
      <c r="BG521" s="4">
        <v>14.72</v>
      </c>
      <c r="BH521" s="4">
        <v>1.05</v>
      </c>
      <c r="BI521" s="4">
        <v>14.243</v>
      </c>
      <c r="BJ521" s="4">
        <v>3018.1579999999999</v>
      </c>
      <c r="BK521" s="4">
        <v>5.9260000000000002</v>
      </c>
      <c r="BL521" s="4">
        <v>15.795</v>
      </c>
      <c r="BM521" s="4">
        <v>0.217</v>
      </c>
      <c r="BN521" s="4">
        <v>16.012</v>
      </c>
      <c r="BO521" s="4">
        <v>12.696999999999999</v>
      </c>
      <c r="BP521" s="4">
        <v>0.17499999999999999</v>
      </c>
      <c r="BQ521" s="4">
        <v>12.871</v>
      </c>
      <c r="BR521" s="4">
        <v>1.8762000000000001</v>
      </c>
      <c r="BU521" s="4">
        <v>2.351</v>
      </c>
      <c r="BW521" s="4">
        <v>61.000999999999998</v>
      </c>
      <c r="BX521" s="4">
        <v>0.34377799999999997</v>
      </c>
      <c r="BY521" s="4">
        <v>-5</v>
      </c>
      <c r="BZ521" s="4">
        <v>0.89374600000000004</v>
      </c>
      <c r="CA521" s="4">
        <v>8.4010750000000005</v>
      </c>
      <c r="CB521" s="4">
        <v>18.053668999999999</v>
      </c>
    </row>
    <row r="522" spans="1:80">
      <c r="A522" s="2">
        <v>42440</v>
      </c>
      <c r="B522" s="29">
        <v>0.43376296296296296</v>
      </c>
      <c r="C522" s="4">
        <v>14.391</v>
      </c>
      <c r="D522" s="4">
        <v>4.36E-2</v>
      </c>
      <c r="E522" s="4" t="s">
        <v>155</v>
      </c>
      <c r="F522" s="4">
        <v>435.67810500000002</v>
      </c>
      <c r="G522" s="4">
        <v>726.3</v>
      </c>
      <c r="H522" s="4">
        <v>10</v>
      </c>
      <c r="I522" s="4">
        <v>236.5</v>
      </c>
      <c r="K522" s="4">
        <v>0.3</v>
      </c>
      <c r="L522" s="4">
        <v>56</v>
      </c>
      <c r="M522" s="4">
        <v>0.87529999999999997</v>
      </c>
      <c r="N522" s="4">
        <v>12.5959</v>
      </c>
      <c r="O522" s="4">
        <v>3.8100000000000002E-2</v>
      </c>
      <c r="P522" s="4">
        <v>635.67020000000002</v>
      </c>
      <c r="Q522" s="4">
        <v>8.7525999999999993</v>
      </c>
      <c r="R522" s="4">
        <v>644.4</v>
      </c>
      <c r="S522" s="4">
        <v>510.99130000000002</v>
      </c>
      <c r="T522" s="4">
        <v>7.0358999999999998</v>
      </c>
      <c r="U522" s="4">
        <v>518</v>
      </c>
      <c r="V522" s="4">
        <v>236.5</v>
      </c>
      <c r="Y522" s="4">
        <v>48.972000000000001</v>
      </c>
      <c r="Z522" s="4">
        <v>0</v>
      </c>
      <c r="AA522" s="4">
        <v>0.2626</v>
      </c>
      <c r="AB522" s="4" t="s">
        <v>382</v>
      </c>
      <c r="AC522" s="4">
        <v>0</v>
      </c>
      <c r="AD522" s="4">
        <v>11.8</v>
      </c>
      <c r="AE522" s="4">
        <v>854</v>
      </c>
      <c r="AF522" s="4">
        <v>868</v>
      </c>
      <c r="AG522" s="4">
        <v>886</v>
      </c>
      <c r="AH522" s="4">
        <v>74</v>
      </c>
      <c r="AI522" s="4">
        <v>23.09</v>
      </c>
      <c r="AJ522" s="4">
        <v>0.53</v>
      </c>
      <c r="AK522" s="4">
        <v>989</v>
      </c>
      <c r="AL522" s="4">
        <v>2</v>
      </c>
      <c r="AM522" s="4">
        <v>0</v>
      </c>
      <c r="AN522" s="4">
        <v>27</v>
      </c>
      <c r="AO522" s="4">
        <v>190.3</v>
      </c>
      <c r="AP522" s="4">
        <v>189.7</v>
      </c>
      <c r="AQ522" s="4">
        <v>1.8</v>
      </c>
      <c r="AR522" s="4">
        <v>195</v>
      </c>
      <c r="AS522" s="4" t="s">
        <v>155</v>
      </c>
      <c r="AT522" s="4">
        <v>2</v>
      </c>
      <c r="AU522" s="5">
        <v>0.6419097222222222</v>
      </c>
      <c r="AV522" s="4">
        <v>47.161226999999997</v>
      </c>
      <c r="AW522" s="4">
        <v>-88.483920999999995</v>
      </c>
      <c r="AX522" s="4">
        <v>314</v>
      </c>
      <c r="AY522" s="4">
        <v>31.8</v>
      </c>
      <c r="AZ522" s="4">
        <v>12</v>
      </c>
      <c r="BA522" s="4">
        <v>11</v>
      </c>
      <c r="BB522" s="4" t="s">
        <v>427</v>
      </c>
      <c r="BC522" s="4">
        <v>1.2</v>
      </c>
      <c r="BD522" s="4">
        <v>1.1000000000000001</v>
      </c>
      <c r="BE522" s="4">
        <v>1.9523999999999999</v>
      </c>
      <c r="BF522" s="4">
        <v>14.063000000000001</v>
      </c>
      <c r="BG522" s="4">
        <v>14.72</v>
      </c>
      <c r="BH522" s="4">
        <v>1.05</v>
      </c>
      <c r="BI522" s="4">
        <v>14.252000000000001</v>
      </c>
      <c r="BJ522" s="4">
        <v>3018.337</v>
      </c>
      <c r="BK522" s="4">
        <v>5.8159999999999998</v>
      </c>
      <c r="BL522" s="4">
        <v>15.952</v>
      </c>
      <c r="BM522" s="4">
        <v>0.22</v>
      </c>
      <c r="BN522" s="4">
        <v>16.170999999999999</v>
      </c>
      <c r="BO522" s="4">
        <v>12.823</v>
      </c>
      <c r="BP522" s="4">
        <v>0.17699999999999999</v>
      </c>
      <c r="BQ522" s="4">
        <v>13</v>
      </c>
      <c r="BR522" s="4">
        <v>1.8740000000000001</v>
      </c>
      <c r="BU522" s="4">
        <v>2.3279999999999998</v>
      </c>
      <c r="BW522" s="4">
        <v>45.75</v>
      </c>
      <c r="BX522" s="4">
        <v>0.28605000000000003</v>
      </c>
      <c r="BY522" s="4">
        <v>-5</v>
      </c>
      <c r="BZ522" s="4">
        <v>0.89101600000000003</v>
      </c>
      <c r="CA522" s="4">
        <v>6.9903469999999999</v>
      </c>
      <c r="CB522" s="4">
        <v>17.998522999999999</v>
      </c>
    </row>
    <row r="523" spans="1:80">
      <c r="A523" s="2">
        <v>42440</v>
      </c>
      <c r="B523" s="29">
        <v>0.433774537037037</v>
      </c>
      <c r="C523" s="4">
        <v>14.4</v>
      </c>
      <c r="D523" s="4">
        <v>4.0899999999999999E-2</v>
      </c>
      <c r="E523" s="4" t="s">
        <v>155</v>
      </c>
      <c r="F523" s="4">
        <v>408.94736799999998</v>
      </c>
      <c r="G523" s="4">
        <v>723.2</v>
      </c>
      <c r="H523" s="4">
        <v>11.1</v>
      </c>
      <c r="I523" s="4">
        <v>240.9</v>
      </c>
      <c r="K523" s="4">
        <v>0.3</v>
      </c>
      <c r="L523" s="4">
        <v>55</v>
      </c>
      <c r="M523" s="4">
        <v>0.87519999999999998</v>
      </c>
      <c r="N523" s="4">
        <v>12.6027</v>
      </c>
      <c r="O523" s="4">
        <v>3.5799999999999998E-2</v>
      </c>
      <c r="P523" s="4">
        <v>632.9547</v>
      </c>
      <c r="Q523" s="4">
        <v>9.7149000000000001</v>
      </c>
      <c r="R523" s="4">
        <v>642.70000000000005</v>
      </c>
      <c r="S523" s="4">
        <v>508.80840000000001</v>
      </c>
      <c r="T523" s="4">
        <v>7.8094000000000001</v>
      </c>
      <c r="U523" s="4">
        <v>516.6</v>
      </c>
      <c r="V523" s="4">
        <v>240.89449999999999</v>
      </c>
      <c r="Y523" s="4">
        <v>48.573999999999998</v>
      </c>
      <c r="Z523" s="4">
        <v>0</v>
      </c>
      <c r="AA523" s="4">
        <v>0.2626</v>
      </c>
      <c r="AB523" s="4" t="s">
        <v>382</v>
      </c>
      <c r="AC523" s="4">
        <v>0</v>
      </c>
      <c r="AD523" s="4">
        <v>11.9</v>
      </c>
      <c r="AE523" s="4">
        <v>854</v>
      </c>
      <c r="AF523" s="4">
        <v>869</v>
      </c>
      <c r="AG523" s="4">
        <v>886</v>
      </c>
      <c r="AH523" s="4">
        <v>74</v>
      </c>
      <c r="AI523" s="4">
        <v>23.09</v>
      </c>
      <c r="AJ523" s="4">
        <v>0.53</v>
      </c>
      <c r="AK523" s="4">
        <v>989</v>
      </c>
      <c r="AL523" s="4">
        <v>2</v>
      </c>
      <c r="AM523" s="4">
        <v>0</v>
      </c>
      <c r="AN523" s="4">
        <v>27</v>
      </c>
      <c r="AO523" s="4">
        <v>190</v>
      </c>
      <c r="AP523" s="4">
        <v>189.3</v>
      </c>
      <c r="AQ523" s="4">
        <v>1.8</v>
      </c>
      <c r="AR523" s="4">
        <v>195</v>
      </c>
      <c r="AS523" s="4" t="s">
        <v>155</v>
      </c>
      <c r="AT523" s="4">
        <v>2</v>
      </c>
      <c r="AU523" s="5">
        <v>0.64193287037037039</v>
      </c>
      <c r="AV523" s="4">
        <v>47.161389</v>
      </c>
      <c r="AW523" s="4">
        <v>-88.483902999999998</v>
      </c>
      <c r="AX523" s="4">
        <v>314.5</v>
      </c>
      <c r="AY523" s="4">
        <v>31.9</v>
      </c>
      <c r="AZ523" s="4">
        <v>12</v>
      </c>
      <c r="BA523" s="4">
        <v>11</v>
      </c>
      <c r="BB523" s="4" t="s">
        <v>427</v>
      </c>
      <c r="BC523" s="4">
        <v>1.0524</v>
      </c>
      <c r="BD523" s="4">
        <v>1.1738</v>
      </c>
      <c r="BE523" s="4">
        <v>1.9738</v>
      </c>
      <c r="BF523" s="4">
        <v>14.063000000000001</v>
      </c>
      <c r="BG523" s="4">
        <v>14.71</v>
      </c>
      <c r="BH523" s="4">
        <v>1.05</v>
      </c>
      <c r="BI523" s="4">
        <v>14.257999999999999</v>
      </c>
      <c r="BJ523" s="4">
        <v>3018.7950000000001</v>
      </c>
      <c r="BK523" s="4">
        <v>5.4569999999999999</v>
      </c>
      <c r="BL523" s="4">
        <v>15.877000000000001</v>
      </c>
      <c r="BM523" s="4">
        <v>0.24399999999999999</v>
      </c>
      <c r="BN523" s="4">
        <v>16.120999999999999</v>
      </c>
      <c r="BO523" s="4">
        <v>12.763</v>
      </c>
      <c r="BP523" s="4">
        <v>0.19600000000000001</v>
      </c>
      <c r="BQ523" s="4">
        <v>12.959</v>
      </c>
      <c r="BR523" s="4">
        <v>1.9080999999999999</v>
      </c>
      <c r="BU523" s="4">
        <v>2.3079999999999998</v>
      </c>
      <c r="BW523" s="4">
        <v>45.73</v>
      </c>
      <c r="BX523" s="4">
        <v>0.34383799999999998</v>
      </c>
      <c r="BY523" s="4">
        <v>-5</v>
      </c>
      <c r="BZ523" s="4">
        <v>0.89074600000000004</v>
      </c>
      <c r="CA523" s="4">
        <v>8.4025409999999994</v>
      </c>
      <c r="CB523" s="4">
        <v>17.993068999999998</v>
      </c>
    </row>
    <row r="524" spans="1:80">
      <c r="A524" s="2">
        <v>42440</v>
      </c>
      <c r="B524" s="29">
        <v>0.43378611111111115</v>
      </c>
      <c r="C524" s="4">
        <v>14.4</v>
      </c>
      <c r="D524" s="4">
        <v>3.5400000000000001E-2</v>
      </c>
      <c r="E524" s="4" t="s">
        <v>155</v>
      </c>
      <c r="F524" s="4">
        <v>353.52656999999999</v>
      </c>
      <c r="G524" s="4">
        <v>745.7</v>
      </c>
      <c r="H524" s="4">
        <v>11.2</v>
      </c>
      <c r="I524" s="4">
        <v>226.9</v>
      </c>
      <c r="K524" s="4">
        <v>0.3</v>
      </c>
      <c r="L524" s="4">
        <v>55</v>
      </c>
      <c r="M524" s="4">
        <v>0.87529999999999997</v>
      </c>
      <c r="N524" s="4">
        <v>12.6037</v>
      </c>
      <c r="O524" s="4">
        <v>3.09E-2</v>
      </c>
      <c r="P524" s="4">
        <v>652.63480000000004</v>
      </c>
      <c r="Q524" s="4">
        <v>9.8028999999999993</v>
      </c>
      <c r="R524" s="4">
        <v>662.4</v>
      </c>
      <c r="S524" s="4">
        <v>524.62850000000003</v>
      </c>
      <c r="T524" s="4">
        <v>7.8800999999999997</v>
      </c>
      <c r="U524" s="4">
        <v>532.5</v>
      </c>
      <c r="V524" s="4">
        <v>226.91560000000001</v>
      </c>
      <c r="Y524" s="4">
        <v>47.978999999999999</v>
      </c>
      <c r="Z524" s="4">
        <v>0</v>
      </c>
      <c r="AA524" s="4">
        <v>0.2626</v>
      </c>
      <c r="AB524" s="4" t="s">
        <v>382</v>
      </c>
      <c r="AC524" s="4">
        <v>0</v>
      </c>
      <c r="AD524" s="4">
        <v>11.8</v>
      </c>
      <c r="AE524" s="4">
        <v>854</v>
      </c>
      <c r="AF524" s="4">
        <v>869</v>
      </c>
      <c r="AG524" s="4">
        <v>885</v>
      </c>
      <c r="AH524" s="4">
        <v>74</v>
      </c>
      <c r="AI524" s="4">
        <v>23.09</v>
      </c>
      <c r="AJ524" s="4">
        <v>0.53</v>
      </c>
      <c r="AK524" s="4">
        <v>989</v>
      </c>
      <c r="AL524" s="4">
        <v>2</v>
      </c>
      <c r="AM524" s="4">
        <v>0</v>
      </c>
      <c r="AN524" s="4">
        <v>27</v>
      </c>
      <c r="AO524" s="4">
        <v>190</v>
      </c>
      <c r="AP524" s="4">
        <v>189</v>
      </c>
      <c r="AQ524" s="4">
        <v>1.7</v>
      </c>
      <c r="AR524" s="4">
        <v>195</v>
      </c>
      <c r="AS524" s="4" t="s">
        <v>155</v>
      </c>
      <c r="AT524" s="4">
        <v>2</v>
      </c>
      <c r="AU524" s="5">
        <v>0.64194444444444443</v>
      </c>
      <c r="AV524" s="4">
        <v>47.161422000000002</v>
      </c>
      <c r="AW524" s="4">
        <v>-88.483897999999996</v>
      </c>
      <c r="AX524" s="4">
        <v>314.60000000000002</v>
      </c>
      <c r="AY524" s="4">
        <v>31.7</v>
      </c>
      <c r="AZ524" s="4">
        <v>12</v>
      </c>
      <c r="BA524" s="4">
        <v>11</v>
      </c>
      <c r="BB524" s="4" t="s">
        <v>427</v>
      </c>
      <c r="BC524" s="4">
        <v>1.0738000000000001</v>
      </c>
      <c r="BD524" s="4">
        <v>1.2738</v>
      </c>
      <c r="BE524" s="4">
        <v>2</v>
      </c>
      <c r="BF524" s="4">
        <v>14.063000000000001</v>
      </c>
      <c r="BG524" s="4">
        <v>14.72</v>
      </c>
      <c r="BH524" s="4">
        <v>1.05</v>
      </c>
      <c r="BI524" s="4">
        <v>14.252000000000001</v>
      </c>
      <c r="BJ524" s="4">
        <v>3020.29</v>
      </c>
      <c r="BK524" s="4">
        <v>4.7190000000000003</v>
      </c>
      <c r="BL524" s="4">
        <v>16.378</v>
      </c>
      <c r="BM524" s="4">
        <v>0.246</v>
      </c>
      <c r="BN524" s="4">
        <v>16.623999999999999</v>
      </c>
      <c r="BO524" s="4">
        <v>13.166</v>
      </c>
      <c r="BP524" s="4">
        <v>0.19800000000000001</v>
      </c>
      <c r="BQ524" s="4">
        <v>13.363</v>
      </c>
      <c r="BR524" s="4">
        <v>1.7981</v>
      </c>
      <c r="BU524" s="4">
        <v>2.2810000000000001</v>
      </c>
      <c r="BW524" s="4">
        <v>45.752000000000002</v>
      </c>
      <c r="BX524" s="4">
        <v>0.356572</v>
      </c>
      <c r="BY524" s="4">
        <v>-5</v>
      </c>
      <c r="BZ524" s="4">
        <v>0.88950799999999997</v>
      </c>
      <c r="CA524" s="4">
        <v>8.7137279999999997</v>
      </c>
      <c r="CB524" s="4">
        <v>17.968062</v>
      </c>
    </row>
    <row r="525" spans="1:80">
      <c r="A525" s="2">
        <v>42440</v>
      </c>
      <c r="B525" s="29">
        <v>0.43379768518518519</v>
      </c>
      <c r="C525" s="4">
        <v>14.4</v>
      </c>
      <c r="D525" s="4">
        <v>3.78E-2</v>
      </c>
      <c r="E525" s="4" t="s">
        <v>155</v>
      </c>
      <c r="F525" s="4">
        <v>377.68115899999998</v>
      </c>
      <c r="G525" s="4">
        <v>757.2</v>
      </c>
      <c r="H525" s="4">
        <v>1.1000000000000001</v>
      </c>
      <c r="I525" s="4">
        <v>221.6</v>
      </c>
      <c r="K525" s="4">
        <v>0.22</v>
      </c>
      <c r="L525" s="4">
        <v>54</v>
      </c>
      <c r="M525" s="4">
        <v>0.87519999999999998</v>
      </c>
      <c r="N525" s="4">
        <v>12.603</v>
      </c>
      <c r="O525" s="4">
        <v>3.3099999999999997E-2</v>
      </c>
      <c r="P525" s="4">
        <v>662.70590000000004</v>
      </c>
      <c r="Q525" s="4">
        <v>0.97929999999999995</v>
      </c>
      <c r="R525" s="4">
        <v>663.7</v>
      </c>
      <c r="S525" s="4">
        <v>532.72429999999997</v>
      </c>
      <c r="T525" s="4">
        <v>0.7873</v>
      </c>
      <c r="U525" s="4">
        <v>533.5</v>
      </c>
      <c r="V525" s="4">
        <v>221.58609999999999</v>
      </c>
      <c r="Y525" s="4">
        <v>47.411000000000001</v>
      </c>
      <c r="Z525" s="4">
        <v>0</v>
      </c>
      <c r="AA525" s="4">
        <v>0.19400000000000001</v>
      </c>
      <c r="AB525" s="4" t="s">
        <v>382</v>
      </c>
      <c r="AC525" s="4">
        <v>0</v>
      </c>
      <c r="AD525" s="4">
        <v>11.8</v>
      </c>
      <c r="AE525" s="4">
        <v>854</v>
      </c>
      <c r="AF525" s="4">
        <v>869</v>
      </c>
      <c r="AG525" s="4">
        <v>885</v>
      </c>
      <c r="AH525" s="4">
        <v>74</v>
      </c>
      <c r="AI525" s="4">
        <v>23.09</v>
      </c>
      <c r="AJ525" s="4">
        <v>0.53</v>
      </c>
      <c r="AK525" s="4">
        <v>989</v>
      </c>
      <c r="AL525" s="4">
        <v>2</v>
      </c>
      <c r="AM525" s="4">
        <v>0</v>
      </c>
      <c r="AN525" s="4">
        <v>27</v>
      </c>
      <c r="AO525" s="4">
        <v>190</v>
      </c>
      <c r="AP525" s="4">
        <v>189</v>
      </c>
      <c r="AQ525" s="4">
        <v>1.6</v>
      </c>
      <c r="AR525" s="4">
        <v>195</v>
      </c>
      <c r="AS525" s="4" t="s">
        <v>155</v>
      </c>
      <c r="AT525" s="4">
        <v>2</v>
      </c>
      <c r="AU525" s="5">
        <v>0.64194444444444443</v>
      </c>
      <c r="AV525" s="4">
        <v>47.161606999999997</v>
      </c>
      <c r="AW525" s="4">
        <v>-88.483959999999996</v>
      </c>
      <c r="AX525" s="4">
        <v>314.89999999999998</v>
      </c>
      <c r="AY525" s="4">
        <v>31.7</v>
      </c>
      <c r="AZ525" s="4">
        <v>12</v>
      </c>
      <c r="BA525" s="4">
        <v>11</v>
      </c>
      <c r="BB525" s="4" t="s">
        <v>427</v>
      </c>
      <c r="BC525" s="4">
        <v>1.1738</v>
      </c>
      <c r="BD525" s="4">
        <v>1.0786</v>
      </c>
      <c r="BE525" s="4">
        <v>2.0737999999999999</v>
      </c>
      <c r="BF525" s="4">
        <v>14.063000000000001</v>
      </c>
      <c r="BG525" s="4">
        <v>14.72</v>
      </c>
      <c r="BH525" s="4">
        <v>1.05</v>
      </c>
      <c r="BI525" s="4">
        <v>14.259</v>
      </c>
      <c r="BJ525" s="4">
        <v>3019.9119999999998</v>
      </c>
      <c r="BK525" s="4">
        <v>5.0410000000000004</v>
      </c>
      <c r="BL525" s="4">
        <v>16.629000000000001</v>
      </c>
      <c r="BM525" s="4">
        <v>2.5000000000000001E-2</v>
      </c>
      <c r="BN525" s="4">
        <v>16.654</v>
      </c>
      <c r="BO525" s="4">
        <v>13.368</v>
      </c>
      <c r="BP525" s="4">
        <v>0.02</v>
      </c>
      <c r="BQ525" s="4">
        <v>13.388</v>
      </c>
      <c r="BR525" s="4">
        <v>1.7557</v>
      </c>
      <c r="BU525" s="4">
        <v>2.254</v>
      </c>
      <c r="BW525" s="4">
        <v>33.793999999999997</v>
      </c>
      <c r="BX525" s="4">
        <v>0.34379399999999999</v>
      </c>
      <c r="BY525" s="4">
        <v>-5</v>
      </c>
      <c r="BZ525" s="4">
        <v>0.88825399999999999</v>
      </c>
      <c r="CA525" s="4">
        <v>8.4014659999999992</v>
      </c>
      <c r="CB525" s="4">
        <v>17.942730999999998</v>
      </c>
    </row>
    <row r="526" spans="1:80">
      <c r="A526" s="2">
        <v>42440</v>
      </c>
      <c r="B526" s="29">
        <v>0.43380925925925928</v>
      </c>
      <c r="C526" s="4">
        <v>14.396000000000001</v>
      </c>
      <c r="D526" s="4">
        <v>3.49E-2</v>
      </c>
      <c r="E526" s="4" t="s">
        <v>155</v>
      </c>
      <c r="F526" s="4">
        <v>348.96137299999998</v>
      </c>
      <c r="G526" s="4">
        <v>756.6</v>
      </c>
      <c r="H526" s="4">
        <v>-1.4</v>
      </c>
      <c r="I526" s="4">
        <v>218.5</v>
      </c>
      <c r="K526" s="4">
        <v>0.2</v>
      </c>
      <c r="L526" s="4">
        <v>54</v>
      </c>
      <c r="M526" s="4">
        <v>0.87529999999999997</v>
      </c>
      <c r="N526" s="4">
        <v>12.6</v>
      </c>
      <c r="O526" s="4">
        <v>3.0499999999999999E-2</v>
      </c>
      <c r="P526" s="4">
        <v>662.18550000000005</v>
      </c>
      <c r="Q526" s="4">
        <v>0</v>
      </c>
      <c r="R526" s="4">
        <v>662.2</v>
      </c>
      <c r="S526" s="4">
        <v>532.30600000000004</v>
      </c>
      <c r="T526" s="4">
        <v>0</v>
      </c>
      <c r="U526" s="4">
        <v>532.29999999999995</v>
      </c>
      <c r="V526" s="4">
        <v>218.5471</v>
      </c>
      <c r="Y526" s="4">
        <v>47.171999999999997</v>
      </c>
      <c r="Z526" s="4">
        <v>0</v>
      </c>
      <c r="AA526" s="4">
        <v>0.17510000000000001</v>
      </c>
      <c r="AB526" s="4" t="s">
        <v>382</v>
      </c>
      <c r="AC526" s="4">
        <v>0</v>
      </c>
      <c r="AD526" s="4">
        <v>11.9</v>
      </c>
      <c r="AE526" s="4">
        <v>853</v>
      </c>
      <c r="AF526" s="4">
        <v>869</v>
      </c>
      <c r="AG526" s="4">
        <v>884</v>
      </c>
      <c r="AH526" s="4">
        <v>74</v>
      </c>
      <c r="AI526" s="4">
        <v>23.09</v>
      </c>
      <c r="AJ526" s="4">
        <v>0.53</v>
      </c>
      <c r="AK526" s="4">
        <v>989</v>
      </c>
      <c r="AL526" s="4">
        <v>2</v>
      </c>
      <c r="AM526" s="4">
        <v>0</v>
      </c>
      <c r="AN526" s="4">
        <v>27</v>
      </c>
      <c r="AO526" s="4">
        <v>190.7</v>
      </c>
      <c r="AP526" s="4">
        <v>189</v>
      </c>
      <c r="AQ526" s="4">
        <v>1.6</v>
      </c>
      <c r="AR526" s="4">
        <v>195</v>
      </c>
      <c r="AS526" s="4" t="s">
        <v>155</v>
      </c>
      <c r="AT526" s="4">
        <v>2</v>
      </c>
      <c r="AU526" s="5">
        <v>0.64196759259259262</v>
      </c>
      <c r="AV526" s="4">
        <v>47.161766999999998</v>
      </c>
      <c r="AW526" s="4">
        <v>-88.484031000000002</v>
      </c>
      <c r="AX526" s="4">
        <v>315.10000000000002</v>
      </c>
      <c r="AY526" s="4">
        <v>32.299999999999997</v>
      </c>
      <c r="AZ526" s="4">
        <v>12</v>
      </c>
      <c r="BA526" s="4">
        <v>11</v>
      </c>
      <c r="BB526" s="4" t="s">
        <v>427</v>
      </c>
      <c r="BC526" s="4">
        <v>1.3475999999999999</v>
      </c>
      <c r="BD526" s="4">
        <v>1.1476</v>
      </c>
      <c r="BE526" s="4">
        <v>2.1738</v>
      </c>
      <c r="BF526" s="4">
        <v>14.063000000000001</v>
      </c>
      <c r="BG526" s="4">
        <v>14.73</v>
      </c>
      <c r="BH526" s="4">
        <v>1.05</v>
      </c>
      <c r="BI526" s="4">
        <v>14.252000000000001</v>
      </c>
      <c r="BJ526" s="4">
        <v>3020.585</v>
      </c>
      <c r="BK526" s="4">
        <v>4.66</v>
      </c>
      <c r="BL526" s="4">
        <v>16.623999999999999</v>
      </c>
      <c r="BM526" s="4">
        <v>0</v>
      </c>
      <c r="BN526" s="4">
        <v>16.623999999999999</v>
      </c>
      <c r="BO526" s="4">
        <v>13.363</v>
      </c>
      <c r="BP526" s="4">
        <v>0</v>
      </c>
      <c r="BQ526" s="4">
        <v>13.363</v>
      </c>
      <c r="BR526" s="4">
        <v>1.7324999999999999</v>
      </c>
      <c r="BU526" s="4">
        <v>2.2440000000000002</v>
      </c>
      <c r="BW526" s="4">
        <v>30.513000000000002</v>
      </c>
      <c r="BX526" s="4">
        <v>0.37084</v>
      </c>
      <c r="BY526" s="4">
        <v>-5</v>
      </c>
      <c r="BZ526" s="4">
        <v>0.88874600000000004</v>
      </c>
      <c r="CA526" s="4">
        <v>9.0624029999999998</v>
      </c>
      <c r="CB526" s="4">
        <v>17.952669</v>
      </c>
    </row>
    <row r="527" spans="1:80">
      <c r="A527" s="2">
        <v>42440</v>
      </c>
      <c r="B527" s="29">
        <v>0.43382083333333332</v>
      </c>
      <c r="C527" s="4">
        <v>14.39</v>
      </c>
      <c r="D527" s="4">
        <v>3.4000000000000002E-2</v>
      </c>
      <c r="E527" s="4" t="s">
        <v>155</v>
      </c>
      <c r="F527" s="4">
        <v>340</v>
      </c>
      <c r="G527" s="4">
        <v>760.6</v>
      </c>
      <c r="H527" s="4">
        <v>-1.2</v>
      </c>
      <c r="I527" s="4">
        <v>210</v>
      </c>
      <c r="K527" s="4">
        <v>0.2</v>
      </c>
      <c r="L527" s="4">
        <v>53</v>
      </c>
      <c r="M527" s="4">
        <v>0.87529999999999997</v>
      </c>
      <c r="N527" s="4">
        <v>12.595800000000001</v>
      </c>
      <c r="O527" s="4">
        <v>2.98E-2</v>
      </c>
      <c r="P527" s="4">
        <v>665.79420000000005</v>
      </c>
      <c r="Q527" s="4">
        <v>0</v>
      </c>
      <c r="R527" s="4">
        <v>665.8</v>
      </c>
      <c r="S527" s="4">
        <v>535.20690000000002</v>
      </c>
      <c r="T527" s="4">
        <v>0</v>
      </c>
      <c r="U527" s="4">
        <v>535.20000000000005</v>
      </c>
      <c r="V527" s="4">
        <v>210.02500000000001</v>
      </c>
      <c r="Y527" s="4">
        <v>45.963999999999999</v>
      </c>
      <c r="Z527" s="4">
        <v>0</v>
      </c>
      <c r="AA527" s="4">
        <v>0.17510000000000001</v>
      </c>
      <c r="AB527" s="4" t="s">
        <v>382</v>
      </c>
      <c r="AC527" s="4">
        <v>0</v>
      </c>
      <c r="AD527" s="4">
        <v>11.8</v>
      </c>
      <c r="AE527" s="4">
        <v>854</v>
      </c>
      <c r="AF527" s="4">
        <v>869</v>
      </c>
      <c r="AG527" s="4">
        <v>885</v>
      </c>
      <c r="AH527" s="4">
        <v>74</v>
      </c>
      <c r="AI527" s="4">
        <v>23.09</v>
      </c>
      <c r="AJ527" s="4">
        <v>0.53</v>
      </c>
      <c r="AK527" s="4">
        <v>989</v>
      </c>
      <c r="AL527" s="4">
        <v>2</v>
      </c>
      <c r="AM527" s="4">
        <v>0</v>
      </c>
      <c r="AN527" s="4">
        <v>27</v>
      </c>
      <c r="AO527" s="4">
        <v>191</v>
      </c>
      <c r="AP527" s="4">
        <v>189</v>
      </c>
      <c r="AQ527" s="4">
        <v>1.6</v>
      </c>
      <c r="AR527" s="4">
        <v>195</v>
      </c>
      <c r="AS527" s="4" t="s">
        <v>155</v>
      </c>
      <c r="AT527" s="4">
        <v>2</v>
      </c>
      <c r="AU527" s="5">
        <v>0.64197916666666666</v>
      </c>
      <c r="AV527" s="4">
        <v>47.161799999999999</v>
      </c>
      <c r="AW527" s="4">
        <v>-88.484048000000001</v>
      </c>
      <c r="AX527" s="4">
        <v>315.2</v>
      </c>
      <c r="AY527" s="4">
        <v>32.1</v>
      </c>
      <c r="AZ527" s="4">
        <v>12</v>
      </c>
      <c r="BA527" s="4">
        <v>11</v>
      </c>
      <c r="BB527" s="4" t="s">
        <v>427</v>
      </c>
      <c r="BC527" s="4">
        <v>1.4</v>
      </c>
      <c r="BD527" s="4">
        <v>1.0524</v>
      </c>
      <c r="BE527" s="4">
        <v>2.2000000000000002</v>
      </c>
      <c r="BF527" s="4">
        <v>14.063000000000001</v>
      </c>
      <c r="BG527" s="4">
        <v>14.73</v>
      </c>
      <c r="BH527" s="4">
        <v>1.05</v>
      </c>
      <c r="BI527" s="4">
        <v>14.244</v>
      </c>
      <c r="BJ527" s="4">
        <v>3020.9760000000001</v>
      </c>
      <c r="BK527" s="4">
        <v>4.5430000000000001</v>
      </c>
      <c r="BL527" s="4">
        <v>16.722000000000001</v>
      </c>
      <c r="BM527" s="4">
        <v>0</v>
      </c>
      <c r="BN527" s="4">
        <v>16.722000000000001</v>
      </c>
      <c r="BO527" s="4">
        <v>13.442</v>
      </c>
      <c r="BP527" s="4">
        <v>0</v>
      </c>
      <c r="BQ527" s="4">
        <v>13.442</v>
      </c>
      <c r="BR527" s="4">
        <v>1.6657</v>
      </c>
      <c r="BU527" s="4">
        <v>2.1869999999999998</v>
      </c>
      <c r="BW527" s="4">
        <v>30.529</v>
      </c>
      <c r="BX527" s="4">
        <v>0.35488999999999998</v>
      </c>
      <c r="BY527" s="4">
        <v>-5</v>
      </c>
      <c r="BZ527" s="4">
        <v>0.88750799999999996</v>
      </c>
      <c r="CA527" s="4">
        <v>8.672625</v>
      </c>
      <c r="CB527" s="4">
        <v>17.927662000000002</v>
      </c>
    </row>
    <row r="528" spans="1:80">
      <c r="A528" s="2">
        <v>42440</v>
      </c>
      <c r="B528" s="29">
        <v>0.43383240740740742</v>
      </c>
      <c r="C528" s="4">
        <v>14.39</v>
      </c>
      <c r="D528" s="4">
        <v>3.6200000000000003E-2</v>
      </c>
      <c r="E528" s="4" t="s">
        <v>155</v>
      </c>
      <c r="F528" s="4">
        <v>361.98553099999998</v>
      </c>
      <c r="G528" s="4">
        <v>796.2</v>
      </c>
      <c r="H528" s="4">
        <v>1.2</v>
      </c>
      <c r="I528" s="4">
        <v>211.9</v>
      </c>
      <c r="K528" s="4">
        <v>0.24</v>
      </c>
      <c r="L528" s="4">
        <v>52</v>
      </c>
      <c r="M528" s="4">
        <v>0.87529999999999997</v>
      </c>
      <c r="N528" s="4">
        <v>12.5959</v>
      </c>
      <c r="O528" s="4">
        <v>3.1699999999999999E-2</v>
      </c>
      <c r="P528" s="4">
        <v>696.91340000000002</v>
      </c>
      <c r="Q528" s="4">
        <v>1.0773999999999999</v>
      </c>
      <c r="R528" s="4">
        <v>698</v>
      </c>
      <c r="S528" s="4">
        <v>560.22239999999999</v>
      </c>
      <c r="T528" s="4">
        <v>0.86609999999999998</v>
      </c>
      <c r="U528" s="4">
        <v>561.1</v>
      </c>
      <c r="V528" s="4">
        <v>211.85679999999999</v>
      </c>
      <c r="Y528" s="4">
        <v>45.73</v>
      </c>
      <c r="Z528" s="4">
        <v>0</v>
      </c>
      <c r="AA528" s="4">
        <v>0.20669999999999999</v>
      </c>
      <c r="AB528" s="4" t="s">
        <v>382</v>
      </c>
      <c r="AC528" s="4">
        <v>0</v>
      </c>
      <c r="AD528" s="4">
        <v>11.9</v>
      </c>
      <c r="AE528" s="4">
        <v>854</v>
      </c>
      <c r="AF528" s="4">
        <v>869</v>
      </c>
      <c r="AG528" s="4">
        <v>885</v>
      </c>
      <c r="AH528" s="4">
        <v>74</v>
      </c>
      <c r="AI528" s="4">
        <v>23.09</v>
      </c>
      <c r="AJ528" s="4">
        <v>0.53</v>
      </c>
      <c r="AK528" s="4">
        <v>989</v>
      </c>
      <c r="AL528" s="4">
        <v>2</v>
      </c>
      <c r="AM528" s="4">
        <v>0</v>
      </c>
      <c r="AN528" s="4">
        <v>27</v>
      </c>
      <c r="AO528" s="4">
        <v>191</v>
      </c>
      <c r="AP528" s="4">
        <v>189</v>
      </c>
      <c r="AQ528" s="4">
        <v>1.7</v>
      </c>
      <c r="AR528" s="4">
        <v>195</v>
      </c>
      <c r="AS528" s="4" t="s">
        <v>155</v>
      </c>
      <c r="AT528" s="4">
        <v>2</v>
      </c>
      <c r="AU528" s="5">
        <v>0.64197916666666666</v>
      </c>
      <c r="AV528" s="4">
        <v>47.161886000000003</v>
      </c>
      <c r="AW528" s="4">
        <v>-88.484105999999997</v>
      </c>
      <c r="AX528" s="4">
        <v>315.3</v>
      </c>
      <c r="AY528" s="4">
        <v>32</v>
      </c>
      <c r="AZ528" s="4">
        <v>12</v>
      </c>
      <c r="BA528" s="4">
        <v>11</v>
      </c>
      <c r="BB528" s="4" t="s">
        <v>427</v>
      </c>
      <c r="BC528" s="4">
        <v>1.1788209999999999</v>
      </c>
      <c r="BD528" s="4">
        <v>1.073726</v>
      </c>
      <c r="BE528" s="4">
        <v>2.0525470000000001</v>
      </c>
      <c r="BF528" s="4">
        <v>14.063000000000001</v>
      </c>
      <c r="BG528" s="4">
        <v>14.73</v>
      </c>
      <c r="BH528" s="4">
        <v>1.05</v>
      </c>
      <c r="BI528" s="4">
        <v>14.244</v>
      </c>
      <c r="BJ528" s="4">
        <v>3020.471</v>
      </c>
      <c r="BK528" s="4">
        <v>4.8360000000000003</v>
      </c>
      <c r="BL528" s="4">
        <v>17.501000000000001</v>
      </c>
      <c r="BM528" s="4">
        <v>2.7E-2</v>
      </c>
      <c r="BN528" s="4">
        <v>17.527999999999999</v>
      </c>
      <c r="BO528" s="4">
        <v>14.068</v>
      </c>
      <c r="BP528" s="4">
        <v>2.1999999999999999E-2</v>
      </c>
      <c r="BQ528" s="4">
        <v>14.09</v>
      </c>
      <c r="BR528" s="4">
        <v>1.6798999999999999</v>
      </c>
      <c r="BU528" s="4">
        <v>2.1760000000000002</v>
      </c>
      <c r="BW528" s="4">
        <v>36.046999999999997</v>
      </c>
      <c r="BX528" s="4">
        <v>0.31541400000000003</v>
      </c>
      <c r="BY528" s="4">
        <v>-5</v>
      </c>
      <c r="BZ528" s="4">
        <v>0.88849199999999995</v>
      </c>
      <c r="CA528" s="4">
        <v>7.707929</v>
      </c>
      <c r="CB528" s="4">
        <v>17.947538000000002</v>
      </c>
    </row>
    <row r="529" spans="1:80">
      <c r="A529" s="2">
        <v>42440</v>
      </c>
      <c r="B529" s="29">
        <v>0.43384398148148146</v>
      </c>
      <c r="C529" s="4">
        <v>14.39</v>
      </c>
      <c r="D529" s="4">
        <v>3.9E-2</v>
      </c>
      <c r="E529" s="4" t="s">
        <v>155</v>
      </c>
      <c r="F529" s="4">
        <v>390</v>
      </c>
      <c r="G529" s="4">
        <v>811.7</v>
      </c>
      <c r="H529" s="4">
        <v>5.8</v>
      </c>
      <c r="I529" s="4">
        <v>213.8</v>
      </c>
      <c r="K529" s="4">
        <v>0.3</v>
      </c>
      <c r="L529" s="4">
        <v>52</v>
      </c>
      <c r="M529" s="4">
        <v>0.87529999999999997</v>
      </c>
      <c r="N529" s="4">
        <v>12.595599999999999</v>
      </c>
      <c r="O529" s="4">
        <v>3.4099999999999998E-2</v>
      </c>
      <c r="P529" s="4">
        <v>710.45180000000005</v>
      </c>
      <c r="Q529" s="4">
        <v>5.0768000000000004</v>
      </c>
      <c r="R529" s="4">
        <v>715.5</v>
      </c>
      <c r="S529" s="4">
        <v>571.10540000000003</v>
      </c>
      <c r="T529" s="4">
        <v>4.0810000000000004</v>
      </c>
      <c r="U529" s="4">
        <v>575.20000000000005</v>
      </c>
      <c r="V529" s="4">
        <v>213.83099999999999</v>
      </c>
      <c r="Y529" s="4">
        <v>45.366</v>
      </c>
      <c r="Z529" s="4">
        <v>0</v>
      </c>
      <c r="AA529" s="4">
        <v>0.2626</v>
      </c>
      <c r="AB529" s="4" t="s">
        <v>382</v>
      </c>
      <c r="AC529" s="4">
        <v>0</v>
      </c>
      <c r="AD529" s="4">
        <v>11.8</v>
      </c>
      <c r="AE529" s="4">
        <v>854</v>
      </c>
      <c r="AF529" s="4">
        <v>869</v>
      </c>
      <c r="AG529" s="4">
        <v>885</v>
      </c>
      <c r="AH529" s="4">
        <v>74</v>
      </c>
      <c r="AI529" s="4">
        <v>23.09</v>
      </c>
      <c r="AJ529" s="4">
        <v>0.53</v>
      </c>
      <c r="AK529" s="4">
        <v>989</v>
      </c>
      <c r="AL529" s="4">
        <v>2</v>
      </c>
      <c r="AM529" s="4">
        <v>0</v>
      </c>
      <c r="AN529" s="4">
        <v>27</v>
      </c>
      <c r="AO529" s="4">
        <v>190.3</v>
      </c>
      <c r="AP529" s="4">
        <v>189</v>
      </c>
      <c r="AQ529" s="4">
        <v>1.7</v>
      </c>
      <c r="AR529" s="4">
        <v>195</v>
      </c>
      <c r="AS529" s="4" t="s">
        <v>155</v>
      </c>
      <c r="AT529" s="4">
        <v>2</v>
      </c>
      <c r="AU529" s="5">
        <v>0.6419907407407407</v>
      </c>
      <c r="AV529" s="4">
        <v>47.162005999999998</v>
      </c>
      <c r="AW529" s="4">
        <v>-88.484178999999997</v>
      </c>
      <c r="AX529" s="4">
        <v>315.39999999999998</v>
      </c>
      <c r="AY529" s="4">
        <v>32.1</v>
      </c>
      <c r="AZ529" s="4">
        <v>12</v>
      </c>
      <c r="BA529" s="4">
        <v>11</v>
      </c>
      <c r="BB529" s="4" t="s">
        <v>427</v>
      </c>
      <c r="BC529" s="4">
        <v>1.321321</v>
      </c>
      <c r="BD529" s="4">
        <v>1.0262260000000001</v>
      </c>
      <c r="BE529" s="4">
        <v>2.147548</v>
      </c>
      <c r="BF529" s="4">
        <v>14.063000000000001</v>
      </c>
      <c r="BG529" s="4">
        <v>14.73</v>
      </c>
      <c r="BH529" s="4">
        <v>1.05</v>
      </c>
      <c r="BI529" s="4">
        <v>14.246</v>
      </c>
      <c r="BJ529" s="4">
        <v>3019.8359999999998</v>
      </c>
      <c r="BK529" s="4">
        <v>5.2089999999999996</v>
      </c>
      <c r="BL529" s="4">
        <v>17.838000000000001</v>
      </c>
      <c r="BM529" s="4">
        <v>0.127</v>
      </c>
      <c r="BN529" s="4">
        <v>17.965</v>
      </c>
      <c r="BO529" s="4">
        <v>14.339</v>
      </c>
      <c r="BP529" s="4">
        <v>0.10199999999999999</v>
      </c>
      <c r="BQ529" s="4">
        <v>14.441000000000001</v>
      </c>
      <c r="BR529" s="4">
        <v>1.6952</v>
      </c>
      <c r="BU529" s="4">
        <v>2.1579999999999999</v>
      </c>
      <c r="BW529" s="4">
        <v>45.776000000000003</v>
      </c>
      <c r="BX529" s="4">
        <v>0.31842799999999999</v>
      </c>
      <c r="BY529" s="4">
        <v>-5</v>
      </c>
      <c r="BZ529" s="4">
        <v>0.88825399999999999</v>
      </c>
      <c r="CA529" s="4">
        <v>7.7815839999999996</v>
      </c>
      <c r="CB529" s="4">
        <v>17.942730999999998</v>
      </c>
    </row>
    <row r="530" spans="1:80">
      <c r="A530" s="2">
        <v>42440</v>
      </c>
      <c r="B530" s="29">
        <v>0.43385555555555561</v>
      </c>
      <c r="C530" s="4">
        <v>14.398</v>
      </c>
      <c r="D530" s="4">
        <v>3.9E-2</v>
      </c>
      <c r="E530" s="4" t="s">
        <v>155</v>
      </c>
      <c r="F530" s="4">
        <v>390</v>
      </c>
      <c r="G530" s="4">
        <v>791</v>
      </c>
      <c r="H530" s="4">
        <v>5.8</v>
      </c>
      <c r="I530" s="4">
        <v>223.3</v>
      </c>
      <c r="K530" s="4">
        <v>0.3</v>
      </c>
      <c r="L530" s="4">
        <v>51</v>
      </c>
      <c r="M530" s="4">
        <v>0.87509999999999999</v>
      </c>
      <c r="N530" s="4">
        <v>12.5997</v>
      </c>
      <c r="O530" s="4">
        <v>3.4099999999999998E-2</v>
      </c>
      <c r="P530" s="4">
        <v>692.17690000000005</v>
      </c>
      <c r="Q530" s="4">
        <v>5.0757000000000003</v>
      </c>
      <c r="R530" s="4">
        <v>697.3</v>
      </c>
      <c r="S530" s="4">
        <v>556.90719999999999</v>
      </c>
      <c r="T530" s="4">
        <v>4.0838000000000001</v>
      </c>
      <c r="U530" s="4">
        <v>561</v>
      </c>
      <c r="V530" s="4">
        <v>223.25200000000001</v>
      </c>
      <c r="Y530" s="4">
        <v>44.731000000000002</v>
      </c>
      <c r="Z530" s="4">
        <v>0</v>
      </c>
      <c r="AA530" s="4">
        <v>0.26250000000000001</v>
      </c>
      <c r="AB530" s="4" t="s">
        <v>382</v>
      </c>
      <c r="AC530" s="4">
        <v>0</v>
      </c>
      <c r="AD530" s="4">
        <v>11.8</v>
      </c>
      <c r="AE530" s="4">
        <v>854</v>
      </c>
      <c r="AF530" s="4">
        <v>869</v>
      </c>
      <c r="AG530" s="4">
        <v>886</v>
      </c>
      <c r="AH530" s="4">
        <v>74.7</v>
      </c>
      <c r="AI530" s="4">
        <v>23.32</v>
      </c>
      <c r="AJ530" s="4">
        <v>0.54</v>
      </c>
      <c r="AK530" s="4">
        <v>989</v>
      </c>
      <c r="AL530" s="4">
        <v>2</v>
      </c>
      <c r="AM530" s="4">
        <v>0</v>
      </c>
      <c r="AN530" s="4">
        <v>27</v>
      </c>
      <c r="AO530" s="4">
        <v>190</v>
      </c>
      <c r="AP530" s="4">
        <v>189</v>
      </c>
      <c r="AQ530" s="4">
        <v>1.5</v>
      </c>
      <c r="AR530" s="4">
        <v>195</v>
      </c>
      <c r="AS530" s="4" t="s">
        <v>155</v>
      </c>
      <c r="AT530" s="4">
        <v>2</v>
      </c>
      <c r="AU530" s="5">
        <v>0.64200231481481485</v>
      </c>
      <c r="AV530" s="4">
        <v>47.162230000000001</v>
      </c>
      <c r="AW530" s="4">
        <v>-88.484181000000007</v>
      </c>
      <c r="AX530" s="4">
        <v>316.2</v>
      </c>
      <c r="AY530" s="4">
        <v>32</v>
      </c>
      <c r="AZ530" s="4">
        <v>12</v>
      </c>
      <c r="BA530" s="4">
        <v>11</v>
      </c>
      <c r="BB530" s="4" t="s">
        <v>427</v>
      </c>
      <c r="BC530" s="4">
        <v>1.2524</v>
      </c>
      <c r="BD530" s="4">
        <v>1</v>
      </c>
      <c r="BE530" s="4">
        <v>1.9785999999999999</v>
      </c>
      <c r="BF530" s="4">
        <v>14.063000000000001</v>
      </c>
      <c r="BG530" s="4">
        <v>14.72</v>
      </c>
      <c r="BH530" s="4">
        <v>1.05</v>
      </c>
      <c r="BI530" s="4">
        <v>14.27</v>
      </c>
      <c r="BJ530" s="4">
        <v>3019.6129999999998</v>
      </c>
      <c r="BK530" s="4">
        <v>5.2060000000000004</v>
      </c>
      <c r="BL530" s="4">
        <v>17.372</v>
      </c>
      <c r="BM530" s="4">
        <v>0.127</v>
      </c>
      <c r="BN530" s="4">
        <v>17.498999999999999</v>
      </c>
      <c r="BO530" s="4">
        <v>13.977</v>
      </c>
      <c r="BP530" s="4">
        <v>0.10199999999999999</v>
      </c>
      <c r="BQ530" s="4">
        <v>14.079000000000001</v>
      </c>
      <c r="BR530" s="4">
        <v>1.7692000000000001</v>
      </c>
      <c r="BU530" s="4">
        <v>2.1269999999999998</v>
      </c>
      <c r="BW530" s="4">
        <v>45.747999999999998</v>
      </c>
      <c r="BX530" s="4">
        <v>0.34687200000000001</v>
      </c>
      <c r="BY530" s="4">
        <v>-5</v>
      </c>
      <c r="BZ530" s="4">
        <v>0.88725399999999999</v>
      </c>
      <c r="CA530" s="4">
        <v>8.4766849999999998</v>
      </c>
      <c r="CB530" s="4">
        <v>17.922530999999999</v>
      </c>
    </row>
    <row r="531" spans="1:80">
      <c r="A531" s="2">
        <v>42440</v>
      </c>
      <c r="B531" s="29">
        <v>0.43386712962962964</v>
      </c>
      <c r="C531" s="4">
        <v>14.388</v>
      </c>
      <c r="D531" s="4">
        <v>3.9E-2</v>
      </c>
      <c r="E531" s="4" t="s">
        <v>155</v>
      </c>
      <c r="F531" s="4">
        <v>390</v>
      </c>
      <c r="G531" s="4">
        <v>794.1</v>
      </c>
      <c r="H531" s="4">
        <v>5.9</v>
      </c>
      <c r="I531" s="4">
        <v>237.1</v>
      </c>
      <c r="K531" s="4">
        <v>0.3</v>
      </c>
      <c r="L531" s="4">
        <v>50</v>
      </c>
      <c r="M531" s="4">
        <v>0.87529999999999997</v>
      </c>
      <c r="N531" s="4">
        <v>12.5936</v>
      </c>
      <c r="O531" s="4">
        <v>3.4099999999999998E-2</v>
      </c>
      <c r="P531" s="4">
        <v>695.10289999999998</v>
      </c>
      <c r="Q531" s="4">
        <v>5.1924000000000001</v>
      </c>
      <c r="R531" s="4">
        <v>700.3</v>
      </c>
      <c r="S531" s="4">
        <v>558.93520000000001</v>
      </c>
      <c r="T531" s="4">
        <v>4.1752000000000002</v>
      </c>
      <c r="U531" s="4">
        <v>563.1</v>
      </c>
      <c r="V531" s="4">
        <v>237.1146</v>
      </c>
      <c r="Y531" s="4">
        <v>44.037999999999997</v>
      </c>
      <c r="Z531" s="4">
        <v>0</v>
      </c>
      <c r="AA531" s="4">
        <v>0.2626</v>
      </c>
      <c r="AB531" s="4" t="s">
        <v>382</v>
      </c>
      <c r="AC531" s="4">
        <v>0</v>
      </c>
      <c r="AD531" s="4">
        <v>11.9</v>
      </c>
      <c r="AE531" s="4">
        <v>853</v>
      </c>
      <c r="AF531" s="4">
        <v>869</v>
      </c>
      <c r="AG531" s="4">
        <v>886</v>
      </c>
      <c r="AH531" s="4">
        <v>74.3</v>
      </c>
      <c r="AI531" s="4">
        <v>23.17</v>
      </c>
      <c r="AJ531" s="4">
        <v>0.53</v>
      </c>
      <c r="AK531" s="4">
        <v>989</v>
      </c>
      <c r="AL531" s="4">
        <v>2</v>
      </c>
      <c r="AM531" s="4">
        <v>0</v>
      </c>
      <c r="AN531" s="4">
        <v>27</v>
      </c>
      <c r="AO531" s="4">
        <v>190.7</v>
      </c>
      <c r="AP531" s="4">
        <v>189</v>
      </c>
      <c r="AQ531" s="4">
        <v>1.7</v>
      </c>
      <c r="AR531" s="4">
        <v>195</v>
      </c>
      <c r="AS531" s="4" t="s">
        <v>155</v>
      </c>
      <c r="AT531" s="4">
        <v>2</v>
      </c>
      <c r="AU531" s="5">
        <v>0.64202546296296303</v>
      </c>
      <c r="AV531" s="4">
        <v>47.162393999999999</v>
      </c>
      <c r="AW531" s="4">
        <v>-88.484157999999994</v>
      </c>
      <c r="AX531" s="4">
        <v>316.89999999999998</v>
      </c>
      <c r="AY531" s="4">
        <v>32</v>
      </c>
      <c r="AZ531" s="4">
        <v>12</v>
      </c>
      <c r="BA531" s="4">
        <v>11</v>
      </c>
      <c r="BB531" s="4" t="s">
        <v>427</v>
      </c>
      <c r="BC531" s="4">
        <v>1.1262000000000001</v>
      </c>
      <c r="BD531" s="4">
        <v>1.0738000000000001</v>
      </c>
      <c r="BE531" s="4">
        <v>1.9</v>
      </c>
      <c r="BF531" s="4">
        <v>14.063000000000001</v>
      </c>
      <c r="BG531" s="4">
        <v>14.73</v>
      </c>
      <c r="BH531" s="4">
        <v>1.05</v>
      </c>
      <c r="BI531" s="4">
        <v>14.249000000000001</v>
      </c>
      <c r="BJ531" s="4">
        <v>3019.2779999999998</v>
      </c>
      <c r="BK531" s="4">
        <v>5.2089999999999996</v>
      </c>
      <c r="BL531" s="4">
        <v>17.452000000000002</v>
      </c>
      <c r="BM531" s="4">
        <v>0.13</v>
      </c>
      <c r="BN531" s="4">
        <v>17.582000000000001</v>
      </c>
      <c r="BO531" s="4">
        <v>14.032999999999999</v>
      </c>
      <c r="BP531" s="4">
        <v>0.105</v>
      </c>
      <c r="BQ531" s="4">
        <v>14.138</v>
      </c>
      <c r="BR531" s="4">
        <v>1.8797999999999999</v>
      </c>
      <c r="BU531" s="4">
        <v>2.0950000000000002</v>
      </c>
      <c r="BW531" s="4">
        <v>45.774000000000001</v>
      </c>
      <c r="BX531" s="4">
        <v>0.32068400000000002</v>
      </c>
      <c r="BY531" s="4">
        <v>-5</v>
      </c>
      <c r="BZ531" s="4">
        <v>0.88849199999999995</v>
      </c>
      <c r="CA531" s="4">
        <v>7.836716</v>
      </c>
      <c r="CB531" s="4">
        <v>17.947538000000002</v>
      </c>
    </row>
    <row r="532" spans="1:80">
      <c r="A532" s="2">
        <v>42440</v>
      </c>
      <c r="B532" s="29">
        <v>0.43387870370370374</v>
      </c>
      <c r="C532" s="4">
        <v>14.311999999999999</v>
      </c>
      <c r="D532" s="4">
        <v>3.7400000000000003E-2</v>
      </c>
      <c r="E532" s="4" t="s">
        <v>155</v>
      </c>
      <c r="F532" s="4">
        <v>374.48839199999998</v>
      </c>
      <c r="G532" s="4">
        <v>847.8</v>
      </c>
      <c r="H532" s="4">
        <v>6</v>
      </c>
      <c r="I532" s="4">
        <v>227.3</v>
      </c>
      <c r="K532" s="4">
        <v>0.3</v>
      </c>
      <c r="L532" s="4">
        <v>50</v>
      </c>
      <c r="M532" s="4">
        <v>0.87580000000000002</v>
      </c>
      <c r="N532" s="4">
        <v>12.534800000000001</v>
      </c>
      <c r="O532" s="4">
        <v>3.2800000000000003E-2</v>
      </c>
      <c r="P532" s="4">
        <v>742.57399999999996</v>
      </c>
      <c r="Q532" s="4">
        <v>5.2550999999999997</v>
      </c>
      <c r="R532" s="4">
        <v>747.8</v>
      </c>
      <c r="S532" s="4">
        <v>597.45540000000005</v>
      </c>
      <c r="T532" s="4">
        <v>4.2281000000000004</v>
      </c>
      <c r="U532" s="4">
        <v>601.70000000000005</v>
      </c>
      <c r="V532" s="4">
        <v>227.3125</v>
      </c>
      <c r="Y532" s="4">
        <v>43.436999999999998</v>
      </c>
      <c r="Z532" s="4">
        <v>0</v>
      </c>
      <c r="AA532" s="4">
        <v>0.26279999999999998</v>
      </c>
      <c r="AB532" s="4" t="s">
        <v>382</v>
      </c>
      <c r="AC532" s="4">
        <v>0</v>
      </c>
      <c r="AD532" s="4">
        <v>11.8</v>
      </c>
      <c r="AE532" s="4">
        <v>853</v>
      </c>
      <c r="AF532" s="4">
        <v>869</v>
      </c>
      <c r="AG532" s="4">
        <v>886</v>
      </c>
      <c r="AH532" s="4">
        <v>74.7</v>
      </c>
      <c r="AI532" s="4">
        <v>23.32</v>
      </c>
      <c r="AJ532" s="4">
        <v>0.54</v>
      </c>
      <c r="AK532" s="4">
        <v>989</v>
      </c>
      <c r="AL532" s="4">
        <v>2</v>
      </c>
      <c r="AM532" s="4">
        <v>0</v>
      </c>
      <c r="AN532" s="4">
        <v>27</v>
      </c>
      <c r="AO532" s="4">
        <v>191</v>
      </c>
      <c r="AP532" s="4">
        <v>189</v>
      </c>
      <c r="AQ532" s="4">
        <v>1.7</v>
      </c>
      <c r="AR532" s="4">
        <v>195</v>
      </c>
      <c r="AS532" s="4" t="s">
        <v>155</v>
      </c>
      <c r="AT532" s="4">
        <v>2</v>
      </c>
      <c r="AU532" s="5">
        <v>0.64203703703703707</v>
      </c>
      <c r="AV532" s="4">
        <v>47.162520000000001</v>
      </c>
      <c r="AW532" s="4">
        <v>-88.484138000000002</v>
      </c>
      <c r="AX532" s="4">
        <v>317.3</v>
      </c>
      <c r="AY532" s="4">
        <v>31.7</v>
      </c>
      <c r="AZ532" s="4">
        <v>12</v>
      </c>
      <c r="BA532" s="4">
        <v>11</v>
      </c>
      <c r="BB532" s="4" t="s">
        <v>427</v>
      </c>
      <c r="BC532" s="4">
        <v>1.1738</v>
      </c>
      <c r="BD532" s="4">
        <v>1.0262</v>
      </c>
      <c r="BE532" s="4">
        <v>1.9</v>
      </c>
      <c r="BF532" s="4">
        <v>14.063000000000001</v>
      </c>
      <c r="BG532" s="4">
        <v>14.8</v>
      </c>
      <c r="BH532" s="4">
        <v>1.05</v>
      </c>
      <c r="BI532" s="4">
        <v>14.175000000000001</v>
      </c>
      <c r="BJ532" s="4">
        <v>3019.8150000000001</v>
      </c>
      <c r="BK532" s="4">
        <v>5.0289999999999999</v>
      </c>
      <c r="BL532" s="4">
        <v>18.734000000000002</v>
      </c>
      <c r="BM532" s="4">
        <v>0.13300000000000001</v>
      </c>
      <c r="BN532" s="4">
        <v>18.867000000000001</v>
      </c>
      <c r="BO532" s="4">
        <v>15.073</v>
      </c>
      <c r="BP532" s="4">
        <v>0.107</v>
      </c>
      <c r="BQ532" s="4">
        <v>15.18</v>
      </c>
      <c r="BR532" s="4">
        <v>1.8109</v>
      </c>
      <c r="BU532" s="4">
        <v>2.0760000000000001</v>
      </c>
      <c r="BW532" s="4">
        <v>46.027000000000001</v>
      </c>
      <c r="BX532" s="4">
        <v>0.32914199999999999</v>
      </c>
      <c r="BY532" s="4">
        <v>-5</v>
      </c>
      <c r="BZ532" s="4">
        <v>0.88750799999999996</v>
      </c>
      <c r="CA532" s="4">
        <v>8.0434079999999994</v>
      </c>
      <c r="CB532" s="4">
        <v>17.927662000000002</v>
      </c>
    </row>
    <row r="533" spans="1:80">
      <c r="A533" s="2">
        <v>42440</v>
      </c>
      <c r="B533" s="29">
        <v>0.43389027777777778</v>
      </c>
      <c r="C533" s="4">
        <v>14.22</v>
      </c>
      <c r="D533" s="4">
        <v>3.7600000000000001E-2</v>
      </c>
      <c r="E533" s="4" t="s">
        <v>155</v>
      </c>
      <c r="F533" s="4">
        <v>375.96930500000002</v>
      </c>
      <c r="G533" s="4">
        <v>889.9</v>
      </c>
      <c r="H533" s="4">
        <v>6</v>
      </c>
      <c r="I533" s="4">
        <v>233.1</v>
      </c>
      <c r="K533" s="4">
        <v>0.3</v>
      </c>
      <c r="L533" s="4">
        <v>48</v>
      </c>
      <c r="M533" s="4">
        <v>0.87660000000000005</v>
      </c>
      <c r="N533" s="4">
        <v>12.464700000000001</v>
      </c>
      <c r="O533" s="4">
        <v>3.3000000000000002E-2</v>
      </c>
      <c r="P533" s="4">
        <v>780.03189999999995</v>
      </c>
      <c r="Q533" s="4">
        <v>5.2594000000000003</v>
      </c>
      <c r="R533" s="4">
        <v>785.3</v>
      </c>
      <c r="S533" s="4">
        <v>627.78210000000001</v>
      </c>
      <c r="T533" s="4">
        <v>4.2328000000000001</v>
      </c>
      <c r="U533" s="4">
        <v>632</v>
      </c>
      <c r="V533" s="4">
        <v>233.13249999999999</v>
      </c>
      <c r="Y533" s="4">
        <v>42.274999999999999</v>
      </c>
      <c r="Z533" s="4">
        <v>0</v>
      </c>
      <c r="AA533" s="4">
        <v>0.26300000000000001</v>
      </c>
      <c r="AB533" s="4" t="s">
        <v>382</v>
      </c>
      <c r="AC533" s="4">
        <v>0</v>
      </c>
      <c r="AD533" s="4">
        <v>11.9</v>
      </c>
      <c r="AE533" s="4">
        <v>853</v>
      </c>
      <c r="AF533" s="4">
        <v>869</v>
      </c>
      <c r="AG533" s="4">
        <v>885</v>
      </c>
      <c r="AH533" s="4">
        <v>75</v>
      </c>
      <c r="AI533" s="4">
        <v>23.4</v>
      </c>
      <c r="AJ533" s="4">
        <v>0.54</v>
      </c>
      <c r="AK533" s="4">
        <v>989</v>
      </c>
      <c r="AL533" s="4">
        <v>2</v>
      </c>
      <c r="AM533" s="4">
        <v>0</v>
      </c>
      <c r="AN533" s="4">
        <v>27</v>
      </c>
      <c r="AO533" s="4">
        <v>191</v>
      </c>
      <c r="AP533" s="4">
        <v>189.7</v>
      </c>
      <c r="AQ533" s="4">
        <v>1.7</v>
      </c>
      <c r="AR533" s="4">
        <v>195</v>
      </c>
      <c r="AS533" s="4" t="s">
        <v>155</v>
      </c>
      <c r="AT533" s="4">
        <v>2</v>
      </c>
      <c r="AU533" s="5">
        <v>0.64204861111111111</v>
      </c>
      <c r="AV533" s="4">
        <v>47.162644999999998</v>
      </c>
      <c r="AW533" s="4">
        <v>-88.484128999999996</v>
      </c>
      <c r="AX533" s="4">
        <v>317.8</v>
      </c>
      <c r="AY533" s="4">
        <v>31.5</v>
      </c>
      <c r="AZ533" s="4">
        <v>12</v>
      </c>
      <c r="BA533" s="4">
        <v>11</v>
      </c>
      <c r="BB533" s="4" t="s">
        <v>427</v>
      </c>
      <c r="BC533" s="4">
        <v>1.4214</v>
      </c>
      <c r="BD533" s="4">
        <v>1</v>
      </c>
      <c r="BE533" s="4">
        <v>2.1214</v>
      </c>
      <c r="BF533" s="4">
        <v>14.063000000000001</v>
      </c>
      <c r="BG533" s="4">
        <v>14.89</v>
      </c>
      <c r="BH533" s="4">
        <v>1.06</v>
      </c>
      <c r="BI533" s="4">
        <v>14.082000000000001</v>
      </c>
      <c r="BJ533" s="4">
        <v>3019.6149999999998</v>
      </c>
      <c r="BK533" s="4">
        <v>5.0810000000000004</v>
      </c>
      <c r="BL533" s="4">
        <v>19.789000000000001</v>
      </c>
      <c r="BM533" s="4">
        <v>0.13300000000000001</v>
      </c>
      <c r="BN533" s="4">
        <v>19.922000000000001</v>
      </c>
      <c r="BO533" s="4">
        <v>15.926</v>
      </c>
      <c r="BP533" s="4">
        <v>0.107</v>
      </c>
      <c r="BQ533" s="4">
        <v>16.033999999999999</v>
      </c>
      <c r="BR533" s="4">
        <v>1.8674999999999999</v>
      </c>
      <c r="BU533" s="4">
        <v>2.032</v>
      </c>
      <c r="BW533" s="4">
        <v>46.32</v>
      </c>
      <c r="BX533" s="4">
        <v>0.32033400000000001</v>
      </c>
      <c r="BY533" s="4">
        <v>-5</v>
      </c>
      <c r="BZ533" s="4">
        <v>0.88774600000000004</v>
      </c>
      <c r="CA533" s="4">
        <v>7.8281619999999998</v>
      </c>
      <c r="CB533" s="4">
        <v>17.932469000000001</v>
      </c>
    </row>
    <row r="534" spans="1:80">
      <c r="A534" s="2">
        <v>42440</v>
      </c>
      <c r="B534" s="29">
        <v>0.43390185185185182</v>
      </c>
      <c r="C534" s="4">
        <v>14.22</v>
      </c>
      <c r="D534" s="4">
        <v>3.7999999999999999E-2</v>
      </c>
      <c r="E534" s="4" t="s">
        <v>155</v>
      </c>
      <c r="F534" s="4">
        <v>380</v>
      </c>
      <c r="G534" s="4">
        <v>937.8</v>
      </c>
      <c r="H534" s="4">
        <v>6.1</v>
      </c>
      <c r="I534" s="4">
        <v>233.5</v>
      </c>
      <c r="K534" s="4">
        <v>0.4</v>
      </c>
      <c r="L534" s="4">
        <v>48</v>
      </c>
      <c r="M534" s="4">
        <v>0.87660000000000005</v>
      </c>
      <c r="N534" s="4">
        <v>12.4649</v>
      </c>
      <c r="O534" s="4">
        <v>3.3300000000000003E-2</v>
      </c>
      <c r="P534" s="4">
        <v>822.07830000000001</v>
      </c>
      <c r="Q534" s="4">
        <v>5.3471000000000002</v>
      </c>
      <c r="R534" s="4">
        <v>827.4</v>
      </c>
      <c r="S534" s="4">
        <v>661.6662</v>
      </c>
      <c r="T534" s="4">
        <v>4.3037000000000001</v>
      </c>
      <c r="U534" s="4">
        <v>666</v>
      </c>
      <c r="V534" s="4">
        <v>233.51849999999999</v>
      </c>
      <c r="Y534" s="4">
        <v>42.027000000000001</v>
      </c>
      <c r="Z534" s="4">
        <v>0</v>
      </c>
      <c r="AA534" s="4">
        <v>0.35060000000000002</v>
      </c>
      <c r="AB534" s="4" t="s">
        <v>382</v>
      </c>
      <c r="AC534" s="4">
        <v>0</v>
      </c>
      <c r="AD534" s="4">
        <v>11.9</v>
      </c>
      <c r="AE534" s="4">
        <v>853</v>
      </c>
      <c r="AF534" s="4">
        <v>869</v>
      </c>
      <c r="AG534" s="4">
        <v>884</v>
      </c>
      <c r="AH534" s="4">
        <v>75</v>
      </c>
      <c r="AI534" s="4">
        <v>23.42</v>
      </c>
      <c r="AJ534" s="4">
        <v>0.54</v>
      </c>
      <c r="AK534" s="4">
        <v>988</v>
      </c>
      <c r="AL534" s="4">
        <v>2</v>
      </c>
      <c r="AM534" s="4">
        <v>0</v>
      </c>
      <c r="AN534" s="4">
        <v>27</v>
      </c>
      <c r="AO534" s="4">
        <v>191</v>
      </c>
      <c r="AP534" s="4">
        <v>190</v>
      </c>
      <c r="AQ534" s="4">
        <v>1.8</v>
      </c>
      <c r="AR534" s="4">
        <v>195</v>
      </c>
      <c r="AS534" s="4" t="s">
        <v>155</v>
      </c>
      <c r="AT534" s="4">
        <v>2</v>
      </c>
      <c r="AU534" s="5">
        <v>0.64206018518518515</v>
      </c>
      <c r="AV534" s="4">
        <v>47.162773000000001</v>
      </c>
      <c r="AW534" s="4">
        <v>-88.484121999999999</v>
      </c>
      <c r="AX534" s="4">
        <v>318.2</v>
      </c>
      <c r="AY534" s="4">
        <v>31.7</v>
      </c>
      <c r="AZ534" s="4">
        <v>12</v>
      </c>
      <c r="BA534" s="4">
        <v>11</v>
      </c>
      <c r="BB534" s="4" t="s">
        <v>427</v>
      </c>
      <c r="BC534" s="4">
        <v>2.0165999999999999</v>
      </c>
      <c r="BD534" s="4">
        <v>1.2951999999999999</v>
      </c>
      <c r="BE534" s="4">
        <v>2.7166000000000001</v>
      </c>
      <c r="BF534" s="4">
        <v>14.063000000000001</v>
      </c>
      <c r="BG534" s="4">
        <v>14.89</v>
      </c>
      <c r="BH534" s="4">
        <v>1.06</v>
      </c>
      <c r="BI534" s="4">
        <v>14.08</v>
      </c>
      <c r="BJ534" s="4">
        <v>3019.52</v>
      </c>
      <c r="BK534" s="4">
        <v>5.1360000000000001</v>
      </c>
      <c r="BL534" s="4">
        <v>20.853999999999999</v>
      </c>
      <c r="BM534" s="4">
        <v>0.13600000000000001</v>
      </c>
      <c r="BN534" s="4">
        <v>20.99</v>
      </c>
      <c r="BO534" s="4">
        <v>16.785</v>
      </c>
      <c r="BP534" s="4">
        <v>0.109</v>
      </c>
      <c r="BQ534" s="4">
        <v>16.893999999999998</v>
      </c>
      <c r="BR534" s="4">
        <v>1.8705000000000001</v>
      </c>
      <c r="BU534" s="4">
        <v>2.02</v>
      </c>
      <c r="BW534" s="4">
        <v>61.759</v>
      </c>
      <c r="BX534" s="4">
        <v>0.32917400000000002</v>
      </c>
      <c r="BY534" s="4">
        <v>-5</v>
      </c>
      <c r="BZ534" s="4">
        <v>0.88725399999999999</v>
      </c>
      <c r="CA534" s="4">
        <v>8.0441900000000004</v>
      </c>
      <c r="CB534" s="4">
        <v>17.922530999999999</v>
      </c>
    </row>
    <row r="535" spans="1:80">
      <c r="A535" s="2">
        <v>42440</v>
      </c>
      <c r="B535" s="29">
        <v>0.43391342592592591</v>
      </c>
      <c r="C535" s="4">
        <v>14.22</v>
      </c>
      <c r="D535" s="4">
        <v>3.9E-2</v>
      </c>
      <c r="E535" s="4" t="s">
        <v>155</v>
      </c>
      <c r="F535" s="4">
        <v>390.075063</v>
      </c>
      <c r="G535" s="4">
        <v>943.4</v>
      </c>
      <c r="H535" s="4">
        <v>6.1</v>
      </c>
      <c r="I535" s="4">
        <v>237.6</v>
      </c>
      <c r="K535" s="4">
        <v>0.4</v>
      </c>
      <c r="L535" s="4">
        <v>48</v>
      </c>
      <c r="M535" s="4">
        <v>0.87649999999999995</v>
      </c>
      <c r="N535" s="4">
        <v>12.464399999999999</v>
      </c>
      <c r="O535" s="4">
        <v>3.4200000000000001E-2</v>
      </c>
      <c r="P535" s="4">
        <v>826.92639999999994</v>
      </c>
      <c r="Q535" s="4">
        <v>5.3468999999999998</v>
      </c>
      <c r="R535" s="4">
        <v>832.3</v>
      </c>
      <c r="S535" s="4">
        <v>665.58349999999996</v>
      </c>
      <c r="T535" s="4">
        <v>4.3036000000000003</v>
      </c>
      <c r="U535" s="4">
        <v>669.9</v>
      </c>
      <c r="V535" s="4">
        <v>237.62520000000001</v>
      </c>
      <c r="Y535" s="4">
        <v>41.933</v>
      </c>
      <c r="Z535" s="4">
        <v>0</v>
      </c>
      <c r="AA535" s="4">
        <v>0.35060000000000002</v>
      </c>
      <c r="AB535" s="4" t="s">
        <v>382</v>
      </c>
      <c r="AC535" s="4">
        <v>0</v>
      </c>
      <c r="AD535" s="4">
        <v>11.8</v>
      </c>
      <c r="AE535" s="4">
        <v>853</v>
      </c>
      <c r="AF535" s="4">
        <v>869</v>
      </c>
      <c r="AG535" s="4">
        <v>884</v>
      </c>
      <c r="AH535" s="4">
        <v>75</v>
      </c>
      <c r="AI535" s="4">
        <v>23.42</v>
      </c>
      <c r="AJ535" s="4">
        <v>0.54</v>
      </c>
      <c r="AK535" s="4">
        <v>988</v>
      </c>
      <c r="AL535" s="4">
        <v>2</v>
      </c>
      <c r="AM535" s="4">
        <v>0</v>
      </c>
      <c r="AN535" s="4">
        <v>27</v>
      </c>
      <c r="AO535" s="4">
        <v>191</v>
      </c>
      <c r="AP535" s="4">
        <v>190</v>
      </c>
      <c r="AQ535" s="4">
        <v>1.7</v>
      </c>
      <c r="AR535" s="4">
        <v>195</v>
      </c>
      <c r="AS535" s="4" t="s">
        <v>155</v>
      </c>
      <c r="AT535" s="4">
        <v>2</v>
      </c>
      <c r="AU535" s="5">
        <v>0.64207175925925919</v>
      </c>
      <c r="AV535" s="4">
        <v>47.162807000000001</v>
      </c>
      <c r="AW535" s="4">
        <v>-88.484120000000004</v>
      </c>
      <c r="AX535" s="4">
        <v>318.3</v>
      </c>
      <c r="AY535" s="4">
        <v>31.6</v>
      </c>
      <c r="AZ535" s="4">
        <v>12</v>
      </c>
      <c r="BA535" s="4">
        <v>11</v>
      </c>
      <c r="BB535" s="4" t="s">
        <v>427</v>
      </c>
      <c r="BC535" s="4">
        <v>2.2738</v>
      </c>
      <c r="BD535" s="4">
        <v>1.5476000000000001</v>
      </c>
      <c r="BE535" s="4">
        <v>3.0476000000000001</v>
      </c>
      <c r="BF535" s="4">
        <v>14.063000000000001</v>
      </c>
      <c r="BG535" s="4">
        <v>14.89</v>
      </c>
      <c r="BH535" s="4">
        <v>1.06</v>
      </c>
      <c r="BI535" s="4">
        <v>14.085000000000001</v>
      </c>
      <c r="BJ535" s="4">
        <v>3019.2069999999999</v>
      </c>
      <c r="BK535" s="4">
        <v>5.2709999999999999</v>
      </c>
      <c r="BL535" s="4">
        <v>20.975999999999999</v>
      </c>
      <c r="BM535" s="4">
        <v>0.13600000000000001</v>
      </c>
      <c r="BN535" s="4">
        <v>21.111999999999998</v>
      </c>
      <c r="BO535" s="4">
        <v>16.882999999999999</v>
      </c>
      <c r="BP535" s="4">
        <v>0.109</v>
      </c>
      <c r="BQ535" s="4">
        <v>16.992999999999999</v>
      </c>
      <c r="BR535" s="4">
        <v>1.9033</v>
      </c>
      <c r="BU535" s="4">
        <v>2.0150000000000001</v>
      </c>
      <c r="BW535" s="4">
        <v>61.752000000000002</v>
      </c>
      <c r="BX535" s="4">
        <v>0.33400000000000002</v>
      </c>
      <c r="BY535" s="4">
        <v>-5</v>
      </c>
      <c r="BZ535" s="4">
        <v>0.88550799999999996</v>
      </c>
      <c r="CA535" s="4">
        <v>8.1621249999999996</v>
      </c>
      <c r="CB535" s="4">
        <v>17.887262</v>
      </c>
    </row>
    <row r="536" spans="1:80">
      <c r="A536" s="2">
        <v>42440</v>
      </c>
      <c r="B536" s="29">
        <v>0.43392499999999995</v>
      </c>
      <c r="C536" s="4">
        <v>14.22</v>
      </c>
      <c r="D536" s="4">
        <v>4.2099999999999999E-2</v>
      </c>
      <c r="E536" s="4" t="s">
        <v>155</v>
      </c>
      <c r="F536" s="4">
        <v>420.85690499999998</v>
      </c>
      <c r="G536" s="4">
        <v>944.4</v>
      </c>
      <c r="H536" s="4">
        <v>6.3</v>
      </c>
      <c r="I536" s="4">
        <v>257.2</v>
      </c>
      <c r="K536" s="4">
        <v>0.5</v>
      </c>
      <c r="L536" s="4">
        <v>48</v>
      </c>
      <c r="M536" s="4">
        <v>0.87649999999999995</v>
      </c>
      <c r="N536" s="4">
        <v>12.464</v>
      </c>
      <c r="O536" s="4">
        <v>3.6900000000000002E-2</v>
      </c>
      <c r="P536" s="4">
        <v>827.76110000000006</v>
      </c>
      <c r="Q536" s="4">
        <v>5.4903000000000004</v>
      </c>
      <c r="R536" s="4">
        <v>833.3</v>
      </c>
      <c r="S536" s="4">
        <v>666.25530000000003</v>
      </c>
      <c r="T536" s="4">
        <v>4.4191000000000003</v>
      </c>
      <c r="U536" s="4">
        <v>670.7</v>
      </c>
      <c r="V536" s="4">
        <v>257.19299999999998</v>
      </c>
      <c r="Y536" s="4">
        <v>41.86</v>
      </c>
      <c r="Z536" s="4">
        <v>0</v>
      </c>
      <c r="AA536" s="4">
        <v>0.43830000000000002</v>
      </c>
      <c r="AB536" s="4" t="s">
        <v>382</v>
      </c>
      <c r="AC536" s="4">
        <v>0</v>
      </c>
      <c r="AD536" s="4">
        <v>11.9</v>
      </c>
      <c r="AE536" s="4">
        <v>853</v>
      </c>
      <c r="AF536" s="4">
        <v>868</v>
      </c>
      <c r="AG536" s="4">
        <v>884</v>
      </c>
      <c r="AH536" s="4">
        <v>75</v>
      </c>
      <c r="AI536" s="4">
        <v>23.42</v>
      </c>
      <c r="AJ536" s="4">
        <v>0.54</v>
      </c>
      <c r="AK536" s="4">
        <v>988</v>
      </c>
      <c r="AL536" s="4">
        <v>2</v>
      </c>
      <c r="AM536" s="4">
        <v>0</v>
      </c>
      <c r="AN536" s="4">
        <v>27</v>
      </c>
      <c r="AO536" s="4">
        <v>191</v>
      </c>
      <c r="AP536" s="4">
        <v>190</v>
      </c>
      <c r="AQ536" s="4">
        <v>1.8</v>
      </c>
      <c r="AR536" s="4">
        <v>195</v>
      </c>
      <c r="AS536" s="4" t="s">
        <v>155</v>
      </c>
      <c r="AT536" s="4">
        <v>2</v>
      </c>
      <c r="AU536" s="5">
        <v>0.64207175925925919</v>
      </c>
      <c r="AV536" s="4">
        <v>47.162990000000001</v>
      </c>
      <c r="AW536" s="4">
        <v>-88.484181000000007</v>
      </c>
      <c r="AX536" s="4">
        <v>318.8</v>
      </c>
      <c r="AY536" s="4">
        <v>31.4</v>
      </c>
      <c r="AZ536" s="4">
        <v>12</v>
      </c>
      <c r="BA536" s="4">
        <v>11</v>
      </c>
      <c r="BB536" s="4" t="s">
        <v>427</v>
      </c>
      <c r="BC536" s="4">
        <v>1.7834000000000001</v>
      </c>
      <c r="BD536" s="4">
        <v>1.6</v>
      </c>
      <c r="BE536" s="4">
        <v>2.8786</v>
      </c>
      <c r="BF536" s="4">
        <v>14.063000000000001</v>
      </c>
      <c r="BG536" s="4">
        <v>14.88</v>
      </c>
      <c r="BH536" s="4">
        <v>1.06</v>
      </c>
      <c r="BI536" s="4">
        <v>14.089</v>
      </c>
      <c r="BJ536" s="4">
        <v>3018.0819999999999</v>
      </c>
      <c r="BK536" s="4">
        <v>5.6849999999999996</v>
      </c>
      <c r="BL536" s="4">
        <v>20.99</v>
      </c>
      <c r="BM536" s="4">
        <v>0.13900000000000001</v>
      </c>
      <c r="BN536" s="4">
        <v>21.129000000000001</v>
      </c>
      <c r="BO536" s="4">
        <v>16.895</v>
      </c>
      <c r="BP536" s="4">
        <v>0.112</v>
      </c>
      <c r="BQ536" s="4">
        <v>17.007000000000001</v>
      </c>
      <c r="BR536" s="4">
        <v>2.0594000000000001</v>
      </c>
      <c r="BU536" s="4">
        <v>2.0110000000000001</v>
      </c>
      <c r="BW536" s="4">
        <v>77.161000000000001</v>
      </c>
      <c r="BX536" s="4">
        <v>0.27655800000000003</v>
      </c>
      <c r="BY536" s="4">
        <v>-5</v>
      </c>
      <c r="BZ536" s="4">
        <v>0.88649199999999995</v>
      </c>
      <c r="CA536" s="4">
        <v>6.7583859999999998</v>
      </c>
      <c r="CB536" s="4">
        <v>17.907138</v>
      </c>
    </row>
    <row r="537" spans="1:80">
      <c r="A537" s="2">
        <v>42440</v>
      </c>
      <c r="B537" s="29">
        <v>0.4339365740740741</v>
      </c>
      <c r="C537" s="4">
        <v>14.273999999999999</v>
      </c>
      <c r="D537" s="4">
        <v>4.2900000000000001E-2</v>
      </c>
      <c r="E537" s="4" t="s">
        <v>155</v>
      </c>
      <c r="F537" s="4">
        <v>429.17637300000001</v>
      </c>
      <c r="G537" s="4">
        <v>934.7</v>
      </c>
      <c r="H537" s="4">
        <v>13.3</v>
      </c>
      <c r="I537" s="4">
        <v>252.6</v>
      </c>
      <c r="K537" s="4">
        <v>0.5</v>
      </c>
      <c r="L537" s="4">
        <v>48</v>
      </c>
      <c r="M537" s="4">
        <v>0.87609999999999999</v>
      </c>
      <c r="N537" s="4">
        <v>12.5052</v>
      </c>
      <c r="O537" s="4">
        <v>3.7600000000000001E-2</v>
      </c>
      <c r="P537" s="4">
        <v>818.91480000000001</v>
      </c>
      <c r="Q537" s="4">
        <v>11.652200000000001</v>
      </c>
      <c r="R537" s="4">
        <v>830.6</v>
      </c>
      <c r="S537" s="4">
        <v>659.13509999999997</v>
      </c>
      <c r="T537" s="4">
        <v>9.3787000000000003</v>
      </c>
      <c r="U537" s="4">
        <v>668.5</v>
      </c>
      <c r="V537" s="4">
        <v>252.6</v>
      </c>
      <c r="Y537" s="4">
        <v>41.673999999999999</v>
      </c>
      <c r="Z537" s="4">
        <v>0</v>
      </c>
      <c r="AA537" s="4">
        <v>0.43809999999999999</v>
      </c>
      <c r="AB537" s="4" t="s">
        <v>382</v>
      </c>
      <c r="AC537" s="4">
        <v>0</v>
      </c>
      <c r="AD537" s="4">
        <v>11.8</v>
      </c>
      <c r="AE537" s="4">
        <v>853</v>
      </c>
      <c r="AF537" s="4">
        <v>869</v>
      </c>
      <c r="AG537" s="4">
        <v>885</v>
      </c>
      <c r="AH537" s="4">
        <v>75</v>
      </c>
      <c r="AI537" s="4">
        <v>23.42</v>
      </c>
      <c r="AJ537" s="4">
        <v>0.54</v>
      </c>
      <c r="AK537" s="4">
        <v>988</v>
      </c>
      <c r="AL537" s="4">
        <v>2</v>
      </c>
      <c r="AM537" s="4">
        <v>0</v>
      </c>
      <c r="AN537" s="4">
        <v>27</v>
      </c>
      <c r="AO537" s="4">
        <v>191</v>
      </c>
      <c r="AP537" s="4">
        <v>189.3</v>
      </c>
      <c r="AQ537" s="4">
        <v>1.8</v>
      </c>
      <c r="AR537" s="4">
        <v>195</v>
      </c>
      <c r="AS537" s="4" t="s">
        <v>155</v>
      </c>
      <c r="AT537" s="4">
        <v>2</v>
      </c>
      <c r="AU537" s="5">
        <v>0.64209490740740738</v>
      </c>
      <c r="AV537" s="4">
        <v>47.163144000000003</v>
      </c>
      <c r="AW537" s="4">
        <v>-88.484235999999996</v>
      </c>
      <c r="AX537" s="4">
        <v>319.3</v>
      </c>
      <c r="AY537" s="4">
        <v>31.1</v>
      </c>
      <c r="AZ537" s="4">
        <v>12</v>
      </c>
      <c r="BA537" s="4">
        <v>11</v>
      </c>
      <c r="BB537" s="4" t="s">
        <v>427</v>
      </c>
      <c r="BC537" s="4">
        <v>2.1166</v>
      </c>
      <c r="BD537" s="4">
        <v>1.8952</v>
      </c>
      <c r="BE537" s="4">
        <v>3.3166000000000002</v>
      </c>
      <c r="BF537" s="4">
        <v>14.063000000000001</v>
      </c>
      <c r="BG537" s="4">
        <v>14.83</v>
      </c>
      <c r="BH537" s="4">
        <v>1.05</v>
      </c>
      <c r="BI537" s="4">
        <v>14.141999999999999</v>
      </c>
      <c r="BJ537" s="4">
        <v>3018.0390000000002</v>
      </c>
      <c r="BK537" s="4">
        <v>5.7759999999999998</v>
      </c>
      <c r="BL537" s="4">
        <v>20.696999999999999</v>
      </c>
      <c r="BM537" s="4">
        <v>0.29399999999999998</v>
      </c>
      <c r="BN537" s="4">
        <v>20.992000000000001</v>
      </c>
      <c r="BO537" s="4">
        <v>16.658999999999999</v>
      </c>
      <c r="BP537" s="4">
        <v>0.23699999999999999</v>
      </c>
      <c r="BQ537" s="4">
        <v>16.896000000000001</v>
      </c>
      <c r="BR537" s="4">
        <v>2.0158999999999998</v>
      </c>
      <c r="BU537" s="4">
        <v>1.9950000000000001</v>
      </c>
      <c r="BW537" s="4">
        <v>76.87</v>
      </c>
      <c r="BX537" s="4">
        <v>0.29280800000000001</v>
      </c>
      <c r="BY537" s="4">
        <v>-5</v>
      </c>
      <c r="BZ537" s="4">
        <v>0.88550799999999996</v>
      </c>
      <c r="CA537" s="4">
        <v>7.1554950000000002</v>
      </c>
      <c r="CB537" s="4">
        <v>17.887262</v>
      </c>
    </row>
    <row r="538" spans="1:80">
      <c r="A538" s="2">
        <v>42440</v>
      </c>
      <c r="B538" s="29">
        <v>0.43394814814814814</v>
      </c>
      <c r="C538" s="4">
        <v>14.314</v>
      </c>
      <c r="D538" s="4">
        <v>4.2999999999999997E-2</v>
      </c>
      <c r="E538" s="4" t="s">
        <v>155</v>
      </c>
      <c r="F538" s="4">
        <v>430</v>
      </c>
      <c r="G538" s="4">
        <v>879.6</v>
      </c>
      <c r="H538" s="4">
        <v>13.1</v>
      </c>
      <c r="I538" s="4">
        <v>255.6</v>
      </c>
      <c r="K538" s="4">
        <v>0.5</v>
      </c>
      <c r="L538" s="4">
        <v>47</v>
      </c>
      <c r="M538" s="4">
        <v>0.87580000000000002</v>
      </c>
      <c r="N538" s="4">
        <v>12.536199999999999</v>
      </c>
      <c r="O538" s="4">
        <v>3.7699999999999997E-2</v>
      </c>
      <c r="P538" s="4">
        <v>770.38109999999995</v>
      </c>
      <c r="Q538" s="4">
        <v>11.5052</v>
      </c>
      <c r="R538" s="4">
        <v>781.9</v>
      </c>
      <c r="S538" s="4">
        <v>620.07079999999996</v>
      </c>
      <c r="T538" s="4">
        <v>9.2604000000000006</v>
      </c>
      <c r="U538" s="4">
        <v>629.29999999999995</v>
      </c>
      <c r="V538" s="4">
        <v>255.6</v>
      </c>
      <c r="Y538" s="4">
        <v>41.317</v>
      </c>
      <c r="Z538" s="4">
        <v>0</v>
      </c>
      <c r="AA538" s="4">
        <v>0.43790000000000001</v>
      </c>
      <c r="AB538" s="4" t="s">
        <v>382</v>
      </c>
      <c r="AC538" s="4">
        <v>0</v>
      </c>
      <c r="AD538" s="4">
        <v>11.9</v>
      </c>
      <c r="AE538" s="4">
        <v>854</v>
      </c>
      <c r="AF538" s="4">
        <v>869</v>
      </c>
      <c r="AG538" s="4">
        <v>886</v>
      </c>
      <c r="AH538" s="4">
        <v>75</v>
      </c>
      <c r="AI538" s="4">
        <v>23.42</v>
      </c>
      <c r="AJ538" s="4">
        <v>0.54</v>
      </c>
      <c r="AK538" s="4">
        <v>988</v>
      </c>
      <c r="AL538" s="4">
        <v>2</v>
      </c>
      <c r="AM538" s="4">
        <v>0</v>
      </c>
      <c r="AN538" s="4">
        <v>27</v>
      </c>
      <c r="AO538" s="4">
        <v>191</v>
      </c>
      <c r="AP538" s="4">
        <v>189.7</v>
      </c>
      <c r="AQ538" s="4">
        <v>1.8</v>
      </c>
      <c r="AR538" s="4">
        <v>195</v>
      </c>
      <c r="AS538" s="4" t="s">
        <v>155</v>
      </c>
      <c r="AT538" s="4">
        <v>2</v>
      </c>
      <c r="AU538" s="5">
        <v>0.64210648148148153</v>
      </c>
      <c r="AV538" s="4">
        <v>47.163175000000003</v>
      </c>
      <c r="AW538" s="4">
        <v>-88.484247999999994</v>
      </c>
      <c r="AX538" s="4">
        <v>319.39999999999998</v>
      </c>
      <c r="AY538" s="4">
        <v>31</v>
      </c>
      <c r="AZ538" s="4">
        <v>12</v>
      </c>
      <c r="BA538" s="4">
        <v>11</v>
      </c>
      <c r="BB538" s="4" t="s">
        <v>427</v>
      </c>
      <c r="BC538" s="4">
        <v>1.3406</v>
      </c>
      <c r="BD538" s="4">
        <v>1.4834000000000001</v>
      </c>
      <c r="BE538" s="4">
        <v>2.1716000000000002</v>
      </c>
      <c r="BF538" s="4">
        <v>14.063000000000001</v>
      </c>
      <c r="BG538" s="4">
        <v>14.79</v>
      </c>
      <c r="BH538" s="4">
        <v>1.05</v>
      </c>
      <c r="BI538" s="4">
        <v>14.183</v>
      </c>
      <c r="BJ538" s="4">
        <v>3017.9670000000001</v>
      </c>
      <c r="BK538" s="4">
        <v>5.77</v>
      </c>
      <c r="BL538" s="4">
        <v>19.422000000000001</v>
      </c>
      <c r="BM538" s="4">
        <v>0.28999999999999998</v>
      </c>
      <c r="BN538" s="4">
        <v>19.712</v>
      </c>
      <c r="BO538" s="4">
        <v>15.632</v>
      </c>
      <c r="BP538" s="4">
        <v>0.23300000000000001</v>
      </c>
      <c r="BQ538" s="4">
        <v>15.866</v>
      </c>
      <c r="BR538" s="4">
        <v>2.0347</v>
      </c>
      <c r="BU538" s="4">
        <v>1.9730000000000001</v>
      </c>
      <c r="BW538" s="4">
        <v>76.650999999999996</v>
      </c>
      <c r="BX538" s="4">
        <v>0.32290400000000002</v>
      </c>
      <c r="BY538" s="4">
        <v>-5</v>
      </c>
      <c r="BZ538" s="4">
        <v>0.88574600000000003</v>
      </c>
      <c r="CA538" s="4">
        <v>7.8909669999999998</v>
      </c>
      <c r="CB538" s="4">
        <v>17.892068999999999</v>
      </c>
    </row>
    <row r="539" spans="1:80">
      <c r="A539" s="2">
        <v>42440</v>
      </c>
      <c r="B539" s="29">
        <v>0.43395972222222223</v>
      </c>
      <c r="C539" s="4">
        <v>14.32</v>
      </c>
      <c r="D539" s="4">
        <v>4.1799999999999997E-2</v>
      </c>
      <c r="E539" s="4" t="s">
        <v>155</v>
      </c>
      <c r="F539" s="4">
        <v>418.00320799999997</v>
      </c>
      <c r="G539" s="4">
        <v>864.5</v>
      </c>
      <c r="H539" s="4">
        <v>12.9</v>
      </c>
      <c r="I539" s="4">
        <v>249.1</v>
      </c>
      <c r="K539" s="4">
        <v>0.4</v>
      </c>
      <c r="L539" s="4">
        <v>47</v>
      </c>
      <c r="M539" s="4">
        <v>0.87580000000000002</v>
      </c>
      <c r="N539" s="4">
        <v>12.540900000000001</v>
      </c>
      <c r="O539" s="4">
        <v>3.6600000000000001E-2</v>
      </c>
      <c r="P539" s="4">
        <v>757.0557</v>
      </c>
      <c r="Q539" s="4">
        <v>11.33</v>
      </c>
      <c r="R539" s="4">
        <v>768.4</v>
      </c>
      <c r="S539" s="4">
        <v>609.34540000000004</v>
      </c>
      <c r="T539" s="4">
        <v>9.1194000000000006</v>
      </c>
      <c r="U539" s="4">
        <v>618.5</v>
      </c>
      <c r="V539" s="4">
        <v>249.09399999999999</v>
      </c>
      <c r="Y539" s="4">
        <v>41.173999999999999</v>
      </c>
      <c r="Z539" s="4">
        <v>0</v>
      </c>
      <c r="AA539" s="4">
        <v>0.3503</v>
      </c>
      <c r="AB539" s="4" t="s">
        <v>382</v>
      </c>
      <c r="AC539" s="4">
        <v>0</v>
      </c>
      <c r="AD539" s="4">
        <v>11.9</v>
      </c>
      <c r="AE539" s="4">
        <v>853</v>
      </c>
      <c r="AF539" s="4">
        <v>869</v>
      </c>
      <c r="AG539" s="4">
        <v>885</v>
      </c>
      <c r="AH539" s="4">
        <v>75</v>
      </c>
      <c r="AI539" s="4">
        <v>23.42</v>
      </c>
      <c r="AJ539" s="4">
        <v>0.54</v>
      </c>
      <c r="AK539" s="4">
        <v>988</v>
      </c>
      <c r="AL539" s="4">
        <v>2</v>
      </c>
      <c r="AM539" s="4">
        <v>0</v>
      </c>
      <c r="AN539" s="4">
        <v>27</v>
      </c>
      <c r="AO539" s="4">
        <v>191</v>
      </c>
      <c r="AP539" s="4">
        <v>190</v>
      </c>
      <c r="AQ539" s="4">
        <v>1.8</v>
      </c>
      <c r="AR539" s="4">
        <v>195</v>
      </c>
      <c r="AS539" s="4" t="s">
        <v>155</v>
      </c>
      <c r="AT539" s="4">
        <v>2</v>
      </c>
      <c r="AU539" s="5">
        <v>0.64210648148148153</v>
      </c>
      <c r="AV539" s="4">
        <v>47.163257999999999</v>
      </c>
      <c r="AW539" s="4">
        <v>-88.484298999999993</v>
      </c>
      <c r="AX539" s="4">
        <v>319.5</v>
      </c>
      <c r="AY539" s="4">
        <v>30.6</v>
      </c>
      <c r="AZ539" s="4">
        <v>12</v>
      </c>
      <c r="BA539" s="4">
        <v>11</v>
      </c>
      <c r="BB539" s="4" t="s">
        <v>427</v>
      </c>
      <c r="BC539" s="4">
        <v>1.1476</v>
      </c>
      <c r="BD539" s="4">
        <v>1.0786</v>
      </c>
      <c r="BE539" s="4">
        <v>1.7738</v>
      </c>
      <c r="BF539" s="4">
        <v>14.063000000000001</v>
      </c>
      <c r="BG539" s="4">
        <v>14.79</v>
      </c>
      <c r="BH539" s="4">
        <v>1.05</v>
      </c>
      <c r="BI539" s="4">
        <v>14.186999999999999</v>
      </c>
      <c r="BJ539" s="4">
        <v>3018.3780000000002</v>
      </c>
      <c r="BK539" s="4">
        <v>5.6079999999999997</v>
      </c>
      <c r="BL539" s="4">
        <v>19.081</v>
      </c>
      <c r="BM539" s="4">
        <v>0.28599999999999998</v>
      </c>
      <c r="BN539" s="4">
        <v>19.367000000000001</v>
      </c>
      <c r="BO539" s="4">
        <v>15.358000000000001</v>
      </c>
      <c r="BP539" s="4">
        <v>0.23</v>
      </c>
      <c r="BQ539" s="4">
        <v>15.587999999999999</v>
      </c>
      <c r="BR539" s="4">
        <v>1.9824999999999999</v>
      </c>
      <c r="BU539" s="4">
        <v>1.966</v>
      </c>
      <c r="BW539" s="4">
        <v>61.304000000000002</v>
      </c>
      <c r="BX539" s="4">
        <v>0.31482599999999999</v>
      </c>
      <c r="BY539" s="4">
        <v>-5</v>
      </c>
      <c r="BZ539" s="4">
        <v>0.88450799999999996</v>
      </c>
      <c r="CA539" s="4">
        <v>7.6935609999999999</v>
      </c>
      <c r="CB539" s="4">
        <v>17.867062000000001</v>
      </c>
    </row>
    <row r="540" spans="1:80">
      <c r="A540" s="2">
        <v>42440</v>
      </c>
      <c r="B540" s="29">
        <v>0.43397129629629627</v>
      </c>
      <c r="C540" s="4">
        <v>14.32</v>
      </c>
      <c r="D540" s="4">
        <v>4.1000000000000002E-2</v>
      </c>
      <c r="E540" s="4" t="s">
        <v>155</v>
      </c>
      <c r="F540" s="4">
        <v>410</v>
      </c>
      <c r="G540" s="4">
        <v>858.1</v>
      </c>
      <c r="H540" s="4">
        <v>9</v>
      </c>
      <c r="I540" s="4">
        <v>235.9</v>
      </c>
      <c r="K540" s="4">
        <v>0.4</v>
      </c>
      <c r="L540" s="4">
        <v>47</v>
      </c>
      <c r="M540" s="4">
        <v>0.87580000000000002</v>
      </c>
      <c r="N540" s="4">
        <v>12.5412</v>
      </c>
      <c r="O540" s="4">
        <v>3.5900000000000001E-2</v>
      </c>
      <c r="P540" s="4">
        <v>751.53689999999995</v>
      </c>
      <c r="Q540" s="4">
        <v>7.8830999999999998</v>
      </c>
      <c r="R540" s="4">
        <v>759.4</v>
      </c>
      <c r="S540" s="4">
        <v>604.90340000000003</v>
      </c>
      <c r="T540" s="4">
        <v>6.3449999999999998</v>
      </c>
      <c r="U540" s="4">
        <v>611.20000000000005</v>
      </c>
      <c r="V540" s="4">
        <v>235.8845</v>
      </c>
      <c r="Y540" s="4">
        <v>41.026000000000003</v>
      </c>
      <c r="Z540" s="4">
        <v>0</v>
      </c>
      <c r="AA540" s="4">
        <v>0.3503</v>
      </c>
      <c r="AB540" s="4" t="s">
        <v>382</v>
      </c>
      <c r="AC540" s="4">
        <v>0</v>
      </c>
      <c r="AD540" s="4">
        <v>11.8</v>
      </c>
      <c r="AE540" s="4">
        <v>854</v>
      </c>
      <c r="AF540" s="4">
        <v>870</v>
      </c>
      <c r="AG540" s="4">
        <v>886</v>
      </c>
      <c r="AH540" s="4">
        <v>75</v>
      </c>
      <c r="AI540" s="4">
        <v>23.42</v>
      </c>
      <c r="AJ540" s="4">
        <v>0.54</v>
      </c>
      <c r="AK540" s="4">
        <v>988</v>
      </c>
      <c r="AL540" s="4">
        <v>2</v>
      </c>
      <c r="AM540" s="4">
        <v>0</v>
      </c>
      <c r="AN540" s="4">
        <v>27</v>
      </c>
      <c r="AO540" s="4">
        <v>191</v>
      </c>
      <c r="AP540" s="4">
        <v>190</v>
      </c>
      <c r="AQ540" s="4">
        <v>1.8</v>
      </c>
      <c r="AR540" s="4">
        <v>195</v>
      </c>
      <c r="AS540" s="4" t="s">
        <v>155</v>
      </c>
      <c r="AT540" s="4">
        <v>2</v>
      </c>
      <c r="AU540" s="5">
        <v>0.64211805555555557</v>
      </c>
      <c r="AV540" s="4">
        <v>47.163370999999998</v>
      </c>
      <c r="AW540" s="4">
        <v>-88.484370999999996</v>
      </c>
      <c r="AX540" s="4">
        <v>319.8</v>
      </c>
      <c r="AY540" s="4">
        <v>30.6</v>
      </c>
      <c r="AZ540" s="4">
        <v>12</v>
      </c>
      <c r="BA540" s="4">
        <v>11</v>
      </c>
      <c r="BB540" s="4" t="s">
        <v>427</v>
      </c>
      <c r="BC540" s="4">
        <v>1.0524</v>
      </c>
      <c r="BD540" s="4">
        <v>1</v>
      </c>
      <c r="BE540" s="4">
        <v>1.8</v>
      </c>
      <c r="BF540" s="4">
        <v>14.063000000000001</v>
      </c>
      <c r="BG540" s="4">
        <v>14.79</v>
      </c>
      <c r="BH540" s="4">
        <v>1.05</v>
      </c>
      <c r="BI540" s="4">
        <v>14.183999999999999</v>
      </c>
      <c r="BJ540" s="4">
        <v>3018.864</v>
      </c>
      <c r="BK540" s="4">
        <v>5.5010000000000003</v>
      </c>
      <c r="BL540" s="4">
        <v>18.945</v>
      </c>
      <c r="BM540" s="4">
        <v>0.19900000000000001</v>
      </c>
      <c r="BN540" s="4">
        <v>19.143999999999998</v>
      </c>
      <c r="BO540" s="4">
        <v>15.249000000000001</v>
      </c>
      <c r="BP540" s="4">
        <v>0.16</v>
      </c>
      <c r="BQ540" s="4">
        <v>15.407999999999999</v>
      </c>
      <c r="BR540" s="4">
        <v>1.8775999999999999</v>
      </c>
      <c r="BU540" s="4">
        <v>1.9590000000000001</v>
      </c>
      <c r="BW540" s="4">
        <v>61.314</v>
      </c>
      <c r="BX540" s="4">
        <v>0.30403200000000002</v>
      </c>
      <c r="BY540" s="4">
        <v>-5</v>
      </c>
      <c r="BZ540" s="4">
        <v>0.88176200000000005</v>
      </c>
      <c r="CA540" s="4">
        <v>7.4297820000000003</v>
      </c>
      <c r="CB540" s="4">
        <v>17.811592000000001</v>
      </c>
    </row>
    <row r="541" spans="1:80">
      <c r="A541" s="2">
        <v>42440</v>
      </c>
      <c r="B541" s="29">
        <v>0.43398287037037037</v>
      </c>
      <c r="C541" s="4">
        <v>14.32</v>
      </c>
      <c r="D541" s="4">
        <v>4.1000000000000002E-2</v>
      </c>
      <c r="E541" s="4" t="s">
        <v>155</v>
      </c>
      <c r="F541" s="4">
        <v>410</v>
      </c>
      <c r="G541" s="4">
        <v>866.1</v>
      </c>
      <c r="H541" s="4">
        <v>3.2</v>
      </c>
      <c r="I541" s="4">
        <v>240</v>
      </c>
      <c r="K541" s="4">
        <v>0.4</v>
      </c>
      <c r="L541" s="4">
        <v>46</v>
      </c>
      <c r="M541" s="4">
        <v>0.87580000000000002</v>
      </c>
      <c r="N541" s="4">
        <v>12.541499999999999</v>
      </c>
      <c r="O541" s="4">
        <v>3.5900000000000001E-2</v>
      </c>
      <c r="P541" s="4">
        <v>758.53089999999997</v>
      </c>
      <c r="Q541" s="4">
        <v>2.8026</v>
      </c>
      <c r="R541" s="4">
        <v>761.3</v>
      </c>
      <c r="S541" s="4">
        <v>610.53279999999995</v>
      </c>
      <c r="T541" s="4">
        <v>2.2557</v>
      </c>
      <c r="U541" s="4">
        <v>612.79999999999995</v>
      </c>
      <c r="V541" s="4">
        <v>240.0094</v>
      </c>
      <c r="Y541" s="4">
        <v>40.673000000000002</v>
      </c>
      <c r="Z541" s="4">
        <v>0</v>
      </c>
      <c r="AA541" s="4">
        <v>0.3503</v>
      </c>
      <c r="AB541" s="4" t="s">
        <v>382</v>
      </c>
      <c r="AC541" s="4">
        <v>0</v>
      </c>
      <c r="AD541" s="4">
        <v>11.9</v>
      </c>
      <c r="AE541" s="4">
        <v>853</v>
      </c>
      <c r="AF541" s="4">
        <v>870</v>
      </c>
      <c r="AG541" s="4">
        <v>885</v>
      </c>
      <c r="AH541" s="4">
        <v>75</v>
      </c>
      <c r="AI541" s="4">
        <v>23.42</v>
      </c>
      <c r="AJ541" s="4">
        <v>0.54</v>
      </c>
      <c r="AK541" s="4">
        <v>988</v>
      </c>
      <c r="AL541" s="4">
        <v>2</v>
      </c>
      <c r="AM541" s="4">
        <v>0</v>
      </c>
      <c r="AN541" s="4">
        <v>27</v>
      </c>
      <c r="AO541" s="4">
        <v>191</v>
      </c>
      <c r="AP541" s="4">
        <v>189.3</v>
      </c>
      <c r="AQ541" s="4">
        <v>1.9</v>
      </c>
      <c r="AR541" s="4">
        <v>195</v>
      </c>
      <c r="AS541" s="4" t="s">
        <v>155</v>
      </c>
      <c r="AT541" s="4">
        <v>2</v>
      </c>
      <c r="AU541" s="5">
        <v>0.64212962962962961</v>
      </c>
      <c r="AV541" s="4">
        <v>47.163479000000002</v>
      </c>
      <c r="AW541" s="4">
        <v>-88.484461999999994</v>
      </c>
      <c r="AX541" s="4">
        <v>319.7</v>
      </c>
      <c r="AY541" s="4">
        <v>30.8</v>
      </c>
      <c r="AZ541" s="4">
        <v>12</v>
      </c>
      <c r="BA541" s="4">
        <v>11</v>
      </c>
      <c r="BB541" s="4" t="s">
        <v>427</v>
      </c>
      <c r="BC541" s="4">
        <v>1.1476</v>
      </c>
      <c r="BD541" s="4">
        <v>1.1476</v>
      </c>
      <c r="BE541" s="4">
        <v>1.9476</v>
      </c>
      <c r="BF541" s="4">
        <v>14.063000000000001</v>
      </c>
      <c r="BG541" s="4">
        <v>14.79</v>
      </c>
      <c r="BH541" s="4">
        <v>1.05</v>
      </c>
      <c r="BI541" s="4">
        <v>14.180999999999999</v>
      </c>
      <c r="BJ541" s="4">
        <v>3018.7640000000001</v>
      </c>
      <c r="BK541" s="4">
        <v>5.5010000000000003</v>
      </c>
      <c r="BL541" s="4">
        <v>19.12</v>
      </c>
      <c r="BM541" s="4">
        <v>7.0999999999999994E-2</v>
      </c>
      <c r="BN541" s="4">
        <v>19.190999999999999</v>
      </c>
      <c r="BO541" s="4">
        <v>15.39</v>
      </c>
      <c r="BP541" s="4">
        <v>5.7000000000000002E-2</v>
      </c>
      <c r="BQ541" s="4">
        <v>15.446</v>
      </c>
      <c r="BR541" s="4">
        <v>1.9103000000000001</v>
      </c>
      <c r="BU541" s="4">
        <v>1.9419999999999999</v>
      </c>
      <c r="BW541" s="4">
        <v>61.311999999999998</v>
      </c>
      <c r="BX541" s="4">
        <v>0.32064999999999999</v>
      </c>
      <c r="BY541" s="4">
        <v>-5</v>
      </c>
      <c r="BZ541" s="4">
        <v>0.88398399999999999</v>
      </c>
      <c r="CA541" s="4">
        <v>7.8358850000000002</v>
      </c>
      <c r="CB541" s="4">
        <v>17.856477000000002</v>
      </c>
    </row>
    <row r="542" spans="1:80">
      <c r="A542" s="2">
        <v>42440</v>
      </c>
      <c r="B542" s="29">
        <v>0.4339944444444444</v>
      </c>
      <c r="C542" s="4">
        <v>14.32</v>
      </c>
      <c r="D542" s="4">
        <v>4.1000000000000002E-2</v>
      </c>
      <c r="E542" s="4" t="s">
        <v>155</v>
      </c>
      <c r="F542" s="4">
        <v>410</v>
      </c>
      <c r="G542" s="4">
        <v>863.3</v>
      </c>
      <c r="H542" s="4">
        <v>5.7</v>
      </c>
      <c r="I542" s="4">
        <v>227.5</v>
      </c>
      <c r="K542" s="4">
        <v>0.4</v>
      </c>
      <c r="L542" s="4">
        <v>46</v>
      </c>
      <c r="M542" s="4">
        <v>0.87580000000000002</v>
      </c>
      <c r="N542" s="4">
        <v>12.541399999999999</v>
      </c>
      <c r="O542" s="4">
        <v>3.5900000000000001E-2</v>
      </c>
      <c r="P542" s="4">
        <v>756.05640000000005</v>
      </c>
      <c r="Q542" s="4">
        <v>4.9782000000000002</v>
      </c>
      <c r="R542" s="4">
        <v>761</v>
      </c>
      <c r="S542" s="4">
        <v>608.54110000000003</v>
      </c>
      <c r="T542" s="4">
        <v>4.0068999999999999</v>
      </c>
      <c r="U542" s="4">
        <v>612.5</v>
      </c>
      <c r="V542" s="4">
        <v>227.5333</v>
      </c>
      <c r="Y542" s="4">
        <v>40.018999999999998</v>
      </c>
      <c r="Z542" s="4">
        <v>0</v>
      </c>
      <c r="AA542" s="4">
        <v>0.3503</v>
      </c>
      <c r="AB542" s="4" t="s">
        <v>382</v>
      </c>
      <c r="AC542" s="4">
        <v>0</v>
      </c>
      <c r="AD542" s="4">
        <v>11.9</v>
      </c>
      <c r="AE542" s="4">
        <v>853</v>
      </c>
      <c r="AF542" s="4">
        <v>870</v>
      </c>
      <c r="AG542" s="4">
        <v>885</v>
      </c>
      <c r="AH542" s="4">
        <v>75</v>
      </c>
      <c r="AI542" s="4">
        <v>23.42</v>
      </c>
      <c r="AJ542" s="4">
        <v>0.54</v>
      </c>
      <c r="AK542" s="4">
        <v>988</v>
      </c>
      <c r="AL542" s="4">
        <v>2</v>
      </c>
      <c r="AM542" s="4">
        <v>0</v>
      </c>
      <c r="AN542" s="4">
        <v>27</v>
      </c>
      <c r="AO542" s="4">
        <v>191</v>
      </c>
      <c r="AP542" s="4">
        <v>189</v>
      </c>
      <c r="AQ542" s="4">
        <v>1.8</v>
      </c>
      <c r="AR542" s="4">
        <v>195</v>
      </c>
      <c r="AS542" s="4" t="s">
        <v>155</v>
      </c>
      <c r="AT542" s="4">
        <v>2</v>
      </c>
      <c r="AU542" s="5">
        <v>0.64214120370370364</v>
      </c>
      <c r="AV542" s="4">
        <v>47.163663</v>
      </c>
      <c r="AW542" s="4">
        <v>-88.484632000000005</v>
      </c>
      <c r="AX542" s="4">
        <v>319.60000000000002</v>
      </c>
      <c r="AY542" s="4">
        <v>31</v>
      </c>
      <c r="AZ542" s="4">
        <v>12</v>
      </c>
      <c r="BA542" s="4">
        <v>11</v>
      </c>
      <c r="BB542" s="4" t="s">
        <v>427</v>
      </c>
      <c r="BC542" s="4">
        <v>1.3475999999999999</v>
      </c>
      <c r="BD542" s="4">
        <v>1.2738</v>
      </c>
      <c r="BE542" s="4">
        <v>2.0737999999999999</v>
      </c>
      <c r="BF542" s="4">
        <v>14.063000000000001</v>
      </c>
      <c r="BG542" s="4">
        <v>14.79</v>
      </c>
      <c r="BH542" s="4">
        <v>1.05</v>
      </c>
      <c r="BI542" s="4">
        <v>14.182</v>
      </c>
      <c r="BJ542" s="4">
        <v>3019.0639999999999</v>
      </c>
      <c r="BK542" s="4">
        <v>5.5019999999999998</v>
      </c>
      <c r="BL542" s="4">
        <v>19.059999999999999</v>
      </c>
      <c r="BM542" s="4">
        <v>0.125</v>
      </c>
      <c r="BN542" s="4">
        <v>19.184999999999999</v>
      </c>
      <c r="BO542" s="4">
        <v>15.340999999999999</v>
      </c>
      <c r="BP542" s="4">
        <v>0.10100000000000001</v>
      </c>
      <c r="BQ542" s="4">
        <v>15.442</v>
      </c>
      <c r="BR542" s="4">
        <v>1.8111999999999999</v>
      </c>
      <c r="BU542" s="4">
        <v>1.911</v>
      </c>
      <c r="BW542" s="4">
        <v>61.317999999999998</v>
      </c>
      <c r="BX542" s="4">
        <v>0.32700000000000001</v>
      </c>
      <c r="BY542" s="4">
        <v>-5</v>
      </c>
      <c r="BZ542" s="4">
        <v>0.88350799999999996</v>
      </c>
      <c r="CA542" s="4">
        <v>7.9910629999999996</v>
      </c>
      <c r="CB542" s="4">
        <v>17.846862000000002</v>
      </c>
    </row>
    <row r="543" spans="1:80">
      <c r="A543" s="2">
        <v>42440</v>
      </c>
      <c r="B543" s="29">
        <v>0.43400601851851855</v>
      </c>
      <c r="C543" s="4">
        <v>14.326000000000001</v>
      </c>
      <c r="D543" s="4">
        <v>4.1000000000000002E-2</v>
      </c>
      <c r="E543" s="4" t="s">
        <v>155</v>
      </c>
      <c r="F543" s="4">
        <v>410</v>
      </c>
      <c r="G543" s="4">
        <v>823.6</v>
      </c>
      <c r="H543" s="4">
        <v>7.7</v>
      </c>
      <c r="I543" s="4">
        <v>231.4</v>
      </c>
      <c r="K543" s="4">
        <v>0.4</v>
      </c>
      <c r="L543" s="4">
        <v>45</v>
      </c>
      <c r="M543" s="4">
        <v>0.87570000000000003</v>
      </c>
      <c r="N543" s="4">
        <v>12.545999999999999</v>
      </c>
      <c r="O543" s="4">
        <v>3.5900000000000001E-2</v>
      </c>
      <c r="P543" s="4">
        <v>721.24339999999995</v>
      </c>
      <c r="Q543" s="4">
        <v>6.7462</v>
      </c>
      <c r="R543" s="4">
        <v>728</v>
      </c>
      <c r="S543" s="4">
        <v>580.52049999999997</v>
      </c>
      <c r="T543" s="4">
        <v>5.4298999999999999</v>
      </c>
      <c r="U543" s="4">
        <v>586</v>
      </c>
      <c r="V543" s="4">
        <v>231.4435</v>
      </c>
      <c r="Y543" s="4">
        <v>39.292000000000002</v>
      </c>
      <c r="Z543" s="4">
        <v>0</v>
      </c>
      <c r="AA543" s="4">
        <v>0.3503</v>
      </c>
      <c r="AB543" s="4" t="s">
        <v>382</v>
      </c>
      <c r="AC543" s="4">
        <v>0</v>
      </c>
      <c r="AD543" s="4">
        <v>12</v>
      </c>
      <c r="AE543" s="4">
        <v>853</v>
      </c>
      <c r="AF543" s="4">
        <v>870</v>
      </c>
      <c r="AG543" s="4">
        <v>885</v>
      </c>
      <c r="AH543" s="4">
        <v>75</v>
      </c>
      <c r="AI543" s="4">
        <v>23.42</v>
      </c>
      <c r="AJ543" s="4">
        <v>0.54</v>
      </c>
      <c r="AK543" s="4">
        <v>988</v>
      </c>
      <c r="AL543" s="4">
        <v>2</v>
      </c>
      <c r="AM543" s="4">
        <v>0</v>
      </c>
      <c r="AN543" s="4">
        <v>27</v>
      </c>
      <c r="AO543" s="4">
        <v>191</v>
      </c>
      <c r="AP543" s="4">
        <v>189</v>
      </c>
      <c r="AQ543" s="4">
        <v>1.8</v>
      </c>
      <c r="AR543" s="4">
        <v>195</v>
      </c>
      <c r="AS543" s="4" t="s">
        <v>155</v>
      </c>
      <c r="AT543" s="4">
        <v>2</v>
      </c>
      <c r="AU543" s="5">
        <v>0.64216435185185183</v>
      </c>
      <c r="AV543" s="4">
        <v>47.163718000000003</v>
      </c>
      <c r="AW543" s="4">
        <v>-88.484683000000004</v>
      </c>
      <c r="AX543" s="4">
        <v>319.60000000000002</v>
      </c>
      <c r="AY543" s="4">
        <v>31.3</v>
      </c>
      <c r="AZ543" s="4">
        <v>12</v>
      </c>
      <c r="BA543" s="4">
        <v>10</v>
      </c>
      <c r="BB543" s="4" t="s">
        <v>427</v>
      </c>
      <c r="BC543" s="4">
        <v>1.4738</v>
      </c>
      <c r="BD543" s="4">
        <v>1.3737999999999999</v>
      </c>
      <c r="BE543" s="4">
        <v>2.1738</v>
      </c>
      <c r="BF543" s="4">
        <v>14.063000000000001</v>
      </c>
      <c r="BG543" s="4">
        <v>14.78</v>
      </c>
      <c r="BH543" s="4">
        <v>1.05</v>
      </c>
      <c r="BI543" s="4">
        <v>14.19</v>
      </c>
      <c r="BJ543" s="4">
        <v>3018.9720000000002</v>
      </c>
      <c r="BK543" s="4">
        <v>5.4989999999999997</v>
      </c>
      <c r="BL543" s="4">
        <v>18.175000000000001</v>
      </c>
      <c r="BM543" s="4">
        <v>0.17</v>
      </c>
      <c r="BN543" s="4">
        <v>18.344999999999999</v>
      </c>
      <c r="BO543" s="4">
        <v>14.629</v>
      </c>
      <c r="BP543" s="4">
        <v>0.13700000000000001</v>
      </c>
      <c r="BQ543" s="4">
        <v>14.766</v>
      </c>
      <c r="BR543" s="4">
        <v>1.8415999999999999</v>
      </c>
      <c r="BU543" s="4">
        <v>1.8759999999999999</v>
      </c>
      <c r="BW543" s="4">
        <v>61.29</v>
      </c>
      <c r="BX543" s="4">
        <v>0.35907800000000001</v>
      </c>
      <c r="BY543" s="4">
        <v>-5</v>
      </c>
      <c r="BZ543" s="4">
        <v>0.88300000000000001</v>
      </c>
      <c r="CA543" s="4">
        <v>8.7749690000000005</v>
      </c>
      <c r="CB543" s="4">
        <v>17.836600000000001</v>
      </c>
    </row>
    <row r="544" spans="1:80">
      <c r="A544" s="2">
        <v>42440</v>
      </c>
      <c r="B544" s="29">
        <v>0.43401759259259259</v>
      </c>
      <c r="C544" s="4">
        <v>14.334</v>
      </c>
      <c r="D544" s="4">
        <v>4.1000000000000002E-2</v>
      </c>
      <c r="E544" s="4" t="s">
        <v>155</v>
      </c>
      <c r="F544" s="4">
        <v>410</v>
      </c>
      <c r="G544" s="4">
        <v>844.4</v>
      </c>
      <c r="H544" s="4">
        <v>10.199999999999999</v>
      </c>
      <c r="I544" s="4">
        <v>228.1</v>
      </c>
      <c r="K544" s="4">
        <v>0.3</v>
      </c>
      <c r="L544" s="4">
        <v>44</v>
      </c>
      <c r="M544" s="4">
        <v>0.87570000000000003</v>
      </c>
      <c r="N544" s="4">
        <v>12.552300000000001</v>
      </c>
      <c r="O544" s="4">
        <v>3.5900000000000001E-2</v>
      </c>
      <c r="P544" s="4">
        <v>739.45460000000003</v>
      </c>
      <c r="Q544" s="4">
        <v>8.9319000000000006</v>
      </c>
      <c r="R544" s="4">
        <v>748.4</v>
      </c>
      <c r="S544" s="4">
        <v>595.17849999999999</v>
      </c>
      <c r="T544" s="4">
        <v>7.1891999999999996</v>
      </c>
      <c r="U544" s="4">
        <v>602.4</v>
      </c>
      <c r="V544" s="4">
        <v>228.10810000000001</v>
      </c>
      <c r="Y544" s="4">
        <v>38.957000000000001</v>
      </c>
      <c r="Z544" s="4">
        <v>0</v>
      </c>
      <c r="AA544" s="4">
        <v>0.26269999999999999</v>
      </c>
      <c r="AB544" s="4" t="s">
        <v>382</v>
      </c>
      <c r="AC544" s="4">
        <v>0</v>
      </c>
      <c r="AD544" s="4">
        <v>12</v>
      </c>
      <c r="AE544" s="4">
        <v>852</v>
      </c>
      <c r="AF544" s="4">
        <v>869</v>
      </c>
      <c r="AG544" s="4">
        <v>885</v>
      </c>
      <c r="AH544" s="4">
        <v>75</v>
      </c>
      <c r="AI544" s="4">
        <v>23.42</v>
      </c>
      <c r="AJ544" s="4">
        <v>0.54</v>
      </c>
      <c r="AK544" s="4">
        <v>988</v>
      </c>
      <c r="AL544" s="4">
        <v>2</v>
      </c>
      <c r="AM544" s="4">
        <v>0</v>
      </c>
      <c r="AN544" s="4">
        <v>27</v>
      </c>
      <c r="AO544" s="4">
        <v>191</v>
      </c>
      <c r="AP544" s="4">
        <v>189.7</v>
      </c>
      <c r="AQ544" s="4">
        <v>1.8</v>
      </c>
      <c r="AR544" s="4">
        <v>195</v>
      </c>
      <c r="AS544" s="4" t="s">
        <v>155</v>
      </c>
      <c r="AT544" s="4">
        <v>2</v>
      </c>
      <c r="AU544" s="5">
        <v>0.64216435185185183</v>
      </c>
      <c r="AV544" s="4">
        <v>47.163791000000003</v>
      </c>
      <c r="AW544" s="4">
        <v>-88.484770999999995</v>
      </c>
      <c r="AX544" s="4">
        <v>319.5</v>
      </c>
      <c r="AY544" s="4">
        <v>31.8</v>
      </c>
      <c r="AZ544" s="4">
        <v>12</v>
      </c>
      <c r="BA544" s="4">
        <v>10</v>
      </c>
      <c r="BB544" s="4" t="s">
        <v>428</v>
      </c>
      <c r="BC544" s="4">
        <v>1.5</v>
      </c>
      <c r="BD544" s="4">
        <v>1.4</v>
      </c>
      <c r="BE544" s="4">
        <v>2.2000000000000002</v>
      </c>
      <c r="BF544" s="4">
        <v>14.063000000000001</v>
      </c>
      <c r="BG544" s="4">
        <v>14.78</v>
      </c>
      <c r="BH544" s="4">
        <v>1.05</v>
      </c>
      <c r="BI544" s="4">
        <v>14.196999999999999</v>
      </c>
      <c r="BJ544" s="4">
        <v>3019.056</v>
      </c>
      <c r="BK544" s="4">
        <v>5.4960000000000004</v>
      </c>
      <c r="BL544" s="4">
        <v>18.625</v>
      </c>
      <c r="BM544" s="4">
        <v>0.22500000000000001</v>
      </c>
      <c r="BN544" s="4">
        <v>18.850000000000001</v>
      </c>
      <c r="BO544" s="4">
        <v>14.991</v>
      </c>
      <c r="BP544" s="4">
        <v>0.18099999999999999</v>
      </c>
      <c r="BQ544" s="4">
        <v>15.172000000000001</v>
      </c>
      <c r="BR544" s="4">
        <v>1.8142</v>
      </c>
      <c r="BU544" s="4">
        <v>1.859</v>
      </c>
      <c r="BW544" s="4">
        <v>45.942</v>
      </c>
      <c r="BX544" s="4">
        <v>0.381936</v>
      </c>
      <c r="BY544" s="4">
        <v>-5</v>
      </c>
      <c r="BZ544" s="4">
        <v>0.88374600000000003</v>
      </c>
      <c r="CA544" s="4">
        <v>9.3335609999999996</v>
      </c>
      <c r="CB544" s="4">
        <v>17.851669000000001</v>
      </c>
    </row>
    <row r="545" spans="1:80">
      <c r="A545" s="2">
        <v>42440</v>
      </c>
      <c r="B545" s="29">
        <v>0.43402916666666669</v>
      </c>
      <c r="C545" s="4">
        <v>14.35</v>
      </c>
      <c r="D545" s="4">
        <v>4.7600000000000003E-2</v>
      </c>
      <c r="E545" s="4" t="s">
        <v>155</v>
      </c>
      <c r="F545" s="4">
        <v>475.55645199999998</v>
      </c>
      <c r="G545" s="4">
        <v>852.1</v>
      </c>
      <c r="H545" s="4">
        <v>10.199999999999999</v>
      </c>
      <c r="I545" s="4">
        <v>230.5</v>
      </c>
      <c r="K545" s="4">
        <v>0.3</v>
      </c>
      <c r="L545" s="4">
        <v>44</v>
      </c>
      <c r="M545" s="4">
        <v>0.87549999999999994</v>
      </c>
      <c r="N545" s="4">
        <v>12.563700000000001</v>
      </c>
      <c r="O545" s="4">
        <v>4.1599999999999998E-2</v>
      </c>
      <c r="P545" s="4">
        <v>746.02620000000002</v>
      </c>
      <c r="Q545" s="4">
        <v>8.93</v>
      </c>
      <c r="R545" s="4">
        <v>755</v>
      </c>
      <c r="S545" s="4">
        <v>600.46789999999999</v>
      </c>
      <c r="T545" s="4">
        <v>7.1877000000000004</v>
      </c>
      <c r="U545" s="4">
        <v>607.70000000000005</v>
      </c>
      <c r="V545" s="4">
        <v>230.51679999999999</v>
      </c>
      <c r="Y545" s="4">
        <v>38.878999999999998</v>
      </c>
      <c r="Z545" s="4">
        <v>0</v>
      </c>
      <c r="AA545" s="4">
        <v>0.2626</v>
      </c>
      <c r="AB545" s="4" t="s">
        <v>382</v>
      </c>
      <c r="AC545" s="4">
        <v>0</v>
      </c>
      <c r="AD545" s="4">
        <v>11.9</v>
      </c>
      <c r="AE545" s="4">
        <v>853</v>
      </c>
      <c r="AF545" s="4">
        <v>870</v>
      </c>
      <c r="AG545" s="4">
        <v>885</v>
      </c>
      <c r="AH545" s="4">
        <v>75</v>
      </c>
      <c r="AI545" s="4">
        <v>23.42</v>
      </c>
      <c r="AJ545" s="4">
        <v>0.54</v>
      </c>
      <c r="AK545" s="4">
        <v>988</v>
      </c>
      <c r="AL545" s="4">
        <v>2</v>
      </c>
      <c r="AM545" s="4">
        <v>0</v>
      </c>
      <c r="AN545" s="4">
        <v>27</v>
      </c>
      <c r="AO545" s="4">
        <v>191</v>
      </c>
      <c r="AP545" s="4">
        <v>190</v>
      </c>
      <c r="AQ545" s="4">
        <v>1.8</v>
      </c>
      <c r="AR545" s="4">
        <v>195</v>
      </c>
      <c r="AS545" s="4" t="s">
        <v>155</v>
      </c>
      <c r="AT545" s="4">
        <v>2</v>
      </c>
      <c r="AU545" s="5">
        <v>0.64217592592592598</v>
      </c>
      <c r="AV545" s="4">
        <v>47.163946000000003</v>
      </c>
      <c r="AW545" s="4">
        <v>-88.485012999999995</v>
      </c>
      <c r="AX545" s="4">
        <v>319.5</v>
      </c>
      <c r="AY545" s="4">
        <v>32</v>
      </c>
      <c r="AZ545" s="4">
        <v>12</v>
      </c>
      <c r="BA545" s="4">
        <v>10</v>
      </c>
      <c r="BB545" s="4" t="s">
        <v>428</v>
      </c>
      <c r="BC545" s="4">
        <v>1.6476</v>
      </c>
      <c r="BD545" s="4">
        <v>1.5476000000000001</v>
      </c>
      <c r="BE545" s="4">
        <v>2.4214000000000002</v>
      </c>
      <c r="BF545" s="4">
        <v>14.063000000000001</v>
      </c>
      <c r="BG545" s="4">
        <v>14.75</v>
      </c>
      <c r="BH545" s="4">
        <v>1.05</v>
      </c>
      <c r="BI545" s="4">
        <v>14.221</v>
      </c>
      <c r="BJ545" s="4">
        <v>3017.627</v>
      </c>
      <c r="BK545" s="4">
        <v>6.3650000000000002</v>
      </c>
      <c r="BL545" s="4">
        <v>18.765000000000001</v>
      </c>
      <c r="BM545" s="4">
        <v>0.22500000000000001</v>
      </c>
      <c r="BN545" s="4">
        <v>18.989000000000001</v>
      </c>
      <c r="BO545" s="4">
        <v>15.103</v>
      </c>
      <c r="BP545" s="4">
        <v>0.18099999999999999</v>
      </c>
      <c r="BQ545" s="4">
        <v>15.284000000000001</v>
      </c>
      <c r="BR545" s="4">
        <v>1.8308</v>
      </c>
      <c r="BU545" s="4">
        <v>1.853</v>
      </c>
      <c r="BW545" s="4">
        <v>45.869</v>
      </c>
      <c r="BX545" s="4">
        <v>0.37480999999999998</v>
      </c>
      <c r="BY545" s="4">
        <v>-5</v>
      </c>
      <c r="BZ545" s="4">
        <v>0.88176200000000005</v>
      </c>
      <c r="CA545" s="4">
        <v>9.1594200000000008</v>
      </c>
      <c r="CB545" s="4">
        <v>17.811592000000001</v>
      </c>
    </row>
    <row r="546" spans="1:80">
      <c r="A546" s="2">
        <v>42440</v>
      </c>
      <c r="B546" s="29">
        <v>0.43404074074074073</v>
      </c>
      <c r="C546" s="4">
        <v>14.379</v>
      </c>
      <c r="D546" s="4">
        <v>4.8099999999999997E-2</v>
      </c>
      <c r="E546" s="4" t="s">
        <v>155</v>
      </c>
      <c r="F546" s="4">
        <v>481.015625</v>
      </c>
      <c r="G546" s="4">
        <v>850.9</v>
      </c>
      <c r="H546" s="4">
        <v>10.199999999999999</v>
      </c>
      <c r="I546" s="4">
        <v>236.4</v>
      </c>
      <c r="K546" s="4">
        <v>0.3</v>
      </c>
      <c r="L546" s="4">
        <v>44</v>
      </c>
      <c r="M546" s="4">
        <v>0.87529999999999997</v>
      </c>
      <c r="N546" s="4">
        <v>12.585699999999999</v>
      </c>
      <c r="O546" s="4">
        <v>4.2099999999999999E-2</v>
      </c>
      <c r="P546" s="4">
        <v>744.77480000000003</v>
      </c>
      <c r="Q546" s="4">
        <v>8.9280000000000008</v>
      </c>
      <c r="R546" s="4">
        <v>753.7</v>
      </c>
      <c r="S546" s="4">
        <v>599.46069999999997</v>
      </c>
      <c r="T546" s="4">
        <v>7.1859999999999999</v>
      </c>
      <c r="U546" s="4">
        <v>606.6</v>
      </c>
      <c r="V546" s="4">
        <v>236.40969999999999</v>
      </c>
      <c r="Y546" s="4">
        <v>38.863</v>
      </c>
      <c r="Z546" s="4">
        <v>0</v>
      </c>
      <c r="AA546" s="4">
        <v>0.2626</v>
      </c>
      <c r="AB546" s="4" t="s">
        <v>382</v>
      </c>
      <c r="AC546" s="4">
        <v>0</v>
      </c>
      <c r="AD546" s="4">
        <v>12</v>
      </c>
      <c r="AE546" s="4">
        <v>853</v>
      </c>
      <c r="AF546" s="4">
        <v>870</v>
      </c>
      <c r="AG546" s="4">
        <v>886</v>
      </c>
      <c r="AH546" s="4">
        <v>75</v>
      </c>
      <c r="AI546" s="4">
        <v>23.42</v>
      </c>
      <c r="AJ546" s="4">
        <v>0.54</v>
      </c>
      <c r="AK546" s="4">
        <v>988</v>
      </c>
      <c r="AL546" s="4">
        <v>2</v>
      </c>
      <c r="AM546" s="4">
        <v>0</v>
      </c>
      <c r="AN546" s="4">
        <v>27</v>
      </c>
      <c r="AO546" s="4">
        <v>191.7</v>
      </c>
      <c r="AP546" s="4">
        <v>190</v>
      </c>
      <c r="AQ546" s="4">
        <v>1.9</v>
      </c>
      <c r="AR546" s="4">
        <v>195</v>
      </c>
      <c r="AS546" s="4" t="s">
        <v>155</v>
      </c>
      <c r="AT546" s="4">
        <v>2</v>
      </c>
      <c r="AU546" s="5">
        <v>0.64219907407407406</v>
      </c>
      <c r="AV546" s="4">
        <v>47.164046999999997</v>
      </c>
      <c r="AW546" s="4">
        <v>-88.485200000000006</v>
      </c>
      <c r="AX546" s="4">
        <v>319.7</v>
      </c>
      <c r="AY546" s="4">
        <v>32</v>
      </c>
      <c r="AZ546" s="4">
        <v>12</v>
      </c>
      <c r="BA546" s="4">
        <v>10</v>
      </c>
      <c r="BB546" s="4" t="s">
        <v>428</v>
      </c>
      <c r="BC546" s="4">
        <v>1.7738</v>
      </c>
      <c r="BD546" s="4">
        <v>1.7476</v>
      </c>
      <c r="BE546" s="4">
        <v>2.6476000000000002</v>
      </c>
      <c r="BF546" s="4">
        <v>14.063000000000001</v>
      </c>
      <c r="BG546" s="4">
        <v>14.72</v>
      </c>
      <c r="BH546" s="4">
        <v>1.05</v>
      </c>
      <c r="BI546" s="4">
        <v>14.247999999999999</v>
      </c>
      <c r="BJ546" s="4">
        <v>3017.384</v>
      </c>
      <c r="BK546" s="4">
        <v>6.4249999999999998</v>
      </c>
      <c r="BL546" s="4">
        <v>18.699000000000002</v>
      </c>
      <c r="BM546" s="4">
        <v>0.224</v>
      </c>
      <c r="BN546" s="4">
        <v>18.922999999999998</v>
      </c>
      <c r="BO546" s="4">
        <v>15.051</v>
      </c>
      <c r="BP546" s="4">
        <v>0.18</v>
      </c>
      <c r="BQ546" s="4">
        <v>15.231</v>
      </c>
      <c r="BR546" s="4">
        <v>1.8742000000000001</v>
      </c>
      <c r="BU546" s="4">
        <v>1.849</v>
      </c>
      <c r="BW546" s="4">
        <v>45.774999999999999</v>
      </c>
      <c r="BX546" s="4">
        <v>0.36801600000000001</v>
      </c>
      <c r="BY546" s="4">
        <v>-5</v>
      </c>
      <c r="BZ546" s="4">
        <v>0.88249200000000005</v>
      </c>
      <c r="CA546" s="4">
        <v>8.9933910000000008</v>
      </c>
      <c r="CB546" s="4">
        <v>17.826338</v>
      </c>
    </row>
    <row r="547" spans="1:80">
      <c r="A547" s="2">
        <v>42440</v>
      </c>
      <c r="B547" s="29">
        <v>0.43405231481481482</v>
      </c>
      <c r="C547" s="4">
        <v>14.371</v>
      </c>
      <c r="D547" s="4">
        <v>4.2700000000000002E-2</v>
      </c>
      <c r="E547" s="4" t="s">
        <v>155</v>
      </c>
      <c r="F547" s="4">
        <v>427.115544</v>
      </c>
      <c r="G547" s="4">
        <v>807.6</v>
      </c>
      <c r="H547" s="4">
        <v>10.199999999999999</v>
      </c>
      <c r="I547" s="4">
        <v>228</v>
      </c>
      <c r="K547" s="4">
        <v>0.3</v>
      </c>
      <c r="L547" s="4">
        <v>44</v>
      </c>
      <c r="M547" s="4">
        <v>0.87539999999999996</v>
      </c>
      <c r="N547" s="4">
        <v>12.5801</v>
      </c>
      <c r="O547" s="4">
        <v>3.7400000000000003E-2</v>
      </c>
      <c r="P547" s="4">
        <v>706.96550000000002</v>
      </c>
      <c r="Q547" s="4">
        <v>8.9290000000000003</v>
      </c>
      <c r="R547" s="4">
        <v>715.9</v>
      </c>
      <c r="S547" s="4">
        <v>569.02840000000003</v>
      </c>
      <c r="T547" s="4">
        <v>7.1867999999999999</v>
      </c>
      <c r="U547" s="4">
        <v>576.20000000000005</v>
      </c>
      <c r="V547" s="4">
        <v>227.99789999999999</v>
      </c>
      <c r="Y547" s="4">
        <v>38.598999999999997</v>
      </c>
      <c r="Z547" s="4">
        <v>0</v>
      </c>
      <c r="AA547" s="4">
        <v>0.2626</v>
      </c>
      <c r="AB547" s="4" t="s">
        <v>382</v>
      </c>
      <c r="AC547" s="4">
        <v>0</v>
      </c>
      <c r="AD547" s="4">
        <v>12</v>
      </c>
      <c r="AE547" s="4">
        <v>853</v>
      </c>
      <c r="AF547" s="4">
        <v>869</v>
      </c>
      <c r="AG547" s="4">
        <v>886</v>
      </c>
      <c r="AH547" s="4">
        <v>75</v>
      </c>
      <c r="AI547" s="4">
        <v>23.42</v>
      </c>
      <c r="AJ547" s="4">
        <v>0.54</v>
      </c>
      <c r="AK547" s="4">
        <v>988</v>
      </c>
      <c r="AL547" s="4">
        <v>2</v>
      </c>
      <c r="AM547" s="4">
        <v>0</v>
      </c>
      <c r="AN547" s="4">
        <v>27</v>
      </c>
      <c r="AO547" s="4">
        <v>191.3</v>
      </c>
      <c r="AP547" s="4">
        <v>190</v>
      </c>
      <c r="AQ547" s="4">
        <v>1.8</v>
      </c>
      <c r="AR547" s="4">
        <v>195</v>
      </c>
      <c r="AS547" s="4" t="s">
        <v>155</v>
      </c>
      <c r="AT547" s="4">
        <v>2</v>
      </c>
      <c r="AU547" s="5">
        <v>0.6422106481481481</v>
      </c>
      <c r="AV547" s="4">
        <v>47.164067000000003</v>
      </c>
      <c r="AW547" s="4">
        <v>-88.485240000000005</v>
      </c>
      <c r="AX547" s="4">
        <v>319.8</v>
      </c>
      <c r="AY547" s="4">
        <v>31.9</v>
      </c>
      <c r="AZ547" s="4">
        <v>12</v>
      </c>
      <c r="BA547" s="4">
        <v>11</v>
      </c>
      <c r="BB547" s="4" t="s">
        <v>428</v>
      </c>
      <c r="BC547" s="4">
        <v>1.8</v>
      </c>
      <c r="BD547" s="4">
        <v>1.8</v>
      </c>
      <c r="BE547" s="4">
        <v>2.7</v>
      </c>
      <c r="BF547" s="4">
        <v>14.063000000000001</v>
      </c>
      <c r="BG547" s="4">
        <v>14.74</v>
      </c>
      <c r="BH547" s="4">
        <v>1.05</v>
      </c>
      <c r="BI547" s="4">
        <v>14.234999999999999</v>
      </c>
      <c r="BJ547" s="4">
        <v>3018.712</v>
      </c>
      <c r="BK547" s="4">
        <v>5.71</v>
      </c>
      <c r="BL547" s="4">
        <v>17.765000000000001</v>
      </c>
      <c r="BM547" s="4">
        <v>0.224</v>
      </c>
      <c r="BN547" s="4">
        <v>17.989999999999998</v>
      </c>
      <c r="BO547" s="4">
        <v>14.298999999999999</v>
      </c>
      <c r="BP547" s="4">
        <v>0.18099999999999999</v>
      </c>
      <c r="BQ547" s="4">
        <v>14.48</v>
      </c>
      <c r="BR547" s="4">
        <v>1.8090999999999999</v>
      </c>
      <c r="BU547" s="4">
        <v>1.8380000000000001</v>
      </c>
      <c r="BW547" s="4">
        <v>45.820999999999998</v>
      </c>
      <c r="BX547" s="4">
        <v>0.34762300000000002</v>
      </c>
      <c r="BY547" s="4">
        <v>-5</v>
      </c>
      <c r="BZ547" s="4">
        <v>0.88225500000000001</v>
      </c>
      <c r="CA547" s="4">
        <v>8.4950469999999996</v>
      </c>
      <c r="CB547" s="4">
        <v>17.821546000000001</v>
      </c>
    </row>
    <row r="548" spans="1:80">
      <c r="A548" s="2">
        <v>42440</v>
      </c>
      <c r="B548" s="29">
        <v>0.43406388888888886</v>
      </c>
      <c r="C548" s="4">
        <v>14.37</v>
      </c>
      <c r="D548" s="4">
        <v>4.4400000000000002E-2</v>
      </c>
      <c r="E548" s="4" t="s">
        <v>155</v>
      </c>
      <c r="F548" s="4">
        <v>443.66474899999997</v>
      </c>
      <c r="G548" s="4">
        <v>792.1</v>
      </c>
      <c r="H548" s="4">
        <v>10.199999999999999</v>
      </c>
      <c r="I548" s="4">
        <v>224.7</v>
      </c>
      <c r="K548" s="4">
        <v>0.3</v>
      </c>
      <c r="L548" s="4">
        <v>44</v>
      </c>
      <c r="M548" s="4">
        <v>0.87539999999999996</v>
      </c>
      <c r="N548" s="4">
        <v>12.579499999999999</v>
      </c>
      <c r="O548" s="4">
        <v>3.8800000000000001E-2</v>
      </c>
      <c r="P548" s="4">
        <v>693.38720000000001</v>
      </c>
      <c r="Q548" s="4">
        <v>8.9291</v>
      </c>
      <c r="R548" s="4">
        <v>702.3</v>
      </c>
      <c r="S548" s="4">
        <v>558.09939999999995</v>
      </c>
      <c r="T548" s="4">
        <v>7.1868999999999996</v>
      </c>
      <c r="U548" s="4">
        <v>565.29999999999995</v>
      </c>
      <c r="V548" s="4">
        <v>224.7107</v>
      </c>
      <c r="Y548" s="4">
        <v>38.353999999999999</v>
      </c>
      <c r="Z548" s="4">
        <v>0</v>
      </c>
      <c r="AA548" s="4">
        <v>0.2626</v>
      </c>
      <c r="AB548" s="4" t="s">
        <v>382</v>
      </c>
      <c r="AC548" s="4">
        <v>0</v>
      </c>
      <c r="AD548" s="4">
        <v>11.9</v>
      </c>
      <c r="AE548" s="4">
        <v>853</v>
      </c>
      <c r="AF548" s="4">
        <v>870</v>
      </c>
      <c r="AG548" s="4">
        <v>885</v>
      </c>
      <c r="AH548" s="4">
        <v>75</v>
      </c>
      <c r="AI548" s="4">
        <v>23.42</v>
      </c>
      <c r="AJ548" s="4">
        <v>0.54</v>
      </c>
      <c r="AK548" s="4">
        <v>988</v>
      </c>
      <c r="AL548" s="4">
        <v>2</v>
      </c>
      <c r="AM548" s="4">
        <v>0</v>
      </c>
      <c r="AN548" s="4">
        <v>27</v>
      </c>
      <c r="AO548" s="4">
        <v>191</v>
      </c>
      <c r="AP548" s="4">
        <v>189.3</v>
      </c>
      <c r="AQ548" s="4">
        <v>1.9</v>
      </c>
      <c r="AR548" s="4">
        <v>195</v>
      </c>
      <c r="AS548" s="4" t="s">
        <v>155</v>
      </c>
      <c r="AT548" s="4">
        <v>2</v>
      </c>
      <c r="AU548" s="5">
        <v>0.6422106481481481</v>
      </c>
      <c r="AV548" s="4">
        <v>47.164163000000002</v>
      </c>
      <c r="AW548" s="4">
        <v>-88.485485999999995</v>
      </c>
      <c r="AX548" s="4">
        <v>319.8</v>
      </c>
      <c r="AY548" s="4">
        <v>32.1</v>
      </c>
      <c r="AZ548" s="4">
        <v>12</v>
      </c>
      <c r="BA548" s="4">
        <v>11</v>
      </c>
      <c r="BB548" s="4" t="s">
        <v>440</v>
      </c>
      <c r="BC548" s="4">
        <v>1.652452</v>
      </c>
      <c r="BD548" s="4">
        <v>1.8</v>
      </c>
      <c r="BE548" s="4">
        <v>2.7</v>
      </c>
      <c r="BF548" s="4">
        <v>14.063000000000001</v>
      </c>
      <c r="BG548" s="4">
        <v>14.74</v>
      </c>
      <c r="BH548" s="4">
        <v>1.05</v>
      </c>
      <c r="BI548" s="4">
        <v>14.233000000000001</v>
      </c>
      <c r="BJ548" s="4">
        <v>3018.4430000000002</v>
      </c>
      <c r="BK548" s="4">
        <v>5.931</v>
      </c>
      <c r="BL548" s="4">
        <v>17.422999999999998</v>
      </c>
      <c r="BM548" s="4">
        <v>0.224</v>
      </c>
      <c r="BN548" s="4">
        <v>17.648</v>
      </c>
      <c r="BO548" s="4">
        <v>14.023999999999999</v>
      </c>
      <c r="BP548" s="4">
        <v>0.18099999999999999</v>
      </c>
      <c r="BQ548" s="4">
        <v>14.204000000000001</v>
      </c>
      <c r="BR548" s="4">
        <v>1.7828999999999999</v>
      </c>
      <c r="BU548" s="4">
        <v>1.8260000000000001</v>
      </c>
      <c r="BW548" s="4">
        <v>45.819000000000003</v>
      </c>
      <c r="BX548" s="4">
        <v>0.37455899999999998</v>
      </c>
      <c r="BY548" s="4">
        <v>-5</v>
      </c>
      <c r="BZ548" s="4">
        <v>0.88200000000000001</v>
      </c>
      <c r="CA548" s="4">
        <v>9.1532750000000007</v>
      </c>
      <c r="CB548" s="4">
        <v>17.816400000000002</v>
      </c>
    </row>
    <row r="549" spans="1:80">
      <c r="A549" s="2">
        <v>42440</v>
      </c>
      <c r="B549" s="29">
        <v>0.43407546296296301</v>
      </c>
      <c r="C549" s="4">
        <v>14.37</v>
      </c>
      <c r="D549" s="4">
        <v>6.08E-2</v>
      </c>
      <c r="E549" s="4" t="s">
        <v>155</v>
      </c>
      <c r="F549" s="4">
        <v>608.003287</v>
      </c>
      <c r="G549" s="4">
        <v>865.7</v>
      </c>
      <c r="H549" s="4">
        <v>10.199999999999999</v>
      </c>
      <c r="I549" s="4">
        <v>222.8</v>
      </c>
      <c r="K549" s="4">
        <v>0.3</v>
      </c>
      <c r="L549" s="4">
        <v>44</v>
      </c>
      <c r="M549" s="4">
        <v>0.87529999999999997</v>
      </c>
      <c r="N549" s="4">
        <v>12.577999999999999</v>
      </c>
      <c r="O549" s="4">
        <v>5.3199999999999997E-2</v>
      </c>
      <c r="P549" s="4">
        <v>757.7423</v>
      </c>
      <c r="Q549" s="4">
        <v>8.9280000000000008</v>
      </c>
      <c r="R549" s="4">
        <v>766.7</v>
      </c>
      <c r="S549" s="4">
        <v>609.89800000000002</v>
      </c>
      <c r="T549" s="4">
        <v>7.1859999999999999</v>
      </c>
      <c r="U549" s="4">
        <v>617.1</v>
      </c>
      <c r="V549" s="4">
        <v>222.8425</v>
      </c>
      <c r="Y549" s="4">
        <v>38.204000000000001</v>
      </c>
      <c r="Z549" s="4">
        <v>0</v>
      </c>
      <c r="AA549" s="4">
        <v>0.2626</v>
      </c>
      <c r="AB549" s="4" t="s">
        <v>382</v>
      </c>
      <c r="AC549" s="4">
        <v>0</v>
      </c>
      <c r="AD549" s="4">
        <v>12</v>
      </c>
      <c r="AE549" s="4">
        <v>852</v>
      </c>
      <c r="AF549" s="4">
        <v>869</v>
      </c>
      <c r="AG549" s="4">
        <v>885</v>
      </c>
      <c r="AH549" s="4">
        <v>75</v>
      </c>
      <c r="AI549" s="4">
        <v>23.42</v>
      </c>
      <c r="AJ549" s="4">
        <v>0.54</v>
      </c>
      <c r="AK549" s="4">
        <v>988</v>
      </c>
      <c r="AL549" s="4">
        <v>2</v>
      </c>
      <c r="AM549" s="4">
        <v>0</v>
      </c>
      <c r="AN549" s="4">
        <v>27</v>
      </c>
      <c r="AO549" s="4">
        <v>191</v>
      </c>
      <c r="AP549" s="4">
        <v>189.7</v>
      </c>
      <c r="AQ549" s="4">
        <v>2</v>
      </c>
      <c r="AR549" s="4">
        <v>195</v>
      </c>
      <c r="AS549" s="4" t="s">
        <v>155</v>
      </c>
      <c r="AT549" s="4">
        <v>2</v>
      </c>
      <c r="AU549" s="5">
        <v>0.64223379629629629</v>
      </c>
      <c r="AV549" s="4">
        <v>47.164239999999999</v>
      </c>
      <c r="AW549" s="4">
        <v>-88.485703999999998</v>
      </c>
      <c r="AX549" s="4">
        <v>319.7</v>
      </c>
      <c r="AY549" s="4">
        <v>32.6</v>
      </c>
      <c r="AZ549" s="4">
        <v>12</v>
      </c>
      <c r="BA549" s="4">
        <v>12</v>
      </c>
      <c r="BB549" s="4" t="s">
        <v>420</v>
      </c>
      <c r="BC549" s="4">
        <v>1.8952</v>
      </c>
      <c r="BD549" s="4">
        <v>2.2427999999999999</v>
      </c>
      <c r="BE549" s="4">
        <v>3.2166000000000001</v>
      </c>
      <c r="BF549" s="4">
        <v>14.063000000000001</v>
      </c>
      <c r="BG549" s="4">
        <v>14.72</v>
      </c>
      <c r="BH549" s="4">
        <v>1.05</v>
      </c>
      <c r="BI549" s="4">
        <v>14.247</v>
      </c>
      <c r="BJ549" s="4">
        <v>3015.0459999999998</v>
      </c>
      <c r="BK549" s="4">
        <v>8.1189999999999998</v>
      </c>
      <c r="BL549" s="4">
        <v>19.021000000000001</v>
      </c>
      <c r="BM549" s="4">
        <v>0.224</v>
      </c>
      <c r="BN549" s="4">
        <v>19.245000000000001</v>
      </c>
      <c r="BO549" s="4">
        <v>15.31</v>
      </c>
      <c r="BP549" s="4">
        <v>0.18</v>
      </c>
      <c r="BQ549" s="4">
        <v>15.49</v>
      </c>
      <c r="BR549" s="4">
        <v>1.7664</v>
      </c>
      <c r="BU549" s="4">
        <v>1.8169999999999999</v>
      </c>
      <c r="BW549" s="4">
        <v>45.767000000000003</v>
      </c>
      <c r="BX549" s="4">
        <v>0.34347800000000001</v>
      </c>
      <c r="BY549" s="4">
        <v>-5</v>
      </c>
      <c r="BZ549" s="4">
        <v>0.88274600000000003</v>
      </c>
      <c r="CA549" s="4">
        <v>8.3937439999999999</v>
      </c>
      <c r="CB549" s="4">
        <v>17.831468999999998</v>
      </c>
    </row>
    <row r="550" spans="1:80">
      <c r="A550" s="2">
        <v>42440</v>
      </c>
      <c r="B550" s="29">
        <v>0.43408703703703705</v>
      </c>
      <c r="C550" s="4">
        <v>14.37</v>
      </c>
      <c r="D550" s="4">
        <v>7.0599999999999996E-2</v>
      </c>
      <c r="E550" s="4" t="s">
        <v>155</v>
      </c>
      <c r="F550" s="4">
        <v>705.83333300000004</v>
      </c>
      <c r="G550" s="4">
        <v>800.6</v>
      </c>
      <c r="H550" s="4">
        <v>10.199999999999999</v>
      </c>
      <c r="I550" s="4">
        <v>226.2</v>
      </c>
      <c r="K550" s="4">
        <v>0.3</v>
      </c>
      <c r="L550" s="4">
        <v>43</v>
      </c>
      <c r="M550" s="4">
        <v>0.87519999999999998</v>
      </c>
      <c r="N550" s="4">
        <v>12.5761</v>
      </c>
      <c r="O550" s="4">
        <v>6.1800000000000001E-2</v>
      </c>
      <c r="P550" s="4">
        <v>700.62239999999997</v>
      </c>
      <c r="Q550" s="4">
        <v>8.9267000000000003</v>
      </c>
      <c r="R550" s="4">
        <v>709.5</v>
      </c>
      <c r="S550" s="4">
        <v>563.92290000000003</v>
      </c>
      <c r="T550" s="4">
        <v>7.1849999999999996</v>
      </c>
      <c r="U550" s="4">
        <v>571.1</v>
      </c>
      <c r="V550" s="4">
        <v>226.18940000000001</v>
      </c>
      <c r="Y550" s="4">
        <v>37.966000000000001</v>
      </c>
      <c r="Z550" s="4">
        <v>0</v>
      </c>
      <c r="AA550" s="4">
        <v>0.26250000000000001</v>
      </c>
      <c r="AB550" s="4" t="s">
        <v>382</v>
      </c>
      <c r="AC550" s="4">
        <v>0</v>
      </c>
      <c r="AD550" s="4">
        <v>11.9</v>
      </c>
      <c r="AE550" s="4">
        <v>853</v>
      </c>
      <c r="AF550" s="4">
        <v>870</v>
      </c>
      <c r="AG550" s="4">
        <v>885</v>
      </c>
      <c r="AH550" s="4">
        <v>75</v>
      </c>
      <c r="AI550" s="4">
        <v>23.42</v>
      </c>
      <c r="AJ550" s="4">
        <v>0.54</v>
      </c>
      <c r="AK550" s="4">
        <v>988</v>
      </c>
      <c r="AL550" s="4">
        <v>2</v>
      </c>
      <c r="AM550" s="4">
        <v>0</v>
      </c>
      <c r="AN550" s="4">
        <v>27</v>
      </c>
      <c r="AO550" s="4">
        <v>191</v>
      </c>
      <c r="AP550" s="4">
        <v>190</v>
      </c>
      <c r="AQ550" s="4">
        <v>1.9</v>
      </c>
      <c r="AR550" s="4">
        <v>195</v>
      </c>
      <c r="AS550" s="4" t="s">
        <v>155</v>
      </c>
      <c r="AT550" s="4">
        <v>2</v>
      </c>
      <c r="AU550" s="5">
        <v>0.64224537037037044</v>
      </c>
      <c r="AV550" s="4">
        <v>47.164254999999997</v>
      </c>
      <c r="AW550" s="4">
        <v>-88.485749999999996</v>
      </c>
      <c r="AX550" s="4">
        <v>319.7</v>
      </c>
      <c r="AY550" s="4">
        <v>32.9</v>
      </c>
      <c r="AZ550" s="4">
        <v>12</v>
      </c>
      <c r="BA550" s="4">
        <v>12</v>
      </c>
      <c r="BB550" s="4" t="s">
        <v>420</v>
      </c>
      <c r="BC550" s="4">
        <v>1.8524</v>
      </c>
      <c r="BD550" s="4">
        <v>2.3262</v>
      </c>
      <c r="BE550" s="4">
        <v>3.0310000000000001</v>
      </c>
      <c r="BF550" s="4">
        <v>14.063000000000001</v>
      </c>
      <c r="BG550" s="4">
        <v>14.71</v>
      </c>
      <c r="BH550" s="4">
        <v>1.05</v>
      </c>
      <c r="BI550" s="4">
        <v>14.263999999999999</v>
      </c>
      <c r="BJ550" s="4">
        <v>3012.92</v>
      </c>
      <c r="BK550" s="4">
        <v>9.4190000000000005</v>
      </c>
      <c r="BL550" s="4">
        <v>17.577999999999999</v>
      </c>
      <c r="BM550" s="4">
        <v>0.224</v>
      </c>
      <c r="BN550" s="4">
        <v>17.802</v>
      </c>
      <c r="BO550" s="4">
        <v>14.148</v>
      </c>
      <c r="BP550" s="4">
        <v>0.18</v>
      </c>
      <c r="BQ550" s="4">
        <v>14.327999999999999</v>
      </c>
      <c r="BR550" s="4">
        <v>1.7919</v>
      </c>
      <c r="BU550" s="4">
        <v>1.8049999999999999</v>
      </c>
      <c r="BW550" s="4">
        <v>45.734999999999999</v>
      </c>
      <c r="BX550" s="4">
        <v>0.350634</v>
      </c>
      <c r="BY550" s="4">
        <v>-5</v>
      </c>
      <c r="BZ550" s="4">
        <v>0.88001600000000002</v>
      </c>
      <c r="CA550" s="4">
        <v>8.568619</v>
      </c>
      <c r="CB550" s="4">
        <v>17.776323000000001</v>
      </c>
    </row>
    <row r="551" spans="1:80">
      <c r="A551" s="2">
        <v>42440</v>
      </c>
      <c r="B551" s="29">
        <v>0.43409861111111114</v>
      </c>
      <c r="C551" s="4">
        <v>14.37</v>
      </c>
      <c r="D551" s="4">
        <v>7.9699999999999993E-2</v>
      </c>
      <c r="E551" s="4" t="s">
        <v>155</v>
      </c>
      <c r="F551" s="4">
        <v>796.74055799999996</v>
      </c>
      <c r="G551" s="4">
        <v>686.7</v>
      </c>
      <c r="H551" s="4">
        <v>10.199999999999999</v>
      </c>
      <c r="I551" s="4">
        <v>228.9</v>
      </c>
      <c r="K551" s="4">
        <v>0.3</v>
      </c>
      <c r="L551" s="4">
        <v>43</v>
      </c>
      <c r="M551" s="4">
        <v>0.87509999999999999</v>
      </c>
      <c r="N551" s="4">
        <v>12.5747</v>
      </c>
      <c r="O551" s="4">
        <v>6.9699999999999998E-2</v>
      </c>
      <c r="P551" s="4">
        <v>600.88199999999995</v>
      </c>
      <c r="Q551" s="4">
        <v>8.9257000000000009</v>
      </c>
      <c r="R551" s="4">
        <v>609.79999999999995</v>
      </c>
      <c r="S551" s="4">
        <v>483.64299999999997</v>
      </c>
      <c r="T551" s="4">
        <v>7.1841999999999997</v>
      </c>
      <c r="U551" s="4">
        <v>490.8</v>
      </c>
      <c r="V551" s="4">
        <v>228.8897</v>
      </c>
      <c r="Y551" s="4">
        <v>37.258000000000003</v>
      </c>
      <c r="Z551" s="4">
        <v>0</v>
      </c>
      <c r="AA551" s="4">
        <v>0.26250000000000001</v>
      </c>
      <c r="AB551" s="4" t="s">
        <v>382</v>
      </c>
      <c r="AC551" s="4">
        <v>0</v>
      </c>
      <c r="AD551" s="4">
        <v>12</v>
      </c>
      <c r="AE551" s="4">
        <v>852</v>
      </c>
      <c r="AF551" s="4">
        <v>869</v>
      </c>
      <c r="AG551" s="4">
        <v>886</v>
      </c>
      <c r="AH551" s="4">
        <v>75</v>
      </c>
      <c r="AI551" s="4">
        <v>23.42</v>
      </c>
      <c r="AJ551" s="4">
        <v>0.54</v>
      </c>
      <c r="AK551" s="4">
        <v>988</v>
      </c>
      <c r="AL551" s="4">
        <v>2</v>
      </c>
      <c r="AM551" s="4">
        <v>0</v>
      </c>
      <c r="AN551" s="4">
        <v>27</v>
      </c>
      <c r="AO551" s="4">
        <v>191</v>
      </c>
      <c r="AP551" s="4">
        <v>190</v>
      </c>
      <c r="AQ551" s="4">
        <v>1.8</v>
      </c>
      <c r="AR551" s="4">
        <v>195</v>
      </c>
      <c r="AS551" s="4" t="s">
        <v>155</v>
      </c>
      <c r="AT551" s="4">
        <v>2</v>
      </c>
      <c r="AU551" s="5">
        <v>0.64224537037037044</v>
      </c>
      <c r="AV551" s="4">
        <v>47.164338000000001</v>
      </c>
      <c r="AW551" s="4">
        <v>-88.486016000000006</v>
      </c>
      <c r="AX551" s="4">
        <v>319.7</v>
      </c>
      <c r="AY551" s="4">
        <v>33.200000000000003</v>
      </c>
      <c r="AZ551" s="4">
        <v>12</v>
      </c>
      <c r="BA551" s="4">
        <v>12</v>
      </c>
      <c r="BB551" s="4" t="s">
        <v>420</v>
      </c>
      <c r="BC551" s="4">
        <v>1.431</v>
      </c>
      <c r="BD551" s="4">
        <v>1.7096</v>
      </c>
      <c r="BE551" s="4">
        <v>2.2357999999999998</v>
      </c>
      <c r="BF551" s="4">
        <v>14.063000000000001</v>
      </c>
      <c r="BG551" s="4">
        <v>14.7</v>
      </c>
      <c r="BH551" s="4">
        <v>1.05</v>
      </c>
      <c r="BI551" s="4">
        <v>14.276999999999999</v>
      </c>
      <c r="BJ551" s="4">
        <v>3010.9580000000001</v>
      </c>
      <c r="BK551" s="4">
        <v>10.625</v>
      </c>
      <c r="BL551" s="4">
        <v>15.067</v>
      </c>
      <c r="BM551" s="4">
        <v>0.224</v>
      </c>
      <c r="BN551" s="4">
        <v>15.291</v>
      </c>
      <c r="BO551" s="4">
        <v>12.127000000000001</v>
      </c>
      <c r="BP551" s="4">
        <v>0.18</v>
      </c>
      <c r="BQ551" s="4">
        <v>12.308</v>
      </c>
      <c r="BR551" s="4">
        <v>1.8123</v>
      </c>
      <c r="BU551" s="4">
        <v>1.77</v>
      </c>
      <c r="BW551" s="4">
        <v>45.704999999999998</v>
      </c>
      <c r="BX551" s="4">
        <v>0.32443</v>
      </c>
      <c r="BY551" s="4">
        <v>-5</v>
      </c>
      <c r="BZ551" s="4">
        <v>0.88049200000000005</v>
      </c>
      <c r="CA551" s="4">
        <v>7.9282579999999996</v>
      </c>
      <c r="CB551" s="4">
        <v>17.785938000000002</v>
      </c>
    </row>
    <row r="552" spans="1:80">
      <c r="A552" s="2">
        <v>42440</v>
      </c>
      <c r="B552" s="29">
        <v>0.43411018518518518</v>
      </c>
      <c r="C552" s="4">
        <v>14.379</v>
      </c>
      <c r="D552" s="4">
        <v>0.1384</v>
      </c>
      <c r="E552" s="4" t="s">
        <v>155</v>
      </c>
      <c r="F552" s="4">
        <v>1384.3918369999999</v>
      </c>
      <c r="G552" s="4">
        <v>731.9</v>
      </c>
      <c r="H552" s="4">
        <v>10.1</v>
      </c>
      <c r="I552" s="4">
        <v>248.8</v>
      </c>
      <c r="K552" s="4">
        <v>0.3</v>
      </c>
      <c r="L552" s="4">
        <v>43</v>
      </c>
      <c r="M552" s="4">
        <v>0.87450000000000006</v>
      </c>
      <c r="N552" s="4">
        <v>12.5745</v>
      </c>
      <c r="O552" s="4">
        <v>0.1211</v>
      </c>
      <c r="P552" s="4">
        <v>640.06029999999998</v>
      </c>
      <c r="Q552" s="4">
        <v>8.8323999999999998</v>
      </c>
      <c r="R552" s="4">
        <v>648.9</v>
      </c>
      <c r="S552" s="4">
        <v>515.17719999999997</v>
      </c>
      <c r="T552" s="4">
        <v>7.1090999999999998</v>
      </c>
      <c r="U552" s="4">
        <v>522.29999999999995</v>
      </c>
      <c r="V552" s="4">
        <v>248.8323</v>
      </c>
      <c r="Y552" s="4">
        <v>37.234000000000002</v>
      </c>
      <c r="Z552" s="4">
        <v>0</v>
      </c>
      <c r="AA552" s="4">
        <v>0.26229999999999998</v>
      </c>
      <c r="AB552" s="4" t="s">
        <v>382</v>
      </c>
      <c r="AC552" s="4">
        <v>0</v>
      </c>
      <c r="AD552" s="4">
        <v>11.9</v>
      </c>
      <c r="AE552" s="4">
        <v>853</v>
      </c>
      <c r="AF552" s="4">
        <v>869</v>
      </c>
      <c r="AG552" s="4">
        <v>885</v>
      </c>
      <c r="AH552" s="4">
        <v>75</v>
      </c>
      <c r="AI552" s="4">
        <v>23.42</v>
      </c>
      <c r="AJ552" s="4">
        <v>0.54</v>
      </c>
      <c r="AK552" s="4">
        <v>988</v>
      </c>
      <c r="AL552" s="4">
        <v>2</v>
      </c>
      <c r="AM552" s="4">
        <v>0</v>
      </c>
      <c r="AN552" s="4">
        <v>27</v>
      </c>
      <c r="AO552" s="4">
        <v>191</v>
      </c>
      <c r="AP552" s="4">
        <v>190</v>
      </c>
      <c r="AQ552" s="4">
        <v>1.9</v>
      </c>
      <c r="AR552" s="4">
        <v>195</v>
      </c>
      <c r="AS552" s="4" t="s">
        <v>155</v>
      </c>
      <c r="AT552" s="4">
        <v>2</v>
      </c>
      <c r="AU552" s="5">
        <v>0.64226851851851852</v>
      </c>
      <c r="AV552" s="4">
        <v>47.164368000000003</v>
      </c>
      <c r="AW552" s="4">
        <v>-88.486109999999996</v>
      </c>
      <c r="AX552" s="4">
        <v>319.7</v>
      </c>
      <c r="AY552" s="4">
        <v>33.299999999999997</v>
      </c>
      <c r="AZ552" s="4">
        <v>12</v>
      </c>
      <c r="BA552" s="4">
        <v>12</v>
      </c>
      <c r="BB552" s="4" t="s">
        <v>420</v>
      </c>
      <c r="BC552" s="4">
        <v>1.0047999999999999</v>
      </c>
      <c r="BD552" s="4">
        <v>1.2786</v>
      </c>
      <c r="BE552" s="4">
        <v>1.631</v>
      </c>
      <c r="BF552" s="4">
        <v>14.063000000000001</v>
      </c>
      <c r="BG552" s="4">
        <v>14.63</v>
      </c>
      <c r="BH552" s="4">
        <v>1.04</v>
      </c>
      <c r="BI552" s="4">
        <v>14.352</v>
      </c>
      <c r="BJ552" s="4">
        <v>2998.2910000000002</v>
      </c>
      <c r="BK552" s="4">
        <v>18.373000000000001</v>
      </c>
      <c r="BL552" s="4">
        <v>15.981999999999999</v>
      </c>
      <c r="BM552" s="4">
        <v>0.221</v>
      </c>
      <c r="BN552" s="4">
        <v>16.202999999999999</v>
      </c>
      <c r="BO552" s="4">
        <v>12.864000000000001</v>
      </c>
      <c r="BP552" s="4">
        <v>0.17799999999999999</v>
      </c>
      <c r="BQ552" s="4">
        <v>13.042</v>
      </c>
      <c r="BR552" s="4">
        <v>1.9619</v>
      </c>
      <c r="BU552" s="4">
        <v>1.7609999999999999</v>
      </c>
      <c r="BW552" s="4">
        <v>45.484000000000002</v>
      </c>
      <c r="BX552" s="4">
        <v>0.28987400000000002</v>
      </c>
      <c r="BY552" s="4">
        <v>-5</v>
      </c>
      <c r="BZ552" s="4">
        <v>0.87950799999999996</v>
      </c>
      <c r="CA552" s="4">
        <v>7.0837960000000004</v>
      </c>
      <c r="CB552" s="4">
        <v>17.766062000000002</v>
      </c>
    </row>
    <row r="553" spans="1:80">
      <c r="A553" s="2">
        <v>42440</v>
      </c>
      <c r="B553" s="29">
        <v>0.43412175925925922</v>
      </c>
      <c r="C553" s="4">
        <v>14.443</v>
      </c>
      <c r="D553" s="4">
        <v>0.18509999999999999</v>
      </c>
      <c r="E553" s="4" t="s">
        <v>155</v>
      </c>
      <c r="F553" s="4">
        <v>1850.909091</v>
      </c>
      <c r="G553" s="4">
        <v>687.4</v>
      </c>
      <c r="H553" s="4">
        <v>10.1</v>
      </c>
      <c r="I553" s="4">
        <v>257.3</v>
      </c>
      <c r="K553" s="4">
        <v>0.3</v>
      </c>
      <c r="L553" s="4">
        <v>43</v>
      </c>
      <c r="M553" s="4">
        <v>0.87360000000000004</v>
      </c>
      <c r="N553" s="4">
        <v>12.618</v>
      </c>
      <c r="O553" s="4">
        <v>0.16170000000000001</v>
      </c>
      <c r="P553" s="4">
        <v>600.52539999999999</v>
      </c>
      <c r="Q553" s="4">
        <v>8.8234999999999992</v>
      </c>
      <c r="R553" s="4">
        <v>609.29999999999995</v>
      </c>
      <c r="S553" s="4">
        <v>483.35599999999999</v>
      </c>
      <c r="T553" s="4">
        <v>7.1020000000000003</v>
      </c>
      <c r="U553" s="4">
        <v>490.5</v>
      </c>
      <c r="V553" s="4">
        <v>257.28570000000002</v>
      </c>
      <c r="Y553" s="4">
        <v>37.164000000000001</v>
      </c>
      <c r="Z553" s="4">
        <v>0</v>
      </c>
      <c r="AA553" s="4">
        <v>0.2621</v>
      </c>
      <c r="AB553" s="4" t="s">
        <v>382</v>
      </c>
      <c r="AC553" s="4">
        <v>0</v>
      </c>
      <c r="AD553" s="4">
        <v>11.9</v>
      </c>
      <c r="AE553" s="4">
        <v>853</v>
      </c>
      <c r="AF553" s="4">
        <v>870</v>
      </c>
      <c r="AG553" s="4">
        <v>885</v>
      </c>
      <c r="AH553" s="4">
        <v>75</v>
      </c>
      <c r="AI553" s="4">
        <v>23.42</v>
      </c>
      <c r="AJ553" s="4">
        <v>0.54</v>
      </c>
      <c r="AK553" s="4">
        <v>988</v>
      </c>
      <c r="AL553" s="4">
        <v>2</v>
      </c>
      <c r="AM553" s="4">
        <v>0</v>
      </c>
      <c r="AN553" s="4">
        <v>27</v>
      </c>
      <c r="AO553" s="4">
        <v>191</v>
      </c>
      <c r="AP553" s="4">
        <v>190</v>
      </c>
      <c r="AQ553" s="4">
        <v>2</v>
      </c>
      <c r="AR553" s="4">
        <v>195</v>
      </c>
      <c r="AS553" s="4" t="s">
        <v>155</v>
      </c>
      <c r="AT553" s="4">
        <v>2</v>
      </c>
      <c r="AU553" s="5">
        <v>0.64226851851851852</v>
      </c>
      <c r="AV553" s="4">
        <v>47.164420999999997</v>
      </c>
      <c r="AW553" s="4">
        <v>-88.486393000000007</v>
      </c>
      <c r="AX553" s="4">
        <v>319.39999999999998</v>
      </c>
      <c r="AY553" s="4">
        <v>33.5</v>
      </c>
      <c r="AZ553" s="4">
        <v>12</v>
      </c>
      <c r="BA553" s="4">
        <v>12</v>
      </c>
      <c r="BB553" s="4" t="s">
        <v>420</v>
      </c>
      <c r="BC553" s="4">
        <v>0.9738</v>
      </c>
      <c r="BD553" s="4">
        <v>1.2738</v>
      </c>
      <c r="BE553" s="4">
        <v>1.5738000000000001</v>
      </c>
      <c r="BF553" s="4">
        <v>14.063000000000001</v>
      </c>
      <c r="BG553" s="4">
        <v>14.52</v>
      </c>
      <c r="BH553" s="4">
        <v>1.03</v>
      </c>
      <c r="BI553" s="4">
        <v>14.465999999999999</v>
      </c>
      <c r="BJ553" s="4">
        <v>2988.6320000000001</v>
      </c>
      <c r="BK553" s="4">
        <v>24.376000000000001</v>
      </c>
      <c r="BL553" s="4">
        <v>14.895</v>
      </c>
      <c r="BM553" s="4">
        <v>0.219</v>
      </c>
      <c r="BN553" s="4">
        <v>15.114000000000001</v>
      </c>
      <c r="BO553" s="4">
        <v>11.989000000000001</v>
      </c>
      <c r="BP553" s="4">
        <v>0.17599999999999999</v>
      </c>
      <c r="BQ553" s="4">
        <v>12.164999999999999</v>
      </c>
      <c r="BR553" s="4">
        <v>2.0150999999999999</v>
      </c>
      <c r="BU553" s="4">
        <v>1.746</v>
      </c>
      <c r="BW553" s="4">
        <v>45.136000000000003</v>
      </c>
      <c r="BX553" s="4">
        <v>0.28871400000000003</v>
      </c>
      <c r="BY553" s="4">
        <v>-5</v>
      </c>
      <c r="BZ553" s="4">
        <v>0.879</v>
      </c>
      <c r="CA553" s="4">
        <v>7.0554480000000002</v>
      </c>
      <c r="CB553" s="4">
        <v>17.755800000000001</v>
      </c>
    </row>
    <row r="554" spans="1:80">
      <c r="A554" s="2">
        <v>42440</v>
      </c>
      <c r="B554" s="29">
        <v>0.43413333333333332</v>
      </c>
      <c r="C554" s="4">
        <v>14.45</v>
      </c>
      <c r="D554" s="4">
        <v>9.8599999999999993E-2</v>
      </c>
      <c r="E554" s="4" t="s">
        <v>155</v>
      </c>
      <c r="F554" s="4">
        <v>986.12540200000001</v>
      </c>
      <c r="G554" s="4">
        <v>570.1</v>
      </c>
      <c r="H554" s="4">
        <v>10.1</v>
      </c>
      <c r="I554" s="4">
        <v>235.9</v>
      </c>
      <c r="K554" s="4">
        <v>0.2</v>
      </c>
      <c r="L554" s="4">
        <v>42</v>
      </c>
      <c r="M554" s="4">
        <v>0.87439999999999996</v>
      </c>
      <c r="N554" s="4">
        <v>12.6347</v>
      </c>
      <c r="O554" s="4">
        <v>8.6199999999999999E-2</v>
      </c>
      <c r="P554" s="4">
        <v>498.48450000000003</v>
      </c>
      <c r="Q554" s="4">
        <v>8.8312000000000008</v>
      </c>
      <c r="R554" s="4">
        <v>507.3</v>
      </c>
      <c r="S554" s="4">
        <v>401.2244</v>
      </c>
      <c r="T554" s="4">
        <v>7.1081000000000003</v>
      </c>
      <c r="U554" s="4">
        <v>408.3</v>
      </c>
      <c r="V554" s="4">
        <v>235.91489999999999</v>
      </c>
      <c r="Y554" s="4">
        <v>36.667999999999999</v>
      </c>
      <c r="Z554" s="4">
        <v>0</v>
      </c>
      <c r="AA554" s="4">
        <v>0.1749</v>
      </c>
      <c r="AB554" s="4" t="s">
        <v>382</v>
      </c>
      <c r="AC554" s="4">
        <v>0</v>
      </c>
      <c r="AD554" s="4">
        <v>12</v>
      </c>
      <c r="AE554" s="4">
        <v>852</v>
      </c>
      <c r="AF554" s="4">
        <v>869</v>
      </c>
      <c r="AG554" s="4">
        <v>884</v>
      </c>
      <c r="AH554" s="4">
        <v>75</v>
      </c>
      <c r="AI554" s="4">
        <v>23.42</v>
      </c>
      <c r="AJ554" s="4">
        <v>0.54</v>
      </c>
      <c r="AK554" s="4">
        <v>988</v>
      </c>
      <c r="AL554" s="4">
        <v>2</v>
      </c>
      <c r="AM554" s="4">
        <v>0</v>
      </c>
      <c r="AN554" s="4">
        <v>27</v>
      </c>
      <c r="AO554" s="4">
        <v>191</v>
      </c>
      <c r="AP554" s="4">
        <v>190</v>
      </c>
      <c r="AQ554" s="4">
        <v>2.1</v>
      </c>
      <c r="AR554" s="4">
        <v>195</v>
      </c>
      <c r="AS554" s="4" t="s">
        <v>155</v>
      </c>
      <c r="AT554" s="4">
        <v>2</v>
      </c>
      <c r="AU554" s="5">
        <v>0.64229166666666659</v>
      </c>
      <c r="AV554" s="4">
        <v>47.164439999999999</v>
      </c>
      <c r="AW554" s="4">
        <v>-88.486492999999996</v>
      </c>
      <c r="AX554" s="4">
        <v>319.3</v>
      </c>
      <c r="AY554" s="4">
        <v>33.799999999999997</v>
      </c>
      <c r="AZ554" s="4">
        <v>12</v>
      </c>
      <c r="BA554" s="4">
        <v>12</v>
      </c>
      <c r="BB554" s="4" t="s">
        <v>420</v>
      </c>
      <c r="BC554" s="4">
        <v>1.0738000000000001</v>
      </c>
      <c r="BD554" s="4">
        <v>1.3737999999999999</v>
      </c>
      <c r="BE554" s="4">
        <v>1.7476</v>
      </c>
      <c r="BF554" s="4">
        <v>14.063000000000001</v>
      </c>
      <c r="BG554" s="4">
        <v>14.6</v>
      </c>
      <c r="BH554" s="4">
        <v>1.04</v>
      </c>
      <c r="BI554" s="4">
        <v>14.368</v>
      </c>
      <c r="BJ554" s="4">
        <v>3006.9389999999999</v>
      </c>
      <c r="BK554" s="4">
        <v>13.061</v>
      </c>
      <c r="BL554" s="4">
        <v>12.423999999999999</v>
      </c>
      <c r="BM554" s="4">
        <v>0.22</v>
      </c>
      <c r="BN554" s="4">
        <v>12.644</v>
      </c>
      <c r="BO554" s="4">
        <v>10</v>
      </c>
      <c r="BP554" s="4">
        <v>0.17699999999999999</v>
      </c>
      <c r="BQ554" s="4">
        <v>10.177</v>
      </c>
      <c r="BR554" s="4">
        <v>1.8566</v>
      </c>
      <c r="BU554" s="4">
        <v>1.7310000000000001</v>
      </c>
      <c r="BW554" s="4">
        <v>30.260999999999999</v>
      </c>
      <c r="BX554" s="4">
        <v>0.29696800000000001</v>
      </c>
      <c r="BY554" s="4">
        <v>-5</v>
      </c>
      <c r="BZ554" s="4">
        <v>0.87974600000000003</v>
      </c>
      <c r="CA554" s="4">
        <v>7.257155</v>
      </c>
      <c r="CB554" s="4">
        <v>17.770869000000001</v>
      </c>
    </row>
    <row r="555" spans="1:80">
      <c r="A555" s="2">
        <v>42440</v>
      </c>
      <c r="B555" s="29">
        <v>0.43414490740740735</v>
      </c>
      <c r="C555" s="4">
        <v>14.45</v>
      </c>
      <c r="D555" s="4">
        <v>3.9100000000000003E-2</v>
      </c>
      <c r="E555" s="4" t="s">
        <v>155</v>
      </c>
      <c r="F555" s="4">
        <v>391.27009600000002</v>
      </c>
      <c r="G555" s="4">
        <v>461.4</v>
      </c>
      <c r="H555" s="4">
        <v>9.4</v>
      </c>
      <c r="I555" s="4">
        <v>195.3</v>
      </c>
      <c r="K555" s="4">
        <v>0.2</v>
      </c>
      <c r="L555" s="4">
        <v>41</v>
      </c>
      <c r="M555" s="4">
        <v>0.87490000000000001</v>
      </c>
      <c r="N555" s="4">
        <v>12.642799999999999</v>
      </c>
      <c r="O555" s="4">
        <v>3.4200000000000001E-2</v>
      </c>
      <c r="P555" s="4">
        <v>403.73340000000002</v>
      </c>
      <c r="Q555" s="4">
        <v>8.1864000000000008</v>
      </c>
      <c r="R555" s="4">
        <v>411.9</v>
      </c>
      <c r="S555" s="4">
        <v>324.96030000000002</v>
      </c>
      <c r="T555" s="4">
        <v>6.5891000000000002</v>
      </c>
      <c r="U555" s="4">
        <v>331.5</v>
      </c>
      <c r="V555" s="4">
        <v>195.34559999999999</v>
      </c>
      <c r="Y555" s="4">
        <v>35.771000000000001</v>
      </c>
      <c r="Z555" s="4">
        <v>0</v>
      </c>
      <c r="AA555" s="4">
        <v>0.17499999999999999</v>
      </c>
      <c r="AB555" s="4" t="s">
        <v>382</v>
      </c>
      <c r="AC555" s="4">
        <v>0</v>
      </c>
      <c r="AD555" s="4">
        <v>11.9</v>
      </c>
      <c r="AE555" s="4">
        <v>853</v>
      </c>
      <c r="AF555" s="4">
        <v>869</v>
      </c>
      <c r="AG555" s="4">
        <v>885</v>
      </c>
      <c r="AH555" s="4">
        <v>75</v>
      </c>
      <c r="AI555" s="4">
        <v>23.42</v>
      </c>
      <c r="AJ555" s="4">
        <v>0.54</v>
      </c>
      <c r="AK555" s="4">
        <v>988</v>
      </c>
      <c r="AL555" s="4">
        <v>2</v>
      </c>
      <c r="AM555" s="4">
        <v>0</v>
      </c>
      <c r="AN555" s="4">
        <v>27</v>
      </c>
      <c r="AO555" s="4">
        <v>191</v>
      </c>
      <c r="AP555" s="4">
        <v>190</v>
      </c>
      <c r="AQ555" s="4">
        <v>2.1</v>
      </c>
      <c r="AR555" s="4">
        <v>195</v>
      </c>
      <c r="AS555" s="4" t="s">
        <v>155</v>
      </c>
      <c r="AT555" s="4">
        <v>2</v>
      </c>
      <c r="AU555" s="5">
        <v>0.64229166666666659</v>
      </c>
      <c r="AV555" s="4">
        <v>47.164447000000003</v>
      </c>
      <c r="AW555" s="4">
        <v>-88.486643999999998</v>
      </c>
      <c r="AX555" s="4">
        <v>319.10000000000002</v>
      </c>
      <c r="AY555" s="4">
        <v>34</v>
      </c>
      <c r="AZ555" s="4">
        <v>12</v>
      </c>
      <c r="BA555" s="4">
        <v>12</v>
      </c>
      <c r="BB555" s="4" t="s">
        <v>420</v>
      </c>
      <c r="BC555" s="4">
        <v>1.1000000000000001</v>
      </c>
      <c r="BD555" s="4">
        <v>1.4738</v>
      </c>
      <c r="BE555" s="4">
        <v>1.8737999999999999</v>
      </c>
      <c r="BF555" s="4">
        <v>14.063000000000001</v>
      </c>
      <c r="BG555" s="4">
        <v>14.67</v>
      </c>
      <c r="BH555" s="4">
        <v>1.04</v>
      </c>
      <c r="BI555" s="4">
        <v>14.294</v>
      </c>
      <c r="BJ555" s="4">
        <v>3020.268</v>
      </c>
      <c r="BK555" s="4">
        <v>5.2050000000000001</v>
      </c>
      <c r="BL555" s="4">
        <v>10.1</v>
      </c>
      <c r="BM555" s="4">
        <v>0.20499999999999999</v>
      </c>
      <c r="BN555" s="4">
        <v>10.305</v>
      </c>
      <c r="BO555" s="4">
        <v>8.1300000000000008</v>
      </c>
      <c r="BP555" s="4">
        <v>0.16500000000000001</v>
      </c>
      <c r="BQ555" s="4">
        <v>8.2940000000000005</v>
      </c>
      <c r="BR555" s="4">
        <v>1.5430999999999999</v>
      </c>
      <c r="BU555" s="4">
        <v>1.6950000000000001</v>
      </c>
      <c r="BW555" s="4">
        <v>30.395</v>
      </c>
      <c r="BX555" s="4">
        <v>0.27885799999999999</v>
      </c>
      <c r="BY555" s="4">
        <v>-5</v>
      </c>
      <c r="BZ555" s="4">
        <v>0.87850799999999996</v>
      </c>
      <c r="CA555" s="4">
        <v>6.8145920000000002</v>
      </c>
      <c r="CB555" s="4">
        <v>17.745861999999999</v>
      </c>
    </row>
    <row r="556" spans="1:80">
      <c r="A556" s="2">
        <v>42440</v>
      </c>
      <c r="B556" s="29">
        <v>0.4341564814814815</v>
      </c>
      <c r="C556" s="4">
        <v>14.441000000000001</v>
      </c>
      <c r="D556" s="4">
        <v>2.29E-2</v>
      </c>
      <c r="E556" s="4" t="s">
        <v>155</v>
      </c>
      <c r="F556" s="4">
        <v>229.30051800000001</v>
      </c>
      <c r="G556" s="4">
        <v>533.6</v>
      </c>
      <c r="H556" s="4">
        <v>6.6</v>
      </c>
      <c r="I556" s="4">
        <v>177.9</v>
      </c>
      <c r="K556" s="4">
        <v>0.2</v>
      </c>
      <c r="L556" s="4">
        <v>40</v>
      </c>
      <c r="M556" s="4">
        <v>0.87519999999999998</v>
      </c>
      <c r="N556" s="4">
        <v>12.638999999999999</v>
      </c>
      <c r="O556" s="4">
        <v>2.01E-2</v>
      </c>
      <c r="P556" s="4">
        <v>467.03179999999998</v>
      </c>
      <c r="Q556" s="4">
        <v>5.7569999999999997</v>
      </c>
      <c r="R556" s="4">
        <v>472.8</v>
      </c>
      <c r="S556" s="4">
        <v>375.9085</v>
      </c>
      <c r="T556" s="4">
        <v>4.6337000000000002</v>
      </c>
      <c r="U556" s="4">
        <v>380.5</v>
      </c>
      <c r="V556" s="4">
        <v>177.8852</v>
      </c>
      <c r="Y556" s="4">
        <v>34.981999999999999</v>
      </c>
      <c r="Z556" s="4">
        <v>0</v>
      </c>
      <c r="AA556" s="4">
        <v>0.17499999999999999</v>
      </c>
      <c r="AB556" s="4" t="s">
        <v>382</v>
      </c>
      <c r="AC556" s="4">
        <v>0</v>
      </c>
      <c r="AD556" s="4">
        <v>12</v>
      </c>
      <c r="AE556" s="4">
        <v>853</v>
      </c>
      <c r="AF556" s="4">
        <v>869</v>
      </c>
      <c r="AG556" s="4">
        <v>885</v>
      </c>
      <c r="AH556" s="4">
        <v>75</v>
      </c>
      <c r="AI556" s="4">
        <v>23.42</v>
      </c>
      <c r="AJ556" s="4">
        <v>0.54</v>
      </c>
      <c r="AK556" s="4">
        <v>988</v>
      </c>
      <c r="AL556" s="4">
        <v>2</v>
      </c>
      <c r="AM556" s="4">
        <v>0</v>
      </c>
      <c r="AN556" s="4">
        <v>27</v>
      </c>
      <c r="AO556" s="4">
        <v>191</v>
      </c>
      <c r="AP556" s="4">
        <v>190</v>
      </c>
      <c r="AQ556" s="4">
        <v>2.2000000000000002</v>
      </c>
      <c r="AR556" s="4">
        <v>195</v>
      </c>
      <c r="AS556" s="4" t="s">
        <v>155</v>
      </c>
      <c r="AT556" s="4">
        <v>2</v>
      </c>
      <c r="AU556" s="5">
        <v>0.64230324074074074</v>
      </c>
      <c r="AV556" s="4">
        <v>47.164417</v>
      </c>
      <c r="AW556" s="4">
        <v>-88.486998</v>
      </c>
      <c r="AX556" s="4">
        <v>318.89999999999998</v>
      </c>
      <c r="AY556" s="4">
        <v>34.1</v>
      </c>
      <c r="AZ556" s="4">
        <v>12</v>
      </c>
      <c r="BA556" s="4">
        <v>12</v>
      </c>
      <c r="BB556" s="4" t="s">
        <v>420</v>
      </c>
      <c r="BC556" s="4">
        <v>1.2476</v>
      </c>
      <c r="BD556" s="4">
        <v>1.6476</v>
      </c>
      <c r="BE556" s="4">
        <v>2.0476000000000001</v>
      </c>
      <c r="BF556" s="4">
        <v>14.063000000000001</v>
      </c>
      <c r="BG556" s="4">
        <v>14.7</v>
      </c>
      <c r="BH556" s="4">
        <v>1.05</v>
      </c>
      <c r="BI556" s="4">
        <v>14.260999999999999</v>
      </c>
      <c r="BJ556" s="4">
        <v>3024.07</v>
      </c>
      <c r="BK556" s="4">
        <v>3.056</v>
      </c>
      <c r="BL556" s="4">
        <v>11.702</v>
      </c>
      <c r="BM556" s="4">
        <v>0.14399999999999999</v>
      </c>
      <c r="BN556" s="4">
        <v>11.846</v>
      </c>
      <c r="BO556" s="4">
        <v>9.4190000000000005</v>
      </c>
      <c r="BP556" s="4">
        <v>0.11600000000000001</v>
      </c>
      <c r="BQ556" s="4">
        <v>9.5350000000000001</v>
      </c>
      <c r="BR556" s="4">
        <v>1.4074</v>
      </c>
      <c r="BU556" s="4">
        <v>1.661</v>
      </c>
      <c r="BW556" s="4">
        <v>30.452000000000002</v>
      </c>
      <c r="BX556" s="4">
        <v>0.271254</v>
      </c>
      <c r="BY556" s="4">
        <v>-5</v>
      </c>
      <c r="BZ556" s="4">
        <v>0.878</v>
      </c>
      <c r="CA556" s="4">
        <v>6.6287700000000003</v>
      </c>
      <c r="CB556" s="4">
        <v>17.735600000000002</v>
      </c>
    </row>
    <row r="557" spans="1:80">
      <c r="A557" s="2">
        <v>42440</v>
      </c>
      <c r="B557" s="29">
        <v>0.43416805555555554</v>
      </c>
      <c r="C557" s="4">
        <v>14.42</v>
      </c>
      <c r="D557" s="4">
        <v>0.02</v>
      </c>
      <c r="E557" s="4" t="s">
        <v>155</v>
      </c>
      <c r="F557" s="4">
        <v>200</v>
      </c>
      <c r="G557" s="4">
        <v>593.20000000000005</v>
      </c>
      <c r="H557" s="4">
        <v>4.2</v>
      </c>
      <c r="I557" s="4">
        <v>171.8</v>
      </c>
      <c r="K557" s="4">
        <v>0.2</v>
      </c>
      <c r="L557" s="4">
        <v>39</v>
      </c>
      <c r="M557" s="4">
        <v>0.87539999999999996</v>
      </c>
      <c r="N557" s="4">
        <v>12.6228</v>
      </c>
      <c r="O557" s="4">
        <v>1.7500000000000002E-2</v>
      </c>
      <c r="P557" s="4">
        <v>519.23879999999997</v>
      </c>
      <c r="Q557" s="4">
        <v>3.6764999999999999</v>
      </c>
      <c r="R557" s="4">
        <v>522.9</v>
      </c>
      <c r="S557" s="4">
        <v>417.92939999999999</v>
      </c>
      <c r="T557" s="4">
        <v>2.9592000000000001</v>
      </c>
      <c r="U557" s="4">
        <v>420.9</v>
      </c>
      <c r="V557" s="4">
        <v>171.7775</v>
      </c>
      <c r="Y557" s="4">
        <v>34.215000000000003</v>
      </c>
      <c r="Z557" s="4">
        <v>0</v>
      </c>
      <c r="AA557" s="4">
        <v>0.17510000000000001</v>
      </c>
      <c r="AB557" s="4" t="s">
        <v>382</v>
      </c>
      <c r="AC557" s="4">
        <v>0</v>
      </c>
      <c r="AD557" s="4">
        <v>11.9</v>
      </c>
      <c r="AE557" s="4">
        <v>852</v>
      </c>
      <c r="AF557" s="4">
        <v>869</v>
      </c>
      <c r="AG557" s="4">
        <v>885</v>
      </c>
      <c r="AH557" s="4">
        <v>75</v>
      </c>
      <c r="AI557" s="4">
        <v>23.42</v>
      </c>
      <c r="AJ557" s="4">
        <v>0.54</v>
      </c>
      <c r="AK557" s="4">
        <v>988</v>
      </c>
      <c r="AL557" s="4">
        <v>2</v>
      </c>
      <c r="AM557" s="4">
        <v>0</v>
      </c>
      <c r="AN557" s="4">
        <v>27</v>
      </c>
      <c r="AO557" s="4">
        <v>191</v>
      </c>
      <c r="AP557" s="4">
        <v>190</v>
      </c>
      <c r="AQ557" s="4">
        <v>2.1</v>
      </c>
      <c r="AR557" s="4">
        <v>195</v>
      </c>
      <c r="AS557" s="4" t="s">
        <v>155</v>
      </c>
      <c r="AT557" s="4">
        <v>2</v>
      </c>
      <c r="AU557" s="5">
        <v>0.64232638888888893</v>
      </c>
      <c r="AV557" s="4">
        <v>47.164378999999997</v>
      </c>
      <c r="AW557" s="4">
        <v>-88.487245000000001</v>
      </c>
      <c r="AX557" s="4">
        <v>318.8</v>
      </c>
      <c r="AY557" s="4">
        <v>33.700000000000003</v>
      </c>
      <c r="AZ557" s="4">
        <v>12</v>
      </c>
      <c r="BA557" s="4">
        <v>12</v>
      </c>
      <c r="BB557" s="4" t="s">
        <v>420</v>
      </c>
      <c r="BC557" s="4">
        <v>1.3737999999999999</v>
      </c>
      <c r="BD557" s="4">
        <v>1.7738</v>
      </c>
      <c r="BE557" s="4">
        <v>2.2475999999999998</v>
      </c>
      <c r="BF557" s="4">
        <v>14.063000000000001</v>
      </c>
      <c r="BG557" s="4">
        <v>14.72</v>
      </c>
      <c r="BH557" s="4">
        <v>1.05</v>
      </c>
      <c r="BI557" s="4">
        <v>14.238</v>
      </c>
      <c r="BJ557" s="4">
        <v>3024.8310000000001</v>
      </c>
      <c r="BK557" s="4">
        <v>2.67</v>
      </c>
      <c r="BL557" s="4">
        <v>13.03</v>
      </c>
      <c r="BM557" s="4">
        <v>9.1999999999999998E-2</v>
      </c>
      <c r="BN557" s="4">
        <v>13.122</v>
      </c>
      <c r="BO557" s="4">
        <v>10.488</v>
      </c>
      <c r="BP557" s="4">
        <v>7.3999999999999996E-2</v>
      </c>
      <c r="BQ557" s="4">
        <v>10.561999999999999</v>
      </c>
      <c r="BR557" s="4">
        <v>1.3612</v>
      </c>
      <c r="BU557" s="4">
        <v>1.627</v>
      </c>
      <c r="BW557" s="4">
        <v>30.504000000000001</v>
      </c>
      <c r="BX557" s="4">
        <v>0.30084</v>
      </c>
      <c r="BY557" s="4">
        <v>-5</v>
      </c>
      <c r="BZ557" s="4">
        <v>0.87650799999999995</v>
      </c>
      <c r="CA557" s="4">
        <v>7.3517770000000002</v>
      </c>
      <c r="CB557" s="4">
        <v>17.705462000000001</v>
      </c>
    </row>
    <row r="558" spans="1:80">
      <c r="A558" s="2">
        <v>42440</v>
      </c>
      <c r="B558" s="29">
        <v>0.43417962962962964</v>
      </c>
      <c r="C558" s="4">
        <v>14.375</v>
      </c>
      <c r="D558" s="4">
        <v>1.6500000000000001E-2</v>
      </c>
      <c r="E558" s="4" t="s">
        <v>155</v>
      </c>
      <c r="F558" s="4">
        <v>165.30973499999999</v>
      </c>
      <c r="G558" s="4">
        <v>620.1</v>
      </c>
      <c r="H558" s="4">
        <v>3.4</v>
      </c>
      <c r="I558" s="4">
        <v>170</v>
      </c>
      <c r="K558" s="4">
        <v>0.3</v>
      </c>
      <c r="L558" s="4">
        <v>39</v>
      </c>
      <c r="M558" s="4">
        <v>0.87570000000000003</v>
      </c>
      <c r="N558" s="4">
        <v>12.587999999999999</v>
      </c>
      <c r="O558" s="4">
        <v>1.4500000000000001E-2</v>
      </c>
      <c r="P558" s="4">
        <v>543.04110000000003</v>
      </c>
      <c r="Q558" s="4">
        <v>2.9832999999999998</v>
      </c>
      <c r="R558" s="4">
        <v>546</v>
      </c>
      <c r="S558" s="4">
        <v>437.08760000000001</v>
      </c>
      <c r="T558" s="4">
        <v>2.4011999999999998</v>
      </c>
      <c r="U558" s="4">
        <v>439.5</v>
      </c>
      <c r="V558" s="4">
        <v>169.99189999999999</v>
      </c>
      <c r="Y558" s="4">
        <v>33.744999999999997</v>
      </c>
      <c r="Z558" s="4">
        <v>0</v>
      </c>
      <c r="AA558" s="4">
        <v>0.26269999999999999</v>
      </c>
      <c r="AB558" s="4" t="s">
        <v>382</v>
      </c>
      <c r="AC558" s="4">
        <v>0</v>
      </c>
      <c r="AD558" s="4">
        <v>11.9</v>
      </c>
      <c r="AE558" s="4">
        <v>853</v>
      </c>
      <c r="AF558" s="4">
        <v>869</v>
      </c>
      <c r="AG558" s="4">
        <v>885</v>
      </c>
      <c r="AH558" s="4">
        <v>75</v>
      </c>
      <c r="AI558" s="4">
        <v>23.42</v>
      </c>
      <c r="AJ558" s="4">
        <v>0.54</v>
      </c>
      <c r="AK558" s="4">
        <v>988</v>
      </c>
      <c r="AL558" s="4">
        <v>2</v>
      </c>
      <c r="AM558" s="4">
        <v>0</v>
      </c>
      <c r="AN558" s="4">
        <v>27</v>
      </c>
      <c r="AO558" s="4">
        <v>191</v>
      </c>
      <c r="AP558" s="4">
        <v>190</v>
      </c>
      <c r="AQ558" s="4">
        <v>2</v>
      </c>
      <c r="AR558" s="4">
        <v>195</v>
      </c>
      <c r="AS558" s="4" t="s">
        <v>155</v>
      </c>
      <c r="AT558" s="4">
        <v>2</v>
      </c>
      <c r="AU558" s="5">
        <v>0.64233796296296297</v>
      </c>
      <c r="AV558" s="4">
        <v>47.164369999999998</v>
      </c>
      <c r="AW558" s="4">
        <v>-88.487295000000003</v>
      </c>
      <c r="AX558" s="4">
        <v>318.7</v>
      </c>
      <c r="AY558" s="4">
        <v>32.799999999999997</v>
      </c>
      <c r="AZ558" s="4">
        <v>12</v>
      </c>
      <c r="BA558" s="4">
        <v>12</v>
      </c>
      <c r="BB558" s="4" t="s">
        <v>420</v>
      </c>
      <c r="BC558" s="4">
        <v>1.4</v>
      </c>
      <c r="BD558" s="4">
        <v>1.8737999999999999</v>
      </c>
      <c r="BE558" s="4">
        <v>2.2999999999999998</v>
      </c>
      <c r="BF558" s="4">
        <v>14.063000000000001</v>
      </c>
      <c r="BG558" s="4">
        <v>14.77</v>
      </c>
      <c r="BH558" s="4">
        <v>1.05</v>
      </c>
      <c r="BI558" s="4">
        <v>14.193</v>
      </c>
      <c r="BJ558" s="4">
        <v>3025.6060000000002</v>
      </c>
      <c r="BK558" s="4">
        <v>2.2149999999999999</v>
      </c>
      <c r="BL558" s="4">
        <v>13.669</v>
      </c>
      <c r="BM558" s="4">
        <v>7.4999999999999997E-2</v>
      </c>
      <c r="BN558" s="4">
        <v>13.744</v>
      </c>
      <c r="BO558" s="4">
        <v>11.002000000000001</v>
      </c>
      <c r="BP558" s="4">
        <v>0.06</v>
      </c>
      <c r="BQ558" s="4">
        <v>11.061999999999999</v>
      </c>
      <c r="BR558" s="4">
        <v>1.3511</v>
      </c>
      <c r="BU558" s="4">
        <v>1.609</v>
      </c>
      <c r="BW558" s="4">
        <v>45.912999999999997</v>
      </c>
      <c r="BX558" s="4">
        <v>0.27743000000000001</v>
      </c>
      <c r="BY558" s="4">
        <v>-5</v>
      </c>
      <c r="BZ558" s="4">
        <v>0.87450799999999995</v>
      </c>
      <c r="CA558" s="4">
        <v>6.7796950000000002</v>
      </c>
      <c r="CB558" s="4">
        <v>17.665061999999999</v>
      </c>
    </row>
    <row r="559" spans="1:80">
      <c r="A559" s="2">
        <v>42440</v>
      </c>
      <c r="B559" s="29">
        <v>0.43419120370370368</v>
      </c>
      <c r="C559" s="4">
        <v>14.215999999999999</v>
      </c>
      <c r="D559" s="4">
        <v>1.0699999999999999E-2</v>
      </c>
      <c r="E559" s="4" t="s">
        <v>155</v>
      </c>
      <c r="F559" s="4">
        <v>107.152778</v>
      </c>
      <c r="G559" s="4">
        <v>610.70000000000005</v>
      </c>
      <c r="H559" s="4">
        <v>-0.3</v>
      </c>
      <c r="I559" s="4">
        <v>164.3</v>
      </c>
      <c r="K559" s="4">
        <v>0.3</v>
      </c>
      <c r="L559" s="4">
        <v>38</v>
      </c>
      <c r="M559" s="4">
        <v>0.877</v>
      </c>
      <c r="N559" s="4">
        <v>12.4674</v>
      </c>
      <c r="O559" s="4">
        <v>9.4000000000000004E-3</v>
      </c>
      <c r="P559" s="4">
        <v>535.56740000000002</v>
      </c>
      <c r="Q559" s="4">
        <v>0</v>
      </c>
      <c r="R559" s="4">
        <v>535.6</v>
      </c>
      <c r="S559" s="4">
        <v>431.072</v>
      </c>
      <c r="T559" s="4">
        <v>0</v>
      </c>
      <c r="U559" s="4">
        <v>431.1</v>
      </c>
      <c r="V559" s="4">
        <v>164.30330000000001</v>
      </c>
      <c r="Y559" s="4">
        <v>33.362000000000002</v>
      </c>
      <c r="Z559" s="4">
        <v>0</v>
      </c>
      <c r="AA559" s="4">
        <v>0.2631</v>
      </c>
      <c r="AB559" s="4" t="s">
        <v>382</v>
      </c>
      <c r="AC559" s="4">
        <v>0</v>
      </c>
      <c r="AD559" s="4">
        <v>12</v>
      </c>
      <c r="AE559" s="4">
        <v>852</v>
      </c>
      <c r="AF559" s="4">
        <v>869</v>
      </c>
      <c r="AG559" s="4">
        <v>885</v>
      </c>
      <c r="AH559" s="4">
        <v>75</v>
      </c>
      <c r="AI559" s="4">
        <v>23.42</v>
      </c>
      <c r="AJ559" s="4">
        <v>0.54</v>
      </c>
      <c r="AK559" s="4">
        <v>988</v>
      </c>
      <c r="AL559" s="4">
        <v>2</v>
      </c>
      <c r="AM559" s="4">
        <v>0</v>
      </c>
      <c r="AN559" s="4">
        <v>27</v>
      </c>
      <c r="AO559" s="4">
        <v>191</v>
      </c>
      <c r="AP559" s="4">
        <v>190</v>
      </c>
      <c r="AQ559" s="4">
        <v>2</v>
      </c>
      <c r="AR559" s="4">
        <v>195</v>
      </c>
      <c r="AS559" s="4" t="s">
        <v>155</v>
      </c>
      <c r="AT559" s="4">
        <v>2</v>
      </c>
      <c r="AU559" s="5">
        <v>0.64233796296296297</v>
      </c>
      <c r="AV559" s="4">
        <v>47.164298000000002</v>
      </c>
      <c r="AW559" s="4">
        <v>-88.487548000000004</v>
      </c>
      <c r="AX559" s="4">
        <v>318.7</v>
      </c>
      <c r="AY559" s="4">
        <v>32</v>
      </c>
      <c r="AZ559" s="4">
        <v>12</v>
      </c>
      <c r="BA559" s="4">
        <v>12</v>
      </c>
      <c r="BB559" s="4" t="s">
        <v>420</v>
      </c>
      <c r="BC559" s="4">
        <v>1.4738</v>
      </c>
      <c r="BD559" s="4">
        <v>2.0476000000000001</v>
      </c>
      <c r="BE559" s="4">
        <v>2.4476</v>
      </c>
      <c r="BF559" s="4">
        <v>14.063000000000001</v>
      </c>
      <c r="BG559" s="4">
        <v>14.93</v>
      </c>
      <c r="BH559" s="4">
        <v>1.06</v>
      </c>
      <c r="BI559" s="4">
        <v>14.029</v>
      </c>
      <c r="BJ559" s="4">
        <v>3026.998</v>
      </c>
      <c r="BK559" s="4">
        <v>1.452</v>
      </c>
      <c r="BL559" s="4">
        <v>13.617000000000001</v>
      </c>
      <c r="BM559" s="4">
        <v>0</v>
      </c>
      <c r="BN559" s="4">
        <v>13.617000000000001</v>
      </c>
      <c r="BO559" s="4">
        <v>10.96</v>
      </c>
      <c r="BP559" s="4">
        <v>0</v>
      </c>
      <c r="BQ559" s="4">
        <v>10.96</v>
      </c>
      <c r="BR559" s="4">
        <v>1.3190999999999999</v>
      </c>
      <c r="BU559" s="4">
        <v>1.607</v>
      </c>
      <c r="BW559" s="4">
        <v>46.445</v>
      </c>
      <c r="BX559" s="4">
        <v>0.23466799999999999</v>
      </c>
      <c r="BY559" s="4">
        <v>-5</v>
      </c>
      <c r="BZ559" s="4">
        <v>0.87549200000000005</v>
      </c>
      <c r="CA559" s="4">
        <v>5.734699</v>
      </c>
      <c r="CB559" s="4">
        <v>17.684937999999999</v>
      </c>
    </row>
    <row r="560" spans="1:80">
      <c r="A560" s="2">
        <v>42440</v>
      </c>
      <c r="B560" s="29">
        <v>0.43420277777777777</v>
      </c>
      <c r="C560" s="4">
        <v>14.192</v>
      </c>
      <c r="D560" s="4">
        <v>6.7999999999999996E-3</v>
      </c>
      <c r="E560" s="4" t="s">
        <v>155</v>
      </c>
      <c r="F560" s="4">
        <v>67.692307999999997</v>
      </c>
      <c r="G560" s="4">
        <v>516.1</v>
      </c>
      <c r="H560" s="4">
        <v>-7.1</v>
      </c>
      <c r="I560" s="4">
        <v>152.19999999999999</v>
      </c>
      <c r="K560" s="4">
        <v>0.44</v>
      </c>
      <c r="L560" s="4">
        <v>37</v>
      </c>
      <c r="M560" s="4">
        <v>0.87719999999999998</v>
      </c>
      <c r="N560" s="4">
        <v>12.4488</v>
      </c>
      <c r="O560" s="4">
        <v>5.8999999999999999E-3</v>
      </c>
      <c r="P560" s="4">
        <v>452.70139999999998</v>
      </c>
      <c r="Q560" s="4">
        <v>0</v>
      </c>
      <c r="R560" s="4">
        <v>452.7</v>
      </c>
      <c r="S560" s="4">
        <v>364.3741</v>
      </c>
      <c r="T560" s="4">
        <v>0</v>
      </c>
      <c r="U560" s="4">
        <v>364.4</v>
      </c>
      <c r="V560" s="4">
        <v>152.21690000000001</v>
      </c>
      <c r="Y560" s="4">
        <v>32.570999999999998</v>
      </c>
      <c r="Z560" s="4">
        <v>0</v>
      </c>
      <c r="AA560" s="4">
        <v>0.38219999999999998</v>
      </c>
      <c r="AB560" s="4" t="s">
        <v>382</v>
      </c>
      <c r="AC560" s="4">
        <v>0</v>
      </c>
      <c r="AD560" s="4">
        <v>11.9</v>
      </c>
      <c r="AE560" s="4">
        <v>852</v>
      </c>
      <c r="AF560" s="4">
        <v>869</v>
      </c>
      <c r="AG560" s="4">
        <v>884</v>
      </c>
      <c r="AH560" s="4">
        <v>75</v>
      </c>
      <c r="AI560" s="4">
        <v>23.42</v>
      </c>
      <c r="AJ560" s="4">
        <v>0.54</v>
      </c>
      <c r="AK560" s="4">
        <v>988</v>
      </c>
      <c r="AL560" s="4">
        <v>2</v>
      </c>
      <c r="AM560" s="4">
        <v>0</v>
      </c>
      <c r="AN560" s="4">
        <v>27</v>
      </c>
      <c r="AO560" s="4">
        <v>191</v>
      </c>
      <c r="AP560" s="4">
        <v>190</v>
      </c>
      <c r="AQ560" s="4">
        <v>1.9</v>
      </c>
      <c r="AR560" s="4">
        <v>195</v>
      </c>
      <c r="AS560" s="4" t="s">
        <v>155</v>
      </c>
      <c r="AT560" s="4">
        <v>2</v>
      </c>
      <c r="AU560" s="5">
        <v>0.64236111111111105</v>
      </c>
      <c r="AV560" s="4">
        <v>47.164239999999999</v>
      </c>
      <c r="AW560" s="4">
        <v>-88.487763000000001</v>
      </c>
      <c r="AX560" s="4">
        <v>318.8</v>
      </c>
      <c r="AY560" s="4">
        <v>31.2</v>
      </c>
      <c r="AZ560" s="4">
        <v>12</v>
      </c>
      <c r="BA560" s="4">
        <v>12</v>
      </c>
      <c r="BB560" s="4" t="s">
        <v>420</v>
      </c>
      <c r="BC560" s="4">
        <v>1.5738000000000001</v>
      </c>
      <c r="BD560" s="4">
        <v>2.1738</v>
      </c>
      <c r="BE560" s="4">
        <v>2.6476000000000002</v>
      </c>
      <c r="BF560" s="4">
        <v>14.063000000000001</v>
      </c>
      <c r="BG560" s="4">
        <v>14.96</v>
      </c>
      <c r="BH560" s="4">
        <v>1.06</v>
      </c>
      <c r="BI560" s="4">
        <v>14.005000000000001</v>
      </c>
      <c r="BJ560" s="4">
        <v>3028.14</v>
      </c>
      <c r="BK560" s="4">
        <v>0.91900000000000004</v>
      </c>
      <c r="BL560" s="4">
        <v>11.532</v>
      </c>
      <c r="BM560" s="4">
        <v>0</v>
      </c>
      <c r="BN560" s="4">
        <v>11.532</v>
      </c>
      <c r="BO560" s="4">
        <v>9.282</v>
      </c>
      <c r="BP560" s="4">
        <v>0</v>
      </c>
      <c r="BQ560" s="4">
        <v>9.282</v>
      </c>
      <c r="BR560" s="4">
        <v>1.2243999999999999</v>
      </c>
      <c r="BU560" s="4">
        <v>1.5720000000000001</v>
      </c>
      <c r="BW560" s="4">
        <v>67.599000000000004</v>
      </c>
      <c r="BX560" s="4">
        <v>0.18595400000000001</v>
      </c>
      <c r="BY560" s="4">
        <v>-5</v>
      </c>
      <c r="BZ560" s="4">
        <v>0.87450799999999995</v>
      </c>
      <c r="CA560" s="4">
        <v>4.544251</v>
      </c>
      <c r="CB560" s="4">
        <v>17.665061999999999</v>
      </c>
    </row>
    <row r="561" spans="1:80">
      <c r="A561" s="2">
        <v>42440</v>
      </c>
      <c r="B561" s="29">
        <v>0.43421435185185181</v>
      </c>
      <c r="C561" s="4">
        <v>14.007999999999999</v>
      </c>
      <c r="D561" s="4">
        <v>5.1999999999999998E-3</v>
      </c>
      <c r="E561" s="4" t="s">
        <v>155</v>
      </c>
      <c r="F561" s="4">
        <v>51.666666999999997</v>
      </c>
      <c r="G561" s="4">
        <v>414.3</v>
      </c>
      <c r="H561" s="4">
        <v>7.4</v>
      </c>
      <c r="I561" s="4">
        <v>150.4</v>
      </c>
      <c r="K561" s="4">
        <v>0.56999999999999995</v>
      </c>
      <c r="L561" s="4">
        <v>36</v>
      </c>
      <c r="M561" s="4">
        <v>0.87860000000000005</v>
      </c>
      <c r="N561" s="4">
        <v>12.3072</v>
      </c>
      <c r="O561" s="4">
        <v>4.4999999999999997E-3</v>
      </c>
      <c r="P561" s="4">
        <v>363.96929999999998</v>
      </c>
      <c r="Q561" s="4">
        <v>6.5015999999999998</v>
      </c>
      <c r="R561" s="4">
        <v>370.5</v>
      </c>
      <c r="S561" s="4">
        <v>292.9547</v>
      </c>
      <c r="T561" s="4">
        <v>5.2331000000000003</v>
      </c>
      <c r="U561" s="4">
        <v>298.2</v>
      </c>
      <c r="V561" s="4">
        <v>150.4</v>
      </c>
      <c r="Y561" s="4">
        <v>31.76</v>
      </c>
      <c r="Z561" s="4">
        <v>0</v>
      </c>
      <c r="AA561" s="4">
        <v>0.50460000000000005</v>
      </c>
      <c r="AB561" s="4" t="s">
        <v>382</v>
      </c>
      <c r="AC561" s="4">
        <v>0</v>
      </c>
      <c r="AD561" s="4">
        <v>11.9</v>
      </c>
      <c r="AE561" s="4">
        <v>851</v>
      </c>
      <c r="AF561" s="4">
        <v>868</v>
      </c>
      <c r="AG561" s="4">
        <v>884</v>
      </c>
      <c r="AH561" s="4">
        <v>75</v>
      </c>
      <c r="AI561" s="4">
        <v>23.42</v>
      </c>
      <c r="AJ561" s="4">
        <v>0.54</v>
      </c>
      <c r="AK561" s="4">
        <v>988</v>
      </c>
      <c r="AL561" s="4">
        <v>2</v>
      </c>
      <c r="AM561" s="4">
        <v>0</v>
      </c>
      <c r="AN561" s="4">
        <v>27</v>
      </c>
      <c r="AO561" s="4">
        <v>191</v>
      </c>
      <c r="AP561" s="4">
        <v>190</v>
      </c>
      <c r="AQ561" s="4">
        <v>1.9</v>
      </c>
      <c r="AR561" s="4">
        <v>195</v>
      </c>
      <c r="AS561" s="4" t="s">
        <v>155</v>
      </c>
      <c r="AT561" s="4">
        <v>2</v>
      </c>
      <c r="AU561" s="5">
        <v>0.6423726851851852</v>
      </c>
      <c r="AV561" s="4">
        <v>47.164228000000001</v>
      </c>
      <c r="AW561" s="4">
        <v>-88.487807000000004</v>
      </c>
      <c r="AX561" s="4">
        <v>318.8</v>
      </c>
      <c r="AY561" s="4">
        <v>29.9</v>
      </c>
      <c r="AZ561" s="4">
        <v>12</v>
      </c>
      <c r="BA561" s="4">
        <v>12</v>
      </c>
      <c r="BB561" s="4" t="s">
        <v>420</v>
      </c>
      <c r="BC561" s="4">
        <v>1.6</v>
      </c>
      <c r="BD561" s="4">
        <v>2.2738</v>
      </c>
      <c r="BE561" s="4">
        <v>2.7738</v>
      </c>
      <c r="BF561" s="4">
        <v>14.063000000000001</v>
      </c>
      <c r="BG561" s="4">
        <v>15.15</v>
      </c>
      <c r="BH561" s="4">
        <v>1.08</v>
      </c>
      <c r="BI561" s="4">
        <v>13.817</v>
      </c>
      <c r="BJ561" s="4">
        <v>3028.5819999999999</v>
      </c>
      <c r="BK561" s="4">
        <v>0.71099999999999997</v>
      </c>
      <c r="BL561" s="4">
        <v>9.3800000000000008</v>
      </c>
      <c r="BM561" s="4">
        <v>0.16800000000000001</v>
      </c>
      <c r="BN561" s="4">
        <v>9.5470000000000006</v>
      </c>
      <c r="BO561" s="4">
        <v>7.5490000000000004</v>
      </c>
      <c r="BP561" s="4">
        <v>0.13500000000000001</v>
      </c>
      <c r="BQ561" s="4">
        <v>7.6840000000000002</v>
      </c>
      <c r="BR561" s="4">
        <v>1.2238</v>
      </c>
      <c r="BU561" s="4">
        <v>1.5509999999999999</v>
      </c>
      <c r="BW561" s="4">
        <v>90.287000000000006</v>
      </c>
      <c r="BX561" s="4">
        <v>0.170016</v>
      </c>
      <c r="BY561" s="4">
        <v>-5</v>
      </c>
      <c r="BZ561" s="4">
        <v>0.874</v>
      </c>
      <c r="CA561" s="4">
        <v>4.1547669999999997</v>
      </c>
      <c r="CB561" s="4">
        <v>17.654800000000002</v>
      </c>
    </row>
    <row r="562" spans="1:80">
      <c r="A562" s="2">
        <v>42440</v>
      </c>
      <c r="B562" s="29">
        <v>0.43422592592592596</v>
      </c>
      <c r="C562" s="4">
        <v>14.077</v>
      </c>
      <c r="D562" s="4">
        <v>5.6899999999999999E-2</v>
      </c>
      <c r="E562" s="4" t="s">
        <v>155</v>
      </c>
      <c r="F562" s="4">
        <v>568.85911799999997</v>
      </c>
      <c r="G562" s="4">
        <v>363.8</v>
      </c>
      <c r="H562" s="4">
        <v>7.4</v>
      </c>
      <c r="I562" s="4">
        <v>154.80000000000001</v>
      </c>
      <c r="K562" s="4">
        <v>0.63</v>
      </c>
      <c r="L562" s="4">
        <v>36</v>
      </c>
      <c r="M562" s="4">
        <v>0.87760000000000005</v>
      </c>
      <c r="N562" s="4">
        <v>12.3546</v>
      </c>
      <c r="O562" s="4">
        <v>4.99E-2</v>
      </c>
      <c r="P562" s="4">
        <v>319.24669999999998</v>
      </c>
      <c r="Q562" s="4">
        <v>6.4943999999999997</v>
      </c>
      <c r="R562" s="4">
        <v>325.7</v>
      </c>
      <c r="S562" s="4">
        <v>256.95800000000003</v>
      </c>
      <c r="T562" s="4">
        <v>5.2271999999999998</v>
      </c>
      <c r="U562" s="4">
        <v>262.2</v>
      </c>
      <c r="V562" s="4">
        <v>154.83519999999999</v>
      </c>
      <c r="Y562" s="4">
        <v>31.611999999999998</v>
      </c>
      <c r="Z562" s="4">
        <v>0</v>
      </c>
      <c r="AA562" s="4">
        <v>0.55449999999999999</v>
      </c>
      <c r="AB562" s="4" t="s">
        <v>382</v>
      </c>
      <c r="AC562" s="4">
        <v>0</v>
      </c>
      <c r="AD562" s="4">
        <v>11.9</v>
      </c>
      <c r="AE562" s="4">
        <v>852</v>
      </c>
      <c r="AF562" s="4">
        <v>868</v>
      </c>
      <c r="AG562" s="4">
        <v>884</v>
      </c>
      <c r="AH562" s="4">
        <v>75</v>
      </c>
      <c r="AI562" s="4">
        <v>23.42</v>
      </c>
      <c r="AJ562" s="4">
        <v>0.54</v>
      </c>
      <c r="AK562" s="4">
        <v>988</v>
      </c>
      <c r="AL562" s="4">
        <v>2</v>
      </c>
      <c r="AM562" s="4">
        <v>0</v>
      </c>
      <c r="AN562" s="4">
        <v>27</v>
      </c>
      <c r="AO562" s="4">
        <v>191</v>
      </c>
      <c r="AP562" s="4">
        <v>190</v>
      </c>
      <c r="AQ562" s="4">
        <v>1.9</v>
      </c>
      <c r="AR562" s="4">
        <v>195</v>
      </c>
      <c r="AS562" s="4" t="s">
        <v>155</v>
      </c>
      <c r="AT562" s="4">
        <v>2</v>
      </c>
      <c r="AU562" s="5">
        <v>0.6423726851851852</v>
      </c>
      <c r="AV562" s="4">
        <v>47.164200000000001</v>
      </c>
      <c r="AW562" s="4">
        <v>-88.488038000000003</v>
      </c>
      <c r="AX562" s="4">
        <v>319.3</v>
      </c>
      <c r="AY562" s="4">
        <v>28</v>
      </c>
      <c r="AZ562" s="4">
        <v>12</v>
      </c>
      <c r="BA562" s="4">
        <v>12</v>
      </c>
      <c r="BB562" s="4" t="s">
        <v>420</v>
      </c>
      <c r="BC562" s="4">
        <v>1.3786</v>
      </c>
      <c r="BD562" s="4">
        <v>2.0785999999999998</v>
      </c>
      <c r="BE562" s="4">
        <v>2.5047999999999999</v>
      </c>
      <c r="BF562" s="4">
        <v>14.063000000000001</v>
      </c>
      <c r="BG562" s="4">
        <v>15.02</v>
      </c>
      <c r="BH562" s="4">
        <v>1.07</v>
      </c>
      <c r="BI562" s="4">
        <v>13.945</v>
      </c>
      <c r="BJ562" s="4">
        <v>3017.35</v>
      </c>
      <c r="BK562" s="4">
        <v>7.76</v>
      </c>
      <c r="BL562" s="4">
        <v>8.1649999999999991</v>
      </c>
      <c r="BM562" s="4">
        <v>0.16600000000000001</v>
      </c>
      <c r="BN562" s="4">
        <v>8.3309999999999995</v>
      </c>
      <c r="BO562" s="4">
        <v>6.5720000000000001</v>
      </c>
      <c r="BP562" s="4">
        <v>0.13400000000000001</v>
      </c>
      <c r="BQ562" s="4">
        <v>6.7060000000000004</v>
      </c>
      <c r="BR562" s="4">
        <v>1.2504</v>
      </c>
      <c r="BU562" s="4">
        <v>1.532</v>
      </c>
      <c r="BW562" s="4">
        <v>98.472999999999999</v>
      </c>
      <c r="BX562" s="4">
        <v>0.171238</v>
      </c>
      <c r="BY562" s="4">
        <v>-5</v>
      </c>
      <c r="BZ562" s="4">
        <v>0.874</v>
      </c>
      <c r="CA562" s="4">
        <v>4.1846290000000002</v>
      </c>
      <c r="CB562" s="4">
        <v>17.654800000000002</v>
      </c>
    </row>
    <row r="563" spans="1:80">
      <c r="A563" s="2">
        <v>42440</v>
      </c>
      <c r="B563" s="29">
        <v>0.4342375</v>
      </c>
      <c r="C563" s="4">
        <v>14.289</v>
      </c>
      <c r="D563" s="4">
        <v>4.6699999999999998E-2</v>
      </c>
      <c r="E563" s="4" t="s">
        <v>155</v>
      </c>
      <c r="F563" s="4">
        <v>467.08681100000001</v>
      </c>
      <c r="G563" s="4">
        <v>274.8</v>
      </c>
      <c r="H563" s="4">
        <v>7.4</v>
      </c>
      <c r="I563" s="4">
        <v>170.9</v>
      </c>
      <c r="K563" s="4">
        <v>0.88</v>
      </c>
      <c r="L563" s="4">
        <v>36</v>
      </c>
      <c r="M563" s="4">
        <v>0.87609999999999999</v>
      </c>
      <c r="N563" s="4">
        <v>12.517899999999999</v>
      </c>
      <c r="O563" s="4">
        <v>4.0899999999999999E-2</v>
      </c>
      <c r="P563" s="4">
        <v>240.70400000000001</v>
      </c>
      <c r="Q563" s="4">
        <v>6.4542000000000002</v>
      </c>
      <c r="R563" s="4">
        <v>247.2</v>
      </c>
      <c r="S563" s="4">
        <v>193.73990000000001</v>
      </c>
      <c r="T563" s="4">
        <v>5.1948999999999996</v>
      </c>
      <c r="U563" s="4">
        <v>198.9</v>
      </c>
      <c r="V563" s="4">
        <v>170.8689</v>
      </c>
      <c r="Y563" s="4">
        <v>31.704999999999998</v>
      </c>
      <c r="Z563" s="4">
        <v>0</v>
      </c>
      <c r="AA563" s="4">
        <v>0.77480000000000004</v>
      </c>
      <c r="AB563" s="4" t="s">
        <v>382</v>
      </c>
      <c r="AC563" s="4">
        <v>0</v>
      </c>
      <c r="AD563" s="4">
        <v>11.9</v>
      </c>
      <c r="AE563" s="4">
        <v>852</v>
      </c>
      <c r="AF563" s="4">
        <v>868</v>
      </c>
      <c r="AG563" s="4">
        <v>885</v>
      </c>
      <c r="AH563" s="4">
        <v>75</v>
      </c>
      <c r="AI563" s="4">
        <v>23.42</v>
      </c>
      <c r="AJ563" s="4">
        <v>0.54</v>
      </c>
      <c r="AK563" s="4">
        <v>988</v>
      </c>
      <c r="AL563" s="4">
        <v>2</v>
      </c>
      <c r="AM563" s="4">
        <v>0</v>
      </c>
      <c r="AN563" s="4">
        <v>27</v>
      </c>
      <c r="AO563" s="4">
        <v>191</v>
      </c>
      <c r="AP563" s="4">
        <v>190</v>
      </c>
      <c r="AQ563" s="4">
        <v>1.9</v>
      </c>
      <c r="AR563" s="4">
        <v>195</v>
      </c>
      <c r="AS563" s="4" t="s">
        <v>155</v>
      </c>
      <c r="AT563" s="4">
        <v>2</v>
      </c>
      <c r="AU563" s="5">
        <v>0.64239583333333339</v>
      </c>
      <c r="AV563" s="4">
        <v>47.164189999999998</v>
      </c>
      <c r="AW563" s="4">
        <v>-88.488119999999995</v>
      </c>
      <c r="AX563" s="4">
        <v>319.5</v>
      </c>
      <c r="AY563" s="4">
        <v>25.9</v>
      </c>
      <c r="AZ563" s="4">
        <v>12</v>
      </c>
      <c r="BA563" s="4">
        <v>12</v>
      </c>
      <c r="BB563" s="4" t="s">
        <v>420</v>
      </c>
      <c r="BC563" s="4">
        <v>1.373726</v>
      </c>
      <c r="BD563" s="4">
        <v>2.1474530000000001</v>
      </c>
      <c r="BE563" s="4">
        <v>2.547453</v>
      </c>
      <c r="BF563" s="4">
        <v>14.063000000000001</v>
      </c>
      <c r="BG563" s="4">
        <v>14.82</v>
      </c>
      <c r="BH563" s="4">
        <v>1.05</v>
      </c>
      <c r="BI563" s="4">
        <v>14.147</v>
      </c>
      <c r="BJ563" s="4">
        <v>3019.2130000000002</v>
      </c>
      <c r="BK563" s="4">
        <v>6.282</v>
      </c>
      <c r="BL563" s="4">
        <v>6.08</v>
      </c>
      <c r="BM563" s="4">
        <v>0.16300000000000001</v>
      </c>
      <c r="BN563" s="4">
        <v>6.2430000000000003</v>
      </c>
      <c r="BO563" s="4">
        <v>4.8929999999999998</v>
      </c>
      <c r="BP563" s="4">
        <v>0.13100000000000001</v>
      </c>
      <c r="BQ563" s="4">
        <v>5.0250000000000004</v>
      </c>
      <c r="BR563" s="4">
        <v>1.3628</v>
      </c>
      <c r="BU563" s="4">
        <v>1.5169999999999999</v>
      </c>
      <c r="BW563" s="4">
        <v>135.88</v>
      </c>
      <c r="BX563" s="4">
        <v>0.16305700000000001</v>
      </c>
      <c r="BY563" s="4">
        <v>-5</v>
      </c>
      <c r="BZ563" s="4">
        <v>0.873255</v>
      </c>
      <c r="CA563" s="4">
        <v>3.9847039999999998</v>
      </c>
      <c r="CB563" s="4">
        <v>17.639745999999999</v>
      </c>
    </row>
    <row r="564" spans="1:80">
      <c r="A564" s="2">
        <v>42440</v>
      </c>
      <c r="B564" s="29">
        <v>0.43424907407407409</v>
      </c>
      <c r="C564" s="4">
        <v>14.175000000000001</v>
      </c>
      <c r="D564" s="4">
        <v>2.23E-2</v>
      </c>
      <c r="E564" s="4" t="s">
        <v>155</v>
      </c>
      <c r="F564" s="4">
        <v>223.16211899999999</v>
      </c>
      <c r="G564" s="4">
        <v>206.2</v>
      </c>
      <c r="H564" s="4">
        <v>7.2</v>
      </c>
      <c r="I564" s="4">
        <v>162.19999999999999</v>
      </c>
      <c r="K564" s="4">
        <v>0.76</v>
      </c>
      <c r="L564" s="4">
        <v>36</v>
      </c>
      <c r="M564" s="4">
        <v>0.87719999999999998</v>
      </c>
      <c r="N564" s="4">
        <v>12.433400000000001</v>
      </c>
      <c r="O564" s="4">
        <v>1.9599999999999999E-2</v>
      </c>
      <c r="P564" s="4">
        <v>180.8998</v>
      </c>
      <c r="Q564" s="4">
        <v>6.3155999999999999</v>
      </c>
      <c r="R564" s="4">
        <v>187.2</v>
      </c>
      <c r="S564" s="4">
        <v>145.60419999999999</v>
      </c>
      <c r="T564" s="4">
        <v>5.0833000000000004</v>
      </c>
      <c r="U564" s="4">
        <v>150.69999999999999</v>
      </c>
      <c r="V564" s="4">
        <v>162.15559999999999</v>
      </c>
      <c r="Y564" s="4">
        <v>31.684999999999999</v>
      </c>
      <c r="Z564" s="4">
        <v>0</v>
      </c>
      <c r="AA564" s="4">
        <v>0.67100000000000004</v>
      </c>
      <c r="AB564" s="4" t="s">
        <v>382</v>
      </c>
      <c r="AC564" s="4">
        <v>0</v>
      </c>
      <c r="AD564" s="4">
        <v>11.9</v>
      </c>
      <c r="AE564" s="4">
        <v>852</v>
      </c>
      <c r="AF564" s="4">
        <v>869</v>
      </c>
      <c r="AG564" s="4">
        <v>884</v>
      </c>
      <c r="AH564" s="4">
        <v>75</v>
      </c>
      <c r="AI564" s="4">
        <v>23.42</v>
      </c>
      <c r="AJ564" s="4">
        <v>0.54</v>
      </c>
      <c r="AK564" s="4">
        <v>988</v>
      </c>
      <c r="AL564" s="4">
        <v>2</v>
      </c>
      <c r="AM564" s="4">
        <v>0</v>
      </c>
      <c r="AN564" s="4">
        <v>27</v>
      </c>
      <c r="AO564" s="4">
        <v>191</v>
      </c>
      <c r="AP564" s="4">
        <v>190</v>
      </c>
      <c r="AQ564" s="4">
        <v>1.9</v>
      </c>
      <c r="AR564" s="4">
        <v>195</v>
      </c>
      <c r="AS564" s="4" t="s">
        <v>155</v>
      </c>
      <c r="AT564" s="4">
        <v>2</v>
      </c>
      <c r="AU564" s="5">
        <v>0.64239583333333339</v>
      </c>
      <c r="AV564" s="4">
        <v>47.164214000000001</v>
      </c>
      <c r="AW564" s="4">
        <v>-88.488328999999993</v>
      </c>
      <c r="AX564" s="4">
        <v>319.60000000000002</v>
      </c>
      <c r="AY564" s="4">
        <v>24.5</v>
      </c>
      <c r="AZ564" s="4">
        <v>12</v>
      </c>
      <c r="BA564" s="4">
        <v>12</v>
      </c>
      <c r="BB564" s="4" t="s">
        <v>420</v>
      </c>
      <c r="BC564" s="4">
        <v>0.95735700000000001</v>
      </c>
      <c r="BD564" s="4">
        <v>1.462262</v>
      </c>
      <c r="BE564" s="4">
        <v>1.7884880000000001</v>
      </c>
      <c r="BF564" s="4">
        <v>14.063000000000001</v>
      </c>
      <c r="BG564" s="4">
        <v>14.96</v>
      </c>
      <c r="BH564" s="4">
        <v>1.06</v>
      </c>
      <c r="BI564" s="4">
        <v>14.004</v>
      </c>
      <c r="BJ564" s="4">
        <v>3024.5810000000001</v>
      </c>
      <c r="BK564" s="4">
        <v>3.0310000000000001</v>
      </c>
      <c r="BL564" s="4">
        <v>4.6079999999999997</v>
      </c>
      <c r="BM564" s="4">
        <v>0.161</v>
      </c>
      <c r="BN564" s="4">
        <v>4.7690000000000001</v>
      </c>
      <c r="BO564" s="4">
        <v>3.7090000000000001</v>
      </c>
      <c r="BP564" s="4">
        <v>0.129</v>
      </c>
      <c r="BQ564" s="4">
        <v>3.839</v>
      </c>
      <c r="BR564" s="4">
        <v>1.3044</v>
      </c>
      <c r="BU564" s="4">
        <v>1.5289999999999999</v>
      </c>
      <c r="BW564" s="4">
        <v>118.679</v>
      </c>
      <c r="BX564" s="4">
        <v>0.15925400000000001</v>
      </c>
      <c r="BY564" s="4">
        <v>-5</v>
      </c>
      <c r="BZ564" s="4">
        <v>0.87374600000000002</v>
      </c>
      <c r="CA564" s="4">
        <v>3.8917760000000001</v>
      </c>
      <c r="CB564" s="4">
        <v>17.649664000000001</v>
      </c>
    </row>
    <row r="565" spans="1:80">
      <c r="A565" s="2">
        <v>42440</v>
      </c>
      <c r="B565" s="29">
        <v>0.43426064814814813</v>
      </c>
      <c r="C565" s="4">
        <v>14.207000000000001</v>
      </c>
      <c r="D565" s="4">
        <v>1.0999999999999999E-2</v>
      </c>
      <c r="E565" s="4" t="s">
        <v>155</v>
      </c>
      <c r="F565" s="4">
        <v>110</v>
      </c>
      <c r="G565" s="4">
        <v>214.4</v>
      </c>
      <c r="H565" s="4">
        <v>7.2</v>
      </c>
      <c r="I565" s="4">
        <v>151.6</v>
      </c>
      <c r="K565" s="4">
        <v>0.53</v>
      </c>
      <c r="L565" s="4">
        <v>36</v>
      </c>
      <c r="M565" s="4">
        <v>0.877</v>
      </c>
      <c r="N565" s="4">
        <v>12.4589</v>
      </c>
      <c r="O565" s="4">
        <v>9.5999999999999992E-3</v>
      </c>
      <c r="P565" s="4">
        <v>188.0232</v>
      </c>
      <c r="Q565" s="4">
        <v>6.3141999999999996</v>
      </c>
      <c r="R565" s="4">
        <v>194.3</v>
      </c>
      <c r="S565" s="4">
        <v>151.33770000000001</v>
      </c>
      <c r="T565" s="4">
        <v>5.0822000000000003</v>
      </c>
      <c r="U565" s="4">
        <v>156.4</v>
      </c>
      <c r="V565" s="4">
        <v>151.58760000000001</v>
      </c>
      <c r="Y565" s="4">
        <v>31.606000000000002</v>
      </c>
      <c r="Z565" s="4">
        <v>0</v>
      </c>
      <c r="AA565" s="4">
        <v>0.46129999999999999</v>
      </c>
      <c r="AB565" s="4" t="s">
        <v>382</v>
      </c>
      <c r="AC565" s="4">
        <v>0</v>
      </c>
      <c r="AD565" s="4">
        <v>11.8</v>
      </c>
      <c r="AE565" s="4">
        <v>853</v>
      </c>
      <c r="AF565" s="4">
        <v>869</v>
      </c>
      <c r="AG565" s="4">
        <v>885</v>
      </c>
      <c r="AH565" s="4">
        <v>75</v>
      </c>
      <c r="AI565" s="4">
        <v>23.42</v>
      </c>
      <c r="AJ565" s="4">
        <v>0.54</v>
      </c>
      <c r="AK565" s="4">
        <v>988</v>
      </c>
      <c r="AL565" s="4">
        <v>2</v>
      </c>
      <c r="AM565" s="4">
        <v>0</v>
      </c>
      <c r="AN565" s="4">
        <v>27</v>
      </c>
      <c r="AO565" s="4">
        <v>191</v>
      </c>
      <c r="AP565" s="4">
        <v>189.3</v>
      </c>
      <c r="AQ565" s="4">
        <v>1.8</v>
      </c>
      <c r="AR565" s="4">
        <v>195</v>
      </c>
      <c r="AS565" s="4" t="s">
        <v>155</v>
      </c>
      <c r="AT565" s="4">
        <v>2</v>
      </c>
      <c r="AU565" s="5">
        <v>0.64241898148148147</v>
      </c>
      <c r="AV565" s="4">
        <v>47.164223</v>
      </c>
      <c r="AW565" s="4">
        <v>-88.488403000000005</v>
      </c>
      <c r="AX565" s="4">
        <v>319.7</v>
      </c>
      <c r="AY565" s="4">
        <v>23.7</v>
      </c>
      <c r="AZ565" s="4">
        <v>12</v>
      </c>
      <c r="BA565" s="4">
        <v>12</v>
      </c>
      <c r="BB565" s="4" t="s">
        <v>420</v>
      </c>
      <c r="BC565" s="4">
        <v>0.87380000000000002</v>
      </c>
      <c r="BD565" s="4">
        <v>1.2738</v>
      </c>
      <c r="BE565" s="4">
        <v>1.5738000000000001</v>
      </c>
      <c r="BF565" s="4">
        <v>14.063000000000001</v>
      </c>
      <c r="BG565" s="4">
        <v>14.94</v>
      </c>
      <c r="BH565" s="4">
        <v>1.06</v>
      </c>
      <c r="BI565" s="4">
        <v>14.028</v>
      </c>
      <c r="BJ565" s="4">
        <v>3027.2489999999998</v>
      </c>
      <c r="BK565" s="4">
        <v>1.492</v>
      </c>
      <c r="BL565" s="4">
        <v>4.7839999999999998</v>
      </c>
      <c r="BM565" s="4">
        <v>0.161</v>
      </c>
      <c r="BN565" s="4">
        <v>4.9450000000000003</v>
      </c>
      <c r="BO565" s="4">
        <v>3.851</v>
      </c>
      <c r="BP565" s="4">
        <v>0.129</v>
      </c>
      <c r="BQ565" s="4">
        <v>3.98</v>
      </c>
      <c r="BR565" s="4">
        <v>1.218</v>
      </c>
      <c r="BU565" s="4">
        <v>1.524</v>
      </c>
      <c r="BW565" s="4">
        <v>81.507000000000005</v>
      </c>
      <c r="BX565" s="4">
        <v>0.16720599999999999</v>
      </c>
      <c r="BY565" s="4">
        <v>-5</v>
      </c>
      <c r="BZ565" s="4">
        <v>0.87176200000000004</v>
      </c>
      <c r="CA565" s="4">
        <v>4.0860969999999996</v>
      </c>
      <c r="CB565" s="4">
        <v>17.609591999999999</v>
      </c>
    </row>
    <row r="566" spans="1:80">
      <c r="A566" s="2">
        <v>42440</v>
      </c>
      <c r="B566" s="29">
        <v>0.43427222222222223</v>
      </c>
      <c r="C566" s="4">
        <v>14.28</v>
      </c>
      <c r="D566" s="4">
        <v>1.0999999999999999E-2</v>
      </c>
      <c r="E566" s="4" t="s">
        <v>155</v>
      </c>
      <c r="F566" s="4">
        <v>110</v>
      </c>
      <c r="G566" s="4">
        <v>247.4</v>
      </c>
      <c r="H566" s="4">
        <v>7.2</v>
      </c>
      <c r="I566" s="4">
        <v>153.19999999999999</v>
      </c>
      <c r="K566" s="4">
        <v>0.5</v>
      </c>
      <c r="L566" s="4">
        <v>36</v>
      </c>
      <c r="M566" s="4">
        <v>0.87639999999999996</v>
      </c>
      <c r="N566" s="4">
        <v>12.5146</v>
      </c>
      <c r="O566" s="4">
        <v>9.5999999999999992E-3</v>
      </c>
      <c r="P566" s="4">
        <v>216.83609999999999</v>
      </c>
      <c r="Q566" s="4">
        <v>6.3395000000000001</v>
      </c>
      <c r="R566" s="4">
        <v>223.2</v>
      </c>
      <c r="S566" s="4">
        <v>174.52889999999999</v>
      </c>
      <c r="T566" s="4">
        <v>5.1025999999999998</v>
      </c>
      <c r="U566" s="4">
        <v>179.6</v>
      </c>
      <c r="V566" s="4">
        <v>153.19659999999999</v>
      </c>
      <c r="Y566" s="4">
        <v>31.55</v>
      </c>
      <c r="Z566" s="4">
        <v>0</v>
      </c>
      <c r="AA566" s="4">
        <v>0.43819999999999998</v>
      </c>
      <c r="AB566" s="4" t="s">
        <v>382</v>
      </c>
      <c r="AC566" s="4">
        <v>0</v>
      </c>
      <c r="AD566" s="4">
        <v>11.9</v>
      </c>
      <c r="AE566" s="4">
        <v>853</v>
      </c>
      <c r="AF566" s="4">
        <v>869</v>
      </c>
      <c r="AG566" s="4">
        <v>885</v>
      </c>
      <c r="AH566" s="4">
        <v>75</v>
      </c>
      <c r="AI566" s="4">
        <v>23.42</v>
      </c>
      <c r="AJ566" s="4">
        <v>0.54</v>
      </c>
      <c r="AK566" s="4">
        <v>988</v>
      </c>
      <c r="AL566" s="4">
        <v>2</v>
      </c>
      <c r="AM566" s="4">
        <v>0</v>
      </c>
      <c r="AN566" s="4">
        <v>27</v>
      </c>
      <c r="AO566" s="4">
        <v>191</v>
      </c>
      <c r="AP566" s="4">
        <v>189.7</v>
      </c>
      <c r="AQ566" s="4">
        <v>1.7</v>
      </c>
      <c r="AR566" s="4">
        <v>195</v>
      </c>
      <c r="AS566" s="4" t="s">
        <v>155</v>
      </c>
      <c r="AT566" s="4">
        <v>2</v>
      </c>
      <c r="AU566" s="5">
        <v>0.64241898148148147</v>
      </c>
      <c r="AV566" s="4">
        <v>47.164250000000003</v>
      </c>
      <c r="AW566" s="4">
        <v>-88.488496999999995</v>
      </c>
      <c r="AX566" s="4">
        <v>319.60000000000002</v>
      </c>
      <c r="AY566" s="4">
        <v>22.8</v>
      </c>
      <c r="AZ566" s="4">
        <v>12</v>
      </c>
      <c r="BA566" s="4">
        <v>12</v>
      </c>
      <c r="BB566" s="4" t="s">
        <v>420</v>
      </c>
      <c r="BC566" s="4">
        <v>0.9738</v>
      </c>
      <c r="BD566" s="4">
        <v>1.4476</v>
      </c>
      <c r="BE566" s="4">
        <v>1.7476</v>
      </c>
      <c r="BF566" s="4">
        <v>14.063000000000001</v>
      </c>
      <c r="BG566" s="4">
        <v>14.87</v>
      </c>
      <c r="BH566" s="4">
        <v>1.06</v>
      </c>
      <c r="BI566" s="4">
        <v>14.103999999999999</v>
      </c>
      <c r="BJ566" s="4">
        <v>3027.1950000000002</v>
      </c>
      <c r="BK566" s="4">
        <v>1.484</v>
      </c>
      <c r="BL566" s="4">
        <v>5.4930000000000003</v>
      </c>
      <c r="BM566" s="4">
        <v>0.161</v>
      </c>
      <c r="BN566" s="4">
        <v>5.6529999999999996</v>
      </c>
      <c r="BO566" s="4">
        <v>4.4210000000000003</v>
      </c>
      <c r="BP566" s="4">
        <v>0.129</v>
      </c>
      <c r="BQ566" s="4">
        <v>4.55</v>
      </c>
      <c r="BR566" s="4">
        <v>1.2254</v>
      </c>
      <c r="BU566" s="4">
        <v>1.514</v>
      </c>
      <c r="BW566" s="4">
        <v>77.070999999999998</v>
      </c>
      <c r="BX566" s="4">
        <v>0.16850799999999999</v>
      </c>
      <c r="BY566" s="4">
        <v>-5</v>
      </c>
      <c r="BZ566" s="4">
        <v>0.87323799999999996</v>
      </c>
      <c r="CA566" s="4">
        <v>4.1179139999999999</v>
      </c>
      <c r="CB566" s="4">
        <v>17.639408</v>
      </c>
    </row>
    <row r="567" spans="1:80">
      <c r="A567" s="2">
        <v>42440</v>
      </c>
      <c r="B567" s="29">
        <v>0.43428379629629627</v>
      </c>
      <c r="C567" s="4">
        <v>14.353999999999999</v>
      </c>
      <c r="D567" s="4">
        <v>1.0999999999999999E-2</v>
      </c>
      <c r="E567" s="4" t="s">
        <v>155</v>
      </c>
      <c r="F567" s="4">
        <v>110</v>
      </c>
      <c r="G567" s="4">
        <v>306.8</v>
      </c>
      <c r="H567" s="4">
        <v>9.4</v>
      </c>
      <c r="I567" s="4">
        <v>168</v>
      </c>
      <c r="K567" s="4">
        <v>0.5</v>
      </c>
      <c r="L567" s="4">
        <v>36</v>
      </c>
      <c r="M567" s="4">
        <v>0.87580000000000002</v>
      </c>
      <c r="N567" s="4">
        <v>12.571</v>
      </c>
      <c r="O567" s="4">
        <v>9.5999999999999992E-3</v>
      </c>
      <c r="P567" s="4">
        <v>268.70800000000003</v>
      </c>
      <c r="Q567" s="4">
        <v>8.2606000000000002</v>
      </c>
      <c r="R567" s="4">
        <v>277</v>
      </c>
      <c r="S567" s="4">
        <v>216.2799</v>
      </c>
      <c r="T567" s="4">
        <v>6.6489000000000003</v>
      </c>
      <c r="U567" s="4">
        <v>222.9</v>
      </c>
      <c r="V567" s="4">
        <v>167.9528</v>
      </c>
      <c r="Y567" s="4">
        <v>31.529</v>
      </c>
      <c r="Z567" s="4">
        <v>0</v>
      </c>
      <c r="AA567" s="4">
        <v>0.43790000000000001</v>
      </c>
      <c r="AB567" s="4" t="s">
        <v>382</v>
      </c>
      <c r="AC567" s="4">
        <v>0</v>
      </c>
      <c r="AD567" s="4">
        <v>11.9</v>
      </c>
      <c r="AE567" s="4">
        <v>853</v>
      </c>
      <c r="AF567" s="4">
        <v>869</v>
      </c>
      <c r="AG567" s="4">
        <v>886</v>
      </c>
      <c r="AH567" s="4">
        <v>75</v>
      </c>
      <c r="AI567" s="4">
        <v>23.42</v>
      </c>
      <c r="AJ567" s="4">
        <v>0.54</v>
      </c>
      <c r="AK567" s="4">
        <v>988</v>
      </c>
      <c r="AL567" s="4">
        <v>2</v>
      </c>
      <c r="AM567" s="4">
        <v>0</v>
      </c>
      <c r="AN567" s="4">
        <v>27</v>
      </c>
      <c r="AO567" s="4">
        <v>190.3</v>
      </c>
      <c r="AP567" s="4">
        <v>190</v>
      </c>
      <c r="AQ567" s="4">
        <v>1.7</v>
      </c>
      <c r="AR567" s="4">
        <v>195</v>
      </c>
      <c r="AS567" s="4" t="s">
        <v>155</v>
      </c>
      <c r="AT567" s="4">
        <v>2</v>
      </c>
      <c r="AU567" s="5">
        <v>0.6424305555555555</v>
      </c>
      <c r="AV567" s="4">
        <v>47.164273000000001</v>
      </c>
      <c r="AW567" s="4">
        <v>-88.488625999999996</v>
      </c>
      <c r="AX567" s="4">
        <v>319.7</v>
      </c>
      <c r="AY567" s="4">
        <v>22.6</v>
      </c>
      <c r="AZ567" s="4">
        <v>12</v>
      </c>
      <c r="BA567" s="4">
        <v>12</v>
      </c>
      <c r="BB567" s="4" t="s">
        <v>420</v>
      </c>
      <c r="BC567" s="4">
        <v>1</v>
      </c>
      <c r="BD567" s="4">
        <v>1.5</v>
      </c>
      <c r="BE567" s="4">
        <v>1.8</v>
      </c>
      <c r="BF567" s="4">
        <v>14.063000000000001</v>
      </c>
      <c r="BG567" s="4">
        <v>14.8</v>
      </c>
      <c r="BH567" s="4">
        <v>1.05</v>
      </c>
      <c r="BI567" s="4">
        <v>14.18</v>
      </c>
      <c r="BJ567" s="4">
        <v>3026.8249999999998</v>
      </c>
      <c r="BK567" s="4">
        <v>1.476</v>
      </c>
      <c r="BL567" s="4">
        <v>6.7750000000000004</v>
      </c>
      <c r="BM567" s="4">
        <v>0.20799999999999999</v>
      </c>
      <c r="BN567" s="4">
        <v>6.984</v>
      </c>
      <c r="BO567" s="4">
        <v>5.4530000000000003</v>
      </c>
      <c r="BP567" s="4">
        <v>0.16800000000000001</v>
      </c>
      <c r="BQ567" s="4">
        <v>5.6210000000000004</v>
      </c>
      <c r="BR567" s="4">
        <v>1.3371999999999999</v>
      </c>
      <c r="BU567" s="4">
        <v>1.506</v>
      </c>
      <c r="BW567" s="4">
        <v>76.665000000000006</v>
      </c>
      <c r="BX567" s="4">
        <v>0.170984</v>
      </c>
      <c r="BY567" s="4">
        <v>-5</v>
      </c>
      <c r="BZ567" s="4">
        <v>0.874</v>
      </c>
      <c r="CA567" s="4">
        <v>4.1784210000000002</v>
      </c>
      <c r="CB567" s="4">
        <v>17.654800000000002</v>
      </c>
    </row>
    <row r="568" spans="1:80">
      <c r="A568" s="2">
        <v>42440</v>
      </c>
      <c r="B568" s="29">
        <v>0.43429537037037041</v>
      </c>
      <c r="C568" s="4">
        <v>14.234999999999999</v>
      </c>
      <c r="D568" s="4">
        <v>0.19450000000000001</v>
      </c>
      <c r="E568" s="4" t="s">
        <v>155</v>
      </c>
      <c r="F568" s="4">
        <v>1944.9048439999999</v>
      </c>
      <c r="G568" s="4">
        <v>338.9</v>
      </c>
      <c r="H568" s="4">
        <v>9.5</v>
      </c>
      <c r="I568" s="4">
        <v>163.19999999999999</v>
      </c>
      <c r="K568" s="4">
        <v>0.46</v>
      </c>
      <c r="L568" s="4">
        <v>36</v>
      </c>
      <c r="M568" s="4">
        <v>0.87509999999999999</v>
      </c>
      <c r="N568" s="4">
        <v>12.457000000000001</v>
      </c>
      <c r="O568" s="4">
        <v>0.17019999999999999</v>
      </c>
      <c r="P568" s="4">
        <v>296.54329999999999</v>
      </c>
      <c r="Q568" s="4">
        <v>8.3132000000000001</v>
      </c>
      <c r="R568" s="4">
        <v>304.89999999999998</v>
      </c>
      <c r="S568" s="4">
        <v>238.68430000000001</v>
      </c>
      <c r="T568" s="4">
        <v>6.6912000000000003</v>
      </c>
      <c r="U568" s="4">
        <v>245.4</v>
      </c>
      <c r="V568" s="4">
        <v>163.18510000000001</v>
      </c>
      <c r="Y568" s="4">
        <v>31.513000000000002</v>
      </c>
      <c r="Z568" s="4">
        <v>0</v>
      </c>
      <c r="AA568" s="4">
        <v>0.40600000000000003</v>
      </c>
      <c r="AB568" s="4" t="s">
        <v>382</v>
      </c>
      <c r="AC568" s="4">
        <v>0</v>
      </c>
      <c r="AD568" s="4">
        <v>11.8</v>
      </c>
      <c r="AE568" s="4">
        <v>853</v>
      </c>
      <c r="AF568" s="4">
        <v>869</v>
      </c>
      <c r="AG568" s="4">
        <v>885</v>
      </c>
      <c r="AH568" s="4">
        <v>75</v>
      </c>
      <c r="AI568" s="4">
        <v>23.42</v>
      </c>
      <c r="AJ568" s="4">
        <v>0.54</v>
      </c>
      <c r="AK568" s="4">
        <v>988</v>
      </c>
      <c r="AL568" s="4">
        <v>2</v>
      </c>
      <c r="AM568" s="4">
        <v>0</v>
      </c>
      <c r="AN568" s="4">
        <v>27</v>
      </c>
      <c r="AO568" s="4">
        <v>190</v>
      </c>
      <c r="AP568" s="4">
        <v>189.3</v>
      </c>
      <c r="AQ568" s="4">
        <v>1.6</v>
      </c>
      <c r="AR568" s="4">
        <v>195</v>
      </c>
      <c r="AS568" s="4" t="s">
        <v>155</v>
      </c>
      <c r="AT568" s="4">
        <v>2</v>
      </c>
      <c r="AU568" s="5">
        <v>0.64244212962962965</v>
      </c>
      <c r="AV568" s="4">
        <v>47.164290999999999</v>
      </c>
      <c r="AW568" s="4">
        <v>-88.488854000000003</v>
      </c>
      <c r="AX568" s="4">
        <v>319.5</v>
      </c>
      <c r="AY568" s="4">
        <v>22.1</v>
      </c>
      <c r="AZ568" s="4">
        <v>12</v>
      </c>
      <c r="BA568" s="4">
        <v>12</v>
      </c>
      <c r="BB568" s="4" t="s">
        <v>420</v>
      </c>
      <c r="BC568" s="4">
        <v>1.0738000000000001</v>
      </c>
      <c r="BD568" s="4">
        <v>1.4261999999999999</v>
      </c>
      <c r="BE568" s="4">
        <v>1.8</v>
      </c>
      <c r="BF568" s="4">
        <v>14.063000000000001</v>
      </c>
      <c r="BG568" s="4">
        <v>14.71</v>
      </c>
      <c r="BH568" s="4">
        <v>1.05</v>
      </c>
      <c r="BI568" s="4">
        <v>14.276</v>
      </c>
      <c r="BJ568" s="4">
        <v>2988.402</v>
      </c>
      <c r="BK568" s="4">
        <v>25.986999999999998</v>
      </c>
      <c r="BL568" s="4">
        <v>7.45</v>
      </c>
      <c r="BM568" s="4">
        <v>0.20899999999999999</v>
      </c>
      <c r="BN568" s="4">
        <v>7.6589999999999998</v>
      </c>
      <c r="BO568" s="4">
        <v>5.9960000000000004</v>
      </c>
      <c r="BP568" s="4">
        <v>0.16800000000000001</v>
      </c>
      <c r="BQ568" s="4">
        <v>6.1639999999999997</v>
      </c>
      <c r="BR568" s="4">
        <v>1.2945</v>
      </c>
      <c r="BU568" s="4">
        <v>1.5</v>
      </c>
      <c r="BW568" s="4">
        <v>70.820999999999998</v>
      </c>
      <c r="BX568" s="4">
        <v>0.24137800000000001</v>
      </c>
      <c r="BY568" s="4">
        <v>-5</v>
      </c>
      <c r="BZ568" s="4">
        <v>0.87176200000000004</v>
      </c>
      <c r="CA568" s="4">
        <v>5.8986749999999999</v>
      </c>
      <c r="CB568" s="4">
        <v>17.609591999999999</v>
      </c>
    </row>
    <row r="569" spans="1:80">
      <c r="A569" s="2">
        <v>42440</v>
      </c>
      <c r="B569" s="29">
        <v>0.43430694444444445</v>
      </c>
      <c r="C569" s="4">
        <v>14.098000000000001</v>
      </c>
      <c r="D569" s="4">
        <v>0.42959999999999998</v>
      </c>
      <c r="E569" s="4" t="s">
        <v>155</v>
      </c>
      <c r="F569" s="4">
        <v>4296.3373490000004</v>
      </c>
      <c r="G569" s="4">
        <v>343.7</v>
      </c>
      <c r="H569" s="4">
        <v>9.5</v>
      </c>
      <c r="I569" s="4">
        <v>252.3</v>
      </c>
      <c r="K569" s="4">
        <v>0.4</v>
      </c>
      <c r="L569" s="4">
        <v>36</v>
      </c>
      <c r="M569" s="4">
        <v>0.874</v>
      </c>
      <c r="N569" s="4">
        <v>12.322100000000001</v>
      </c>
      <c r="O569" s="4">
        <v>0.3755</v>
      </c>
      <c r="P569" s="4">
        <v>300.42039999999997</v>
      </c>
      <c r="Q569" s="4">
        <v>8.3030000000000008</v>
      </c>
      <c r="R569" s="4">
        <v>308.7</v>
      </c>
      <c r="S569" s="4">
        <v>241.80500000000001</v>
      </c>
      <c r="T569" s="4">
        <v>6.6829999999999998</v>
      </c>
      <c r="U569" s="4">
        <v>248.5</v>
      </c>
      <c r="V569" s="4">
        <v>252.33539999999999</v>
      </c>
      <c r="Y569" s="4">
        <v>31.544</v>
      </c>
      <c r="Z569" s="4">
        <v>0</v>
      </c>
      <c r="AA569" s="4">
        <v>0.34960000000000002</v>
      </c>
      <c r="AB569" s="4" t="s">
        <v>382</v>
      </c>
      <c r="AC569" s="4">
        <v>0</v>
      </c>
      <c r="AD569" s="4">
        <v>11.9</v>
      </c>
      <c r="AE569" s="4">
        <v>853</v>
      </c>
      <c r="AF569" s="4">
        <v>869</v>
      </c>
      <c r="AG569" s="4">
        <v>885</v>
      </c>
      <c r="AH569" s="4">
        <v>75</v>
      </c>
      <c r="AI569" s="4">
        <v>23.42</v>
      </c>
      <c r="AJ569" s="4">
        <v>0.54</v>
      </c>
      <c r="AK569" s="4">
        <v>988</v>
      </c>
      <c r="AL569" s="4">
        <v>2</v>
      </c>
      <c r="AM569" s="4">
        <v>0</v>
      </c>
      <c r="AN569" s="4">
        <v>27</v>
      </c>
      <c r="AO569" s="4">
        <v>190</v>
      </c>
      <c r="AP569" s="4">
        <v>189.7</v>
      </c>
      <c r="AQ569" s="4">
        <v>1.6</v>
      </c>
      <c r="AR569" s="4">
        <v>195</v>
      </c>
      <c r="AS569" s="4" t="s">
        <v>155</v>
      </c>
      <c r="AT569" s="4">
        <v>2</v>
      </c>
      <c r="AU569" s="5">
        <v>0.64246527777777784</v>
      </c>
      <c r="AV569" s="4">
        <v>47.164290999999999</v>
      </c>
      <c r="AW569" s="4">
        <v>-88.489022000000006</v>
      </c>
      <c r="AX569" s="4">
        <v>319.5</v>
      </c>
      <c r="AY569" s="4">
        <v>22.2</v>
      </c>
      <c r="AZ569" s="4">
        <v>12</v>
      </c>
      <c r="BA569" s="4">
        <v>12</v>
      </c>
      <c r="BB569" s="4" t="s">
        <v>420</v>
      </c>
      <c r="BC569" s="4">
        <v>1.1000000000000001</v>
      </c>
      <c r="BD569" s="4">
        <v>1.4738</v>
      </c>
      <c r="BE569" s="4">
        <v>1.8737999999999999</v>
      </c>
      <c r="BF569" s="4">
        <v>14.063000000000001</v>
      </c>
      <c r="BG569" s="4">
        <v>14.58</v>
      </c>
      <c r="BH569" s="4">
        <v>1.04</v>
      </c>
      <c r="BI569" s="4">
        <v>14.416</v>
      </c>
      <c r="BJ569" s="4">
        <v>2937.5430000000001</v>
      </c>
      <c r="BK569" s="4">
        <v>56.975999999999999</v>
      </c>
      <c r="BL569" s="4">
        <v>7.5</v>
      </c>
      <c r="BM569" s="4">
        <v>0.20699999999999999</v>
      </c>
      <c r="BN569" s="4">
        <v>7.7069999999999999</v>
      </c>
      <c r="BO569" s="4">
        <v>6.0369999999999999</v>
      </c>
      <c r="BP569" s="4">
        <v>0.16700000000000001</v>
      </c>
      <c r="BQ569" s="4">
        <v>6.2039999999999997</v>
      </c>
      <c r="BR569" s="4">
        <v>1.9892000000000001</v>
      </c>
      <c r="BU569" s="4">
        <v>1.492</v>
      </c>
      <c r="BW569" s="4">
        <v>60.6</v>
      </c>
      <c r="BX569" s="4">
        <v>0.273206</v>
      </c>
      <c r="BY569" s="4">
        <v>-5</v>
      </c>
      <c r="BZ569" s="4">
        <v>0.87323799999999996</v>
      </c>
      <c r="CA569" s="4">
        <v>6.6764720000000004</v>
      </c>
      <c r="CB569" s="4">
        <v>17.639408</v>
      </c>
    </row>
    <row r="570" spans="1:80">
      <c r="A570" s="2">
        <v>42440</v>
      </c>
      <c r="B570" s="29">
        <v>0.43431851851851855</v>
      </c>
      <c r="C570" s="4">
        <v>14.271000000000001</v>
      </c>
      <c r="D570" s="4">
        <v>0.37380000000000002</v>
      </c>
      <c r="E570" s="4" t="s">
        <v>155</v>
      </c>
      <c r="F570" s="4">
        <v>3738.0133559999999</v>
      </c>
      <c r="G570" s="4">
        <v>264.60000000000002</v>
      </c>
      <c r="H570" s="4">
        <v>10.8</v>
      </c>
      <c r="I570" s="4">
        <v>259.8</v>
      </c>
      <c r="K570" s="4">
        <v>0.4</v>
      </c>
      <c r="L570" s="4">
        <v>36</v>
      </c>
      <c r="M570" s="4">
        <v>0.87319999999999998</v>
      </c>
      <c r="N570" s="4">
        <v>12.4621</v>
      </c>
      <c r="O570" s="4">
        <v>0.32640000000000002</v>
      </c>
      <c r="P570" s="4">
        <v>231.1028</v>
      </c>
      <c r="Q570" s="4">
        <v>9.4444999999999997</v>
      </c>
      <c r="R570" s="4">
        <v>240.5</v>
      </c>
      <c r="S570" s="4">
        <v>186.012</v>
      </c>
      <c r="T570" s="4">
        <v>7.6017000000000001</v>
      </c>
      <c r="U570" s="4">
        <v>193.6</v>
      </c>
      <c r="V570" s="4">
        <v>259.75130000000001</v>
      </c>
      <c r="Y570" s="4">
        <v>31.66</v>
      </c>
      <c r="Z570" s="4">
        <v>0</v>
      </c>
      <c r="AA570" s="4">
        <v>0.3493</v>
      </c>
      <c r="AB570" s="4" t="s">
        <v>382</v>
      </c>
      <c r="AC570" s="4">
        <v>0</v>
      </c>
      <c r="AD570" s="4">
        <v>11.8</v>
      </c>
      <c r="AE570" s="4">
        <v>854</v>
      </c>
      <c r="AF570" s="4">
        <v>869</v>
      </c>
      <c r="AG570" s="4">
        <v>885</v>
      </c>
      <c r="AH570" s="4">
        <v>75</v>
      </c>
      <c r="AI570" s="4">
        <v>23.42</v>
      </c>
      <c r="AJ570" s="4">
        <v>0.54</v>
      </c>
      <c r="AK570" s="4">
        <v>988</v>
      </c>
      <c r="AL570" s="4">
        <v>2</v>
      </c>
      <c r="AM570" s="4">
        <v>0</v>
      </c>
      <c r="AN570" s="4">
        <v>27</v>
      </c>
      <c r="AO570" s="4">
        <v>190</v>
      </c>
      <c r="AP570" s="4">
        <v>190</v>
      </c>
      <c r="AQ570" s="4">
        <v>1.8</v>
      </c>
      <c r="AR570" s="4">
        <v>195</v>
      </c>
      <c r="AS570" s="4" t="s">
        <v>155</v>
      </c>
      <c r="AT570" s="4">
        <v>2</v>
      </c>
      <c r="AU570" s="5">
        <v>0.64247685185185188</v>
      </c>
      <c r="AV570" s="4">
        <v>47.164290000000001</v>
      </c>
      <c r="AW570" s="4">
        <v>-88.489057000000003</v>
      </c>
      <c r="AX570" s="4">
        <v>319.5</v>
      </c>
      <c r="AY570" s="4">
        <v>22.9</v>
      </c>
      <c r="AZ570" s="4">
        <v>12</v>
      </c>
      <c r="BA570" s="4">
        <v>12</v>
      </c>
      <c r="BB570" s="4" t="s">
        <v>420</v>
      </c>
      <c r="BC570" s="4">
        <v>1.1000000000000001</v>
      </c>
      <c r="BD570" s="4">
        <v>1.3524</v>
      </c>
      <c r="BE570" s="4">
        <v>1.8262</v>
      </c>
      <c r="BF570" s="4">
        <v>14.063000000000001</v>
      </c>
      <c r="BG570" s="4">
        <v>14.48</v>
      </c>
      <c r="BH570" s="4">
        <v>1.03</v>
      </c>
      <c r="BI570" s="4">
        <v>14.516</v>
      </c>
      <c r="BJ570" s="4">
        <v>2949.605</v>
      </c>
      <c r="BK570" s="4">
        <v>49.173000000000002</v>
      </c>
      <c r="BL570" s="4">
        <v>5.7279999999999998</v>
      </c>
      <c r="BM570" s="4">
        <v>0.23400000000000001</v>
      </c>
      <c r="BN570" s="4">
        <v>5.9619999999999997</v>
      </c>
      <c r="BO570" s="4">
        <v>4.6109999999999998</v>
      </c>
      <c r="BP570" s="4">
        <v>0.188</v>
      </c>
      <c r="BQ570" s="4">
        <v>4.7990000000000004</v>
      </c>
      <c r="BR570" s="4">
        <v>2.0329000000000002</v>
      </c>
      <c r="BU570" s="4">
        <v>1.4870000000000001</v>
      </c>
      <c r="BW570" s="4">
        <v>60.112000000000002</v>
      </c>
      <c r="BX570" s="4">
        <v>0.26854</v>
      </c>
      <c r="BY570" s="4">
        <v>-5</v>
      </c>
      <c r="BZ570" s="4">
        <v>0.87250799999999995</v>
      </c>
      <c r="CA570" s="4">
        <v>6.5624459999999996</v>
      </c>
      <c r="CB570" s="4">
        <v>17.624662000000001</v>
      </c>
    </row>
    <row r="571" spans="1:80">
      <c r="A571" s="2">
        <v>42440</v>
      </c>
      <c r="B571" s="29">
        <v>0.43433009259259259</v>
      </c>
      <c r="C571" s="4">
        <v>14.279</v>
      </c>
      <c r="D571" s="4">
        <v>9.5699999999999993E-2</v>
      </c>
      <c r="E571" s="4" t="s">
        <v>155</v>
      </c>
      <c r="F571" s="4">
        <v>957.29004299999997</v>
      </c>
      <c r="G571" s="4">
        <v>252.9</v>
      </c>
      <c r="H571" s="4">
        <v>13.1</v>
      </c>
      <c r="I571" s="4">
        <v>210.6</v>
      </c>
      <c r="K571" s="4">
        <v>0.3</v>
      </c>
      <c r="L571" s="4">
        <v>36</v>
      </c>
      <c r="M571" s="4">
        <v>0.87570000000000003</v>
      </c>
      <c r="N571" s="4">
        <v>12.5039</v>
      </c>
      <c r="O571" s="4">
        <v>8.3799999999999999E-2</v>
      </c>
      <c r="P571" s="4">
        <v>221.45779999999999</v>
      </c>
      <c r="Q571" s="4">
        <v>11.471299999999999</v>
      </c>
      <c r="R571" s="4">
        <v>232.9</v>
      </c>
      <c r="S571" s="4">
        <v>178.24889999999999</v>
      </c>
      <c r="T571" s="4">
        <v>9.2331000000000003</v>
      </c>
      <c r="U571" s="4">
        <v>187.5</v>
      </c>
      <c r="V571" s="4">
        <v>210.5521</v>
      </c>
      <c r="Y571" s="4">
        <v>31.41</v>
      </c>
      <c r="Z571" s="4">
        <v>0</v>
      </c>
      <c r="AA571" s="4">
        <v>0.26269999999999999</v>
      </c>
      <c r="AB571" s="4" t="s">
        <v>382</v>
      </c>
      <c r="AC571" s="4">
        <v>0</v>
      </c>
      <c r="AD571" s="4">
        <v>11.9</v>
      </c>
      <c r="AE571" s="4">
        <v>854</v>
      </c>
      <c r="AF571" s="4">
        <v>870</v>
      </c>
      <c r="AG571" s="4">
        <v>885</v>
      </c>
      <c r="AH571" s="4">
        <v>75</v>
      </c>
      <c r="AI571" s="4">
        <v>23.42</v>
      </c>
      <c r="AJ571" s="4">
        <v>0.54</v>
      </c>
      <c r="AK571" s="4">
        <v>988</v>
      </c>
      <c r="AL571" s="4">
        <v>2</v>
      </c>
      <c r="AM571" s="4">
        <v>0</v>
      </c>
      <c r="AN571" s="4">
        <v>27</v>
      </c>
      <c r="AO571" s="4">
        <v>190</v>
      </c>
      <c r="AP571" s="4">
        <v>189.3</v>
      </c>
      <c r="AQ571" s="4">
        <v>1.9</v>
      </c>
      <c r="AR571" s="4">
        <v>195</v>
      </c>
      <c r="AS571" s="4" t="s">
        <v>155</v>
      </c>
      <c r="AT571" s="4">
        <v>2</v>
      </c>
      <c r="AU571" s="5">
        <v>0.64247685185185188</v>
      </c>
      <c r="AV571" s="4">
        <v>47.164271999999997</v>
      </c>
      <c r="AW571" s="4">
        <v>-88.489153000000002</v>
      </c>
      <c r="AX571" s="4">
        <v>319.5</v>
      </c>
      <c r="AY571" s="4">
        <v>23.5</v>
      </c>
      <c r="AZ571" s="4">
        <v>12</v>
      </c>
      <c r="BA571" s="4">
        <v>12</v>
      </c>
      <c r="BB571" s="4" t="s">
        <v>420</v>
      </c>
      <c r="BC571" s="4">
        <v>1.1738</v>
      </c>
      <c r="BD571" s="4">
        <v>1.3737999999999999</v>
      </c>
      <c r="BE571" s="4">
        <v>1.8</v>
      </c>
      <c r="BF571" s="4">
        <v>14.063000000000001</v>
      </c>
      <c r="BG571" s="4">
        <v>14.77</v>
      </c>
      <c r="BH571" s="4">
        <v>1.05</v>
      </c>
      <c r="BI571" s="4">
        <v>14.198</v>
      </c>
      <c r="BJ571" s="4">
        <v>3007.9459999999999</v>
      </c>
      <c r="BK571" s="4">
        <v>12.835000000000001</v>
      </c>
      <c r="BL571" s="4">
        <v>5.5789999999999997</v>
      </c>
      <c r="BM571" s="4">
        <v>0.28899999999999998</v>
      </c>
      <c r="BN571" s="4">
        <v>5.8680000000000003</v>
      </c>
      <c r="BO571" s="4">
        <v>4.49</v>
      </c>
      <c r="BP571" s="4">
        <v>0.23300000000000001</v>
      </c>
      <c r="BQ571" s="4">
        <v>4.7229999999999999</v>
      </c>
      <c r="BR571" s="4">
        <v>1.6749000000000001</v>
      </c>
      <c r="BU571" s="4">
        <v>1.4990000000000001</v>
      </c>
      <c r="BW571" s="4">
        <v>45.95</v>
      </c>
      <c r="BX571" s="4">
        <v>0.30703000000000003</v>
      </c>
      <c r="BY571" s="4">
        <v>-5</v>
      </c>
      <c r="BZ571" s="4">
        <v>0.87274600000000002</v>
      </c>
      <c r="CA571" s="4">
        <v>7.5030460000000003</v>
      </c>
      <c r="CB571" s="4">
        <v>17.629469</v>
      </c>
    </row>
    <row r="572" spans="1:80">
      <c r="A572" s="2">
        <v>42440</v>
      </c>
      <c r="B572" s="29">
        <v>0.43434166666666668</v>
      </c>
      <c r="C572" s="4">
        <v>14.055</v>
      </c>
      <c r="D572" s="4">
        <v>3.2899999999999999E-2</v>
      </c>
      <c r="E572" s="4" t="s">
        <v>155</v>
      </c>
      <c r="F572" s="4">
        <v>328.70192300000002</v>
      </c>
      <c r="G572" s="4">
        <v>417.3</v>
      </c>
      <c r="H572" s="4">
        <v>11.5</v>
      </c>
      <c r="I572" s="4">
        <v>174.6</v>
      </c>
      <c r="K572" s="4">
        <v>0.2</v>
      </c>
      <c r="L572" s="4">
        <v>35</v>
      </c>
      <c r="M572" s="4">
        <v>0.878</v>
      </c>
      <c r="N572" s="4">
        <v>12.340999999999999</v>
      </c>
      <c r="O572" s="4">
        <v>2.8899999999999999E-2</v>
      </c>
      <c r="P572" s="4">
        <v>366.37729999999999</v>
      </c>
      <c r="Q572" s="4">
        <v>10.053699999999999</v>
      </c>
      <c r="R572" s="4">
        <v>376.4</v>
      </c>
      <c r="S572" s="4">
        <v>294.8929</v>
      </c>
      <c r="T572" s="4">
        <v>8.0921000000000003</v>
      </c>
      <c r="U572" s="4">
        <v>303</v>
      </c>
      <c r="V572" s="4">
        <v>174.56540000000001</v>
      </c>
      <c r="Y572" s="4">
        <v>31.143999999999998</v>
      </c>
      <c r="Z572" s="4">
        <v>0</v>
      </c>
      <c r="AA572" s="4">
        <v>0.17560000000000001</v>
      </c>
      <c r="AB572" s="4" t="s">
        <v>382</v>
      </c>
      <c r="AC572" s="4">
        <v>0</v>
      </c>
      <c r="AD572" s="4">
        <v>11.9</v>
      </c>
      <c r="AE572" s="4">
        <v>853</v>
      </c>
      <c r="AF572" s="4">
        <v>870</v>
      </c>
      <c r="AG572" s="4">
        <v>885</v>
      </c>
      <c r="AH572" s="4">
        <v>75</v>
      </c>
      <c r="AI572" s="4">
        <v>23.42</v>
      </c>
      <c r="AJ572" s="4">
        <v>0.54</v>
      </c>
      <c r="AK572" s="4">
        <v>988</v>
      </c>
      <c r="AL572" s="4">
        <v>2</v>
      </c>
      <c r="AM572" s="4">
        <v>0</v>
      </c>
      <c r="AN572" s="4">
        <v>27</v>
      </c>
      <c r="AO572" s="4">
        <v>190</v>
      </c>
      <c r="AP572" s="4">
        <v>189.7</v>
      </c>
      <c r="AQ572" s="4">
        <v>2</v>
      </c>
      <c r="AR572" s="4">
        <v>195</v>
      </c>
      <c r="AS572" s="4" t="s">
        <v>155</v>
      </c>
      <c r="AT572" s="4">
        <v>2</v>
      </c>
      <c r="AU572" s="5">
        <v>0.64248842592592592</v>
      </c>
      <c r="AV572" s="4">
        <v>47.164240999999997</v>
      </c>
      <c r="AW572" s="4">
        <v>-88.489283999999998</v>
      </c>
      <c r="AX572" s="4">
        <v>319.39999999999998</v>
      </c>
      <c r="AY572" s="4">
        <v>24.9</v>
      </c>
      <c r="AZ572" s="4">
        <v>12</v>
      </c>
      <c r="BA572" s="4">
        <v>12</v>
      </c>
      <c r="BB572" s="4" t="s">
        <v>420</v>
      </c>
      <c r="BC572" s="4">
        <v>1.2</v>
      </c>
      <c r="BD572" s="4">
        <v>1.4</v>
      </c>
      <c r="BE572" s="4">
        <v>1.8737999999999999</v>
      </c>
      <c r="BF572" s="4">
        <v>14.063000000000001</v>
      </c>
      <c r="BG572" s="4">
        <v>15.06</v>
      </c>
      <c r="BH572" s="4">
        <v>1.07</v>
      </c>
      <c r="BI572" s="4">
        <v>13.891999999999999</v>
      </c>
      <c r="BJ572" s="4">
        <v>3022.009</v>
      </c>
      <c r="BK572" s="4">
        <v>4.4980000000000002</v>
      </c>
      <c r="BL572" s="4">
        <v>9.3949999999999996</v>
      </c>
      <c r="BM572" s="4">
        <v>0.25800000000000001</v>
      </c>
      <c r="BN572" s="4">
        <v>9.6530000000000005</v>
      </c>
      <c r="BO572" s="4">
        <v>7.5620000000000003</v>
      </c>
      <c r="BP572" s="4">
        <v>0.20799999999999999</v>
      </c>
      <c r="BQ572" s="4">
        <v>7.77</v>
      </c>
      <c r="BR572" s="4">
        <v>1.4135</v>
      </c>
      <c r="BU572" s="4">
        <v>1.5129999999999999</v>
      </c>
      <c r="BW572" s="4">
        <v>31.266999999999999</v>
      </c>
      <c r="BX572" s="4">
        <v>0.329206</v>
      </c>
      <c r="BY572" s="4">
        <v>-5</v>
      </c>
      <c r="BZ572" s="4">
        <v>0.87449200000000005</v>
      </c>
      <c r="CA572" s="4">
        <v>8.0449719999999996</v>
      </c>
      <c r="CB572" s="4">
        <v>17.664738</v>
      </c>
    </row>
    <row r="573" spans="1:80">
      <c r="A573" s="2">
        <v>42440</v>
      </c>
      <c r="B573" s="29">
        <v>0.43435324074074072</v>
      </c>
      <c r="C573" s="4">
        <v>13.984</v>
      </c>
      <c r="D573" s="4">
        <v>2.4899999999999999E-2</v>
      </c>
      <c r="E573" s="4" t="s">
        <v>155</v>
      </c>
      <c r="F573" s="4">
        <v>248.57371800000001</v>
      </c>
      <c r="G573" s="4">
        <v>744.6</v>
      </c>
      <c r="H573" s="4">
        <v>8</v>
      </c>
      <c r="I573" s="4">
        <v>150.9</v>
      </c>
      <c r="K573" s="4">
        <v>0.37</v>
      </c>
      <c r="L573" s="4">
        <v>35</v>
      </c>
      <c r="M573" s="4">
        <v>0.87860000000000005</v>
      </c>
      <c r="N573" s="4">
        <v>12.2865</v>
      </c>
      <c r="O573" s="4">
        <v>2.18E-2</v>
      </c>
      <c r="P573" s="4">
        <v>654.1748</v>
      </c>
      <c r="Q573" s="4">
        <v>7.0289000000000001</v>
      </c>
      <c r="R573" s="4">
        <v>661.2</v>
      </c>
      <c r="S573" s="4">
        <v>526.53779999999995</v>
      </c>
      <c r="T573" s="4">
        <v>5.6574999999999998</v>
      </c>
      <c r="U573" s="4">
        <v>532.20000000000005</v>
      </c>
      <c r="V573" s="4">
        <v>150.93299999999999</v>
      </c>
      <c r="Y573" s="4">
        <v>30.992000000000001</v>
      </c>
      <c r="Z573" s="4">
        <v>0</v>
      </c>
      <c r="AA573" s="4">
        <v>0.32829999999999998</v>
      </c>
      <c r="AB573" s="4" t="s">
        <v>382</v>
      </c>
      <c r="AC573" s="4">
        <v>0</v>
      </c>
      <c r="AD573" s="4">
        <v>11.8</v>
      </c>
      <c r="AE573" s="4">
        <v>853</v>
      </c>
      <c r="AF573" s="4">
        <v>869</v>
      </c>
      <c r="AG573" s="4">
        <v>885</v>
      </c>
      <c r="AH573" s="4">
        <v>75</v>
      </c>
      <c r="AI573" s="4">
        <v>23.42</v>
      </c>
      <c r="AJ573" s="4">
        <v>0.54</v>
      </c>
      <c r="AK573" s="4">
        <v>988</v>
      </c>
      <c r="AL573" s="4">
        <v>2</v>
      </c>
      <c r="AM573" s="4">
        <v>0</v>
      </c>
      <c r="AN573" s="4">
        <v>27</v>
      </c>
      <c r="AO573" s="4">
        <v>190</v>
      </c>
      <c r="AP573" s="4">
        <v>189.3</v>
      </c>
      <c r="AQ573" s="4">
        <v>1.9</v>
      </c>
      <c r="AR573" s="4">
        <v>195</v>
      </c>
      <c r="AS573" s="4" t="s">
        <v>155</v>
      </c>
      <c r="AT573" s="4">
        <v>2</v>
      </c>
      <c r="AU573" s="5">
        <v>0.64249999999999996</v>
      </c>
      <c r="AV573" s="4">
        <v>47.164200999999998</v>
      </c>
      <c r="AW573" s="4">
        <v>-88.489420999999993</v>
      </c>
      <c r="AX573" s="4">
        <v>319.3</v>
      </c>
      <c r="AY573" s="4">
        <v>26.4</v>
      </c>
      <c r="AZ573" s="4">
        <v>12</v>
      </c>
      <c r="BA573" s="4">
        <v>12</v>
      </c>
      <c r="BB573" s="4" t="s">
        <v>420</v>
      </c>
      <c r="BC573" s="4">
        <v>1.2</v>
      </c>
      <c r="BD573" s="4">
        <v>1.4</v>
      </c>
      <c r="BE573" s="4">
        <v>1.9</v>
      </c>
      <c r="BF573" s="4">
        <v>14.063000000000001</v>
      </c>
      <c r="BG573" s="4">
        <v>15.15</v>
      </c>
      <c r="BH573" s="4">
        <v>1.08</v>
      </c>
      <c r="BI573" s="4">
        <v>13.816000000000001</v>
      </c>
      <c r="BJ573" s="4">
        <v>3024.3110000000001</v>
      </c>
      <c r="BK573" s="4">
        <v>3.4220000000000002</v>
      </c>
      <c r="BL573" s="4">
        <v>16.863</v>
      </c>
      <c r="BM573" s="4">
        <v>0.18099999999999999</v>
      </c>
      <c r="BN573" s="4">
        <v>17.044</v>
      </c>
      <c r="BO573" s="4">
        <v>13.573</v>
      </c>
      <c r="BP573" s="4">
        <v>0.14599999999999999</v>
      </c>
      <c r="BQ573" s="4">
        <v>13.718999999999999</v>
      </c>
      <c r="BR573" s="4">
        <v>1.2284999999999999</v>
      </c>
      <c r="BU573" s="4">
        <v>1.514</v>
      </c>
      <c r="BW573" s="4">
        <v>58.767000000000003</v>
      </c>
      <c r="BX573" s="4">
        <v>0.36183999999999999</v>
      </c>
      <c r="BY573" s="4">
        <v>-5</v>
      </c>
      <c r="BZ573" s="4">
        <v>0.87276200000000004</v>
      </c>
      <c r="CA573" s="4">
        <v>8.8424650000000007</v>
      </c>
      <c r="CB573" s="4">
        <v>17.629791999999998</v>
      </c>
    </row>
    <row r="574" spans="1:80">
      <c r="A574" s="2">
        <v>42440</v>
      </c>
      <c r="B574" s="29">
        <v>0.43436481481481487</v>
      </c>
      <c r="C574" s="4">
        <v>13.984</v>
      </c>
      <c r="D574" s="4">
        <v>2.4E-2</v>
      </c>
      <c r="E574" s="4" t="s">
        <v>155</v>
      </c>
      <c r="F574" s="4">
        <v>240</v>
      </c>
      <c r="G574" s="4">
        <v>851.1</v>
      </c>
      <c r="H574" s="4">
        <v>6.9</v>
      </c>
      <c r="I574" s="4">
        <v>149.5</v>
      </c>
      <c r="K574" s="4">
        <v>0.63</v>
      </c>
      <c r="L574" s="4">
        <v>35</v>
      </c>
      <c r="M574" s="4">
        <v>0.87860000000000005</v>
      </c>
      <c r="N574" s="4">
        <v>12.286799999999999</v>
      </c>
      <c r="O574" s="4">
        <v>2.1100000000000001E-2</v>
      </c>
      <c r="P574" s="4">
        <v>747.74839999999995</v>
      </c>
      <c r="Q574" s="4">
        <v>6.0572999999999997</v>
      </c>
      <c r="R574" s="4">
        <v>753.8</v>
      </c>
      <c r="S574" s="4">
        <v>601.85410000000002</v>
      </c>
      <c r="T574" s="4">
        <v>4.8754999999999997</v>
      </c>
      <c r="U574" s="4">
        <v>606.70000000000005</v>
      </c>
      <c r="V574" s="4">
        <v>149.4896</v>
      </c>
      <c r="Y574" s="4">
        <v>30.869</v>
      </c>
      <c r="Z574" s="4">
        <v>0</v>
      </c>
      <c r="AA574" s="4">
        <v>0.55759999999999998</v>
      </c>
      <c r="AB574" s="4" t="s">
        <v>382</v>
      </c>
      <c r="AC574" s="4">
        <v>0</v>
      </c>
      <c r="AD574" s="4">
        <v>11.9</v>
      </c>
      <c r="AE574" s="4">
        <v>853</v>
      </c>
      <c r="AF574" s="4">
        <v>869</v>
      </c>
      <c r="AG574" s="4">
        <v>885</v>
      </c>
      <c r="AH574" s="4">
        <v>75</v>
      </c>
      <c r="AI574" s="4">
        <v>23.42</v>
      </c>
      <c r="AJ574" s="4">
        <v>0.54</v>
      </c>
      <c r="AK574" s="4">
        <v>988</v>
      </c>
      <c r="AL574" s="4">
        <v>2</v>
      </c>
      <c r="AM574" s="4">
        <v>0</v>
      </c>
      <c r="AN574" s="4">
        <v>27</v>
      </c>
      <c r="AO574" s="4">
        <v>190</v>
      </c>
      <c r="AP574" s="4">
        <v>189.7</v>
      </c>
      <c r="AQ574" s="4">
        <v>1.9</v>
      </c>
      <c r="AR574" s="4">
        <v>195</v>
      </c>
      <c r="AS574" s="4" t="s">
        <v>155</v>
      </c>
      <c r="AT574" s="4">
        <v>2</v>
      </c>
      <c r="AU574" s="5">
        <v>0.642511574074074</v>
      </c>
      <c r="AV574" s="4">
        <v>47.164110999999998</v>
      </c>
      <c r="AW574" s="4">
        <v>-88.489664000000005</v>
      </c>
      <c r="AX574" s="4">
        <v>319.10000000000002</v>
      </c>
      <c r="AY574" s="4">
        <v>27.2</v>
      </c>
      <c r="AZ574" s="4">
        <v>12</v>
      </c>
      <c r="BA574" s="4">
        <v>11</v>
      </c>
      <c r="BB574" s="4" t="s">
        <v>430</v>
      </c>
      <c r="BC574" s="4">
        <v>1.2</v>
      </c>
      <c r="BD574" s="4">
        <v>1.4738</v>
      </c>
      <c r="BE574" s="4">
        <v>1.9</v>
      </c>
      <c r="BF574" s="4">
        <v>14.063000000000001</v>
      </c>
      <c r="BG574" s="4">
        <v>15.15</v>
      </c>
      <c r="BH574" s="4">
        <v>1.08</v>
      </c>
      <c r="BI574" s="4">
        <v>13.815</v>
      </c>
      <c r="BJ574" s="4">
        <v>3024.5320000000002</v>
      </c>
      <c r="BK574" s="4">
        <v>3.3039999999999998</v>
      </c>
      <c r="BL574" s="4">
        <v>19.276</v>
      </c>
      <c r="BM574" s="4">
        <v>0.156</v>
      </c>
      <c r="BN574" s="4">
        <v>19.431999999999999</v>
      </c>
      <c r="BO574" s="4">
        <v>15.515000000000001</v>
      </c>
      <c r="BP574" s="4">
        <v>0.126</v>
      </c>
      <c r="BQ574" s="4">
        <v>15.641</v>
      </c>
      <c r="BR574" s="4">
        <v>1.2168000000000001</v>
      </c>
      <c r="BU574" s="4">
        <v>1.508</v>
      </c>
      <c r="BW574" s="4">
        <v>99.795000000000002</v>
      </c>
      <c r="BX574" s="4">
        <v>0.341414</v>
      </c>
      <c r="BY574" s="4">
        <v>-5</v>
      </c>
      <c r="BZ574" s="4">
        <v>0.87423799999999996</v>
      </c>
      <c r="CA574" s="4">
        <v>8.3433039999999998</v>
      </c>
      <c r="CB574" s="4">
        <v>17.659607999999999</v>
      </c>
    </row>
    <row r="575" spans="1:80">
      <c r="A575" s="2">
        <v>42440</v>
      </c>
      <c r="B575" s="29">
        <v>0.43437638888888891</v>
      </c>
      <c r="C575" s="4">
        <v>13.99</v>
      </c>
      <c r="D575" s="4">
        <v>2.4E-2</v>
      </c>
      <c r="E575" s="4" t="s">
        <v>155</v>
      </c>
      <c r="F575" s="4">
        <v>240</v>
      </c>
      <c r="G575" s="4">
        <v>918</v>
      </c>
      <c r="H575" s="4">
        <v>5.8</v>
      </c>
      <c r="I575" s="4">
        <v>147</v>
      </c>
      <c r="K575" s="4">
        <v>0.77</v>
      </c>
      <c r="L575" s="4">
        <v>35</v>
      </c>
      <c r="M575" s="4">
        <v>0.87870000000000004</v>
      </c>
      <c r="N575" s="4">
        <v>12.2925</v>
      </c>
      <c r="O575" s="4">
        <v>2.1100000000000001E-2</v>
      </c>
      <c r="P575" s="4">
        <v>806.64970000000005</v>
      </c>
      <c r="Q575" s="4">
        <v>5.0643000000000002</v>
      </c>
      <c r="R575" s="4">
        <v>811.7</v>
      </c>
      <c r="S575" s="4">
        <v>649.26310000000001</v>
      </c>
      <c r="T575" s="4">
        <v>4.0762</v>
      </c>
      <c r="U575" s="4">
        <v>653.29999999999995</v>
      </c>
      <c r="V575" s="4">
        <v>147.00450000000001</v>
      </c>
      <c r="Y575" s="4">
        <v>30.445</v>
      </c>
      <c r="Z575" s="4">
        <v>0</v>
      </c>
      <c r="AA575" s="4">
        <v>0.68030000000000002</v>
      </c>
      <c r="AB575" s="4" t="s">
        <v>382</v>
      </c>
      <c r="AC575" s="4">
        <v>0</v>
      </c>
      <c r="AD575" s="4">
        <v>11.8</v>
      </c>
      <c r="AE575" s="4">
        <v>853</v>
      </c>
      <c r="AF575" s="4">
        <v>870</v>
      </c>
      <c r="AG575" s="4">
        <v>886</v>
      </c>
      <c r="AH575" s="4">
        <v>75</v>
      </c>
      <c r="AI575" s="4">
        <v>23.42</v>
      </c>
      <c r="AJ575" s="4">
        <v>0.54</v>
      </c>
      <c r="AK575" s="4">
        <v>988</v>
      </c>
      <c r="AL575" s="4">
        <v>2</v>
      </c>
      <c r="AM575" s="4">
        <v>0</v>
      </c>
      <c r="AN575" s="4">
        <v>27</v>
      </c>
      <c r="AO575" s="4">
        <v>190</v>
      </c>
      <c r="AP575" s="4">
        <v>190</v>
      </c>
      <c r="AQ575" s="4">
        <v>2.1</v>
      </c>
      <c r="AR575" s="4">
        <v>195</v>
      </c>
      <c r="AS575" s="4" t="s">
        <v>155</v>
      </c>
      <c r="AT575" s="4">
        <v>2</v>
      </c>
      <c r="AU575" s="5">
        <v>0.64253472222222219</v>
      </c>
      <c r="AV575" s="4">
        <v>47.164033000000003</v>
      </c>
      <c r="AW575" s="4">
        <v>-88.489844000000005</v>
      </c>
      <c r="AX575" s="4">
        <v>318.89999999999998</v>
      </c>
      <c r="AY575" s="4">
        <v>28.7</v>
      </c>
      <c r="AZ575" s="4">
        <v>12</v>
      </c>
      <c r="BA575" s="4">
        <v>11</v>
      </c>
      <c r="BB575" s="4" t="s">
        <v>430</v>
      </c>
      <c r="BC575" s="4">
        <v>1.0524</v>
      </c>
      <c r="BD575" s="4">
        <v>1.3524</v>
      </c>
      <c r="BE575" s="4">
        <v>1.7524</v>
      </c>
      <c r="BF575" s="4">
        <v>14.063000000000001</v>
      </c>
      <c r="BG575" s="4">
        <v>15.14</v>
      </c>
      <c r="BH575" s="4">
        <v>1.08</v>
      </c>
      <c r="BI575" s="4">
        <v>13.81</v>
      </c>
      <c r="BJ575" s="4">
        <v>3024.5920000000001</v>
      </c>
      <c r="BK575" s="4">
        <v>3.302</v>
      </c>
      <c r="BL575" s="4">
        <v>20.785</v>
      </c>
      <c r="BM575" s="4">
        <v>0.13</v>
      </c>
      <c r="BN575" s="4">
        <v>20.914999999999999</v>
      </c>
      <c r="BO575" s="4">
        <v>16.73</v>
      </c>
      <c r="BP575" s="4">
        <v>0.105</v>
      </c>
      <c r="BQ575" s="4">
        <v>16.835000000000001</v>
      </c>
      <c r="BR575" s="4">
        <v>1.1960999999999999</v>
      </c>
      <c r="BU575" s="4">
        <v>1.486</v>
      </c>
      <c r="BW575" s="4">
        <v>121.71</v>
      </c>
      <c r="BX575" s="4">
        <v>0.340698</v>
      </c>
      <c r="BY575" s="4">
        <v>-5</v>
      </c>
      <c r="BZ575" s="4">
        <v>0.87350799999999995</v>
      </c>
      <c r="CA575" s="4">
        <v>8.3258069999999993</v>
      </c>
      <c r="CB575" s="4">
        <v>17.644862</v>
      </c>
    </row>
    <row r="576" spans="1:80">
      <c r="A576" s="2">
        <v>42440</v>
      </c>
      <c r="B576" s="29">
        <v>0.43438796296296295</v>
      </c>
      <c r="C576" s="4">
        <v>13.991</v>
      </c>
      <c r="D576" s="4">
        <v>2.4E-2</v>
      </c>
      <c r="E576" s="4" t="s">
        <v>155</v>
      </c>
      <c r="F576" s="4">
        <v>240</v>
      </c>
      <c r="G576" s="4">
        <v>948.6</v>
      </c>
      <c r="H576" s="4">
        <v>9.1999999999999993</v>
      </c>
      <c r="I576" s="4">
        <v>145</v>
      </c>
      <c r="K576" s="4">
        <v>0.8</v>
      </c>
      <c r="L576" s="4">
        <v>35</v>
      </c>
      <c r="M576" s="4">
        <v>0.87870000000000004</v>
      </c>
      <c r="N576" s="4">
        <v>12.293699999999999</v>
      </c>
      <c r="O576" s="4">
        <v>2.1100000000000001E-2</v>
      </c>
      <c r="P576" s="4">
        <v>833.48630000000003</v>
      </c>
      <c r="Q576" s="4">
        <v>8.1120999999999999</v>
      </c>
      <c r="R576" s="4">
        <v>841.6</v>
      </c>
      <c r="S576" s="4">
        <v>670.86350000000004</v>
      </c>
      <c r="T576" s="4">
        <v>6.5293000000000001</v>
      </c>
      <c r="U576" s="4">
        <v>677.4</v>
      </c>
      <c r="V576" s="4">
        <v>144.9802</v>
      </c>
      <c r="Y576" s="4">
        <v>30.47</v>
      </c>
      <c r="Z576" s="4">
        <v>0</v>
      </c>
      <c r="AA576" s="4">
        <v>0.70289999999999997</v>
      </c>
      <c r="AB576" s="4" t="s">
        <v>382</v>
      </c>
      <c r="AC576" s="4">
        <v>0</v>
      </c>
      <c r="AD576" s="4">
        <v>11.8</v>
      </c>
      <c r="AE576" s="4">
        <v>854</v>
      </c>
      <c r="AF576" s="4">
        <v>869</v>
      </c>
      <c r="AG576" s="4">
        <v>885</v>
      </c>
      <c r="AH576" s="4">
        <v>75</v>
      </c>
      <c r="AI576" s="4">
        <v>23.42</v>
      </c>
      <c r="AJ576" s="4">
        <v>0.54</v>
      </c>
      <c r="AK576" s="4">
        <v>988</v>
      </c>
      <c r="AL576" s="4">
        <v>2</v>
      </c>
      <c r="AM576" s="4">
        <v>0</v>
      </c>
      <c r="AN576" s="4">
        <v>27</v>
      </c>
      <c r="AO576" s="4">
        <v>190</v>
      </c>
      <c r="AP576" s="4">
        <v>190</v>
      </c>
      <c r="AQ576" s="4">
        <v>2.2000000000000002</v>
      </c>
      <c r="AR576" s="4">
        <v>195</v>
      </c>
      <c r="AS576" s="4" t="s">
        <v>155</v>
      </c>
      <c r="AT576" s="4">
        <v>2</v>
      </c>
      <c r="AU576" s="5">
        <v>0.64254629629629634</v>
      </c>
      <c r="AV576" s="4">
        <v>47.163953999999997</v>
      </c>
      <c r="AW576" s="4">
        <v>-88.489980000000003</v>
      </c>
      <c r="AX576" s="4">
        <v>318.7</v>
      </c>
      <c r="AY576" s="4">
        <v>29.6</v>
      </c>
      <c r="AZ576" s="4">
        <v>12</v>
      </c>
      <c r="BA576" s="4">
        <v>11</v>
      </c>
      <c r="BB576" s="4" t="s">
        <v>430</v>
      </c>
      <c r="BC576" s="4">
        <v>1</v>
      </c>
      <c r="BD576" s="4">
        <v>1.3</v>
      </c>
      <c r="BE576" s="4">
        <v>1.7</v>
      </c>
      <c r="BF576" s="4">
        <v>14.063000000000001</v>
      </c>
      <c r="BG576" s="4">
        <v>15.14</v>
      </c>
      <c r="BH576" s="4">
        <v>1.08</v>
      </c>
      <c r="BI576" s="4">
        <v>13.807</v>
      </c>
      <c r="BJ576" s="4">
        <v>3024.6419999999998</v>
      </c>
      <c r="BK576" s="4">
        <v>3.302</v>
      </c>
      <c r="BL576" s="4">
        <v>21.475000000000001</v>
      </c>
      <c r="BM576" s="4">
        <v>0.20899999999999999</v>
      </c>
      <c r="BN576" s="4">
        <v>21.684000000000001</v>
      </c>
      <c r="BO576" s="4">
        <v>17.285</v>
      </c>
      <c r="BP576" s="4">
        <v>0.16800000000000001</v>
      </c>
      <c r="BQ576" s="4">
        <v>17.452999999999999</v>
      </c>
      <c r="BR576" s="4">
        <v>1.1795</v>
      </c>
      <c r="BU576" s="4">
        <v>1.4870000000000001</v>
      </c>
      <c r="BW576" s="4">
        <v>125.751</v>
      </c>
      <c r="BX576" s="4">
        <v>0.31714399999999998</v>
      </c>
      <c r="BY576" s="4">
        <v>-5</v>
      </c>
      <c r="BZ576" s="4">
        <v>0.873</v>
      </c>
      <c r="CA576" s="4">
        <v>7.7502069999999996</v>
      </c>
      <c r="CB576" s="4">
        <v>17.634599999999999</v>
      </c>
    </row>
    <row r="577" spans="1:80">
      <c r="A577" s="2">
        <v>42440</v>
      </c>
      <c r="B577" s="29">
        <v>0.43439953703703704</v>
      </c>
      <c r="C577" s="4">
        <v>13.999000000000001</v>
      </c>
      <c r="D577" s="4">
        <v>2.4E-2</v>
      </c>
      <c r="E577" s="4" t="s">
        <v>155</v>
      </c>
      <c r="F577" s="4">
        <v>240</v>
      </c>
      <c r="G577" s="4">
        <v>954.3</v>
      </c>
      <c r="H577" s="4">
        <v>9.3000000000000007</v>
      </c>
      <c r="I577" s="4">
        <v>151.6</v>
      </c>
      <c r="K577" s="4">
        <v>0.8</v>
      </c>
      <c r="L577" s="4">
        <v>35</v>
      </c>
      <c r="M577" s="4">
        <v>0.87860000000000005</v>
      </c>
      <c r="N577" s="4">
        <v>12.2995</v>
      </c>
      <c r="O577" s="4">
        <v>2.1100000000000001E-2</v>
      </c>
      <c r="P577" s="4">
        <v>838.43520000000001</v>
      </c>
      <c r="Q577" s="4">
        <v>8.1708999999999996</v>
      </c>
      <c r="R577" s="4">
        <v>846.6</v>
      </c>
      <c r="S577" s="4">
        <v>674.84680000000003</v>
      </c>
      <c r="T577" s="4">
        <v>6.5766</v>
      </c>
      <c r="U577" s="4">
        <v>681.4</v>
      </c>
      <c r="V577" s="4">
        <v>151.5966</v>
      </c>
      <c r="Y577" s="4">
        <v>30.382000000000001</v>
      </c>
      <c r="Z577" s="4">
        <v>0</v>
      </c>
      <c r="AA577" s="4">
        <v>0.70289999999999997</v>
      </c>
      <c r="AB577" s="4" t="s">
        <v>382</v>
      </c>
      <c r="AC577" s="4">
        <v>0</v>
      </c>
      <c r="AD577" s="4">
        <v>11.9</v>
      </c>
      <c r="AE577" s="4">
        <v>853</v>
      </c>
      <c r="AF577" s="4">
        <v>869</v>
      </c>
      <c r="AG577" s="4">
        <v>885</v>
      </c>
      <c r="AH577" s="4">
        <v>75</v>
      </c>
      <c r="AI577" s="4">
        <v>23.42</v>
      </c>
      <c r="AJ577" s="4">
        <v>0.54</v>
      </c>
      <c r="AK577" s="4">
        <v>988</v>
      </c>
      <c r="AL577" s="4">
        <v>2</v>
      </c>
      <c r="AM577" s="4">
        <v>0</v>
      </c>
      <c r="AN577" s="4">
        <v>27</v>
      </c>
      <c r="AO577" s="4">
        <v>190</v>
      </c>
      <c r="AP577" s="4">
        <v>190</v>
      </c>
      <c r="AQ577" s="4">
        <v>2.1</v>
      </c>
      <c r="AR577" s="4">
        <v>195</v>
      </c>
      <c r="AS577" s="4" t="s">
        <v>155</v>
      </c>
      <c r="AT577" s="4">
        <v>2</v>
      </c>
      <c r="AU577" s="5">
        <v>0.64255787037037038</v>
      </c>
      <c r="AV577" s="4">
        <v>47.163933</v>
      </c>
      <c r="AW577" s="4">
        <v>-88.490015</v>
      </c>
      <c r="AX577" s="4">
        <v>318.60000000000002</v>
      </c>
      <c r="AY577" s="4">
        <v>30.8</v>
      </c>
      <c r="AZ577" s="4">
        <v>12</v>
      </c>
      <c r="BA577" s="4">
        <v>11</v>
      </c>
      <c r="BB577" s="4" t="s">
        <v>430</v>
      </c>
      <c r="BC577" s="4">
        <v>0.85240000000000005</v>
      </c>
      <c r="BD577" s="4">
        <v>1.2262</v>
      </c>
      <c r="BE577" s="4">
        <v>1.5524</v>
      </c>
      <c r="BF577" s="4">
        <v>14.063000000000001</v>
      </c>
      <c r="BG577" s="4">
        <v>15.13</v>
      </c>
      <c r="BH577" s="4">
        <v>1.08</v>
      </c>
      <c r="BI577" s="4">
        <v>13.819000000000001</v>
      </c>
      <c r="BJ577" s="4">
        <v>3024.4789999999998</v>
      </c>
      <c r="BK577" s="4">
        <v>3.3</v>
      </c>
      <c r="BL577" s="4">
        <v>21.591000000000001</v>
      </c>
      <c r="BM577" s="4">
        <v>0.21</v>
      </c>
      <c r="BN577" s="4">
        <v>21.800999999999998</v>
      </c>
      <c r="BO577" s="4">
        <v>17.378</v>
      </c>
      <c r="BP577" s="4">
        <v>0.16900000000000001</v>
      </c>
      <c r="BQ577" s="4">
        <v>17.547999999999998</v>
      </c>
      <c r="BR577" s="4">
        <v>1.2326999999999999</v>
      </c>
      <c r="BU577" s="4">
        <v>1.482</v>
      </c>
      <c r="BW577" s="4">
        <v>125.672</v>
      </c>
      <c r="BX577" s="4">
        <v>0.3453</v>
      </c>
      <c r="BY577" s="4">
        <v>-5</v>
      </c>
      <c r="BZ577" s="4">
        <v>0.87374600000000002</v>
      </c>
      <c r="CA577" s="4">
        <v>8.438269</v>
      </c>
      <c r="CB577" s="4">
        <v>17.649668999999999</v>
      </c>
    </row>
    <row r="578" spans="1:80">
      <c r="A578" s="2">
        <v>42440</v>
      </c>
      <c r="B578" s="29">
        <v>0.43441111111111108</v>
      </c>
      <c r="C578" s="4">
        <v>14.07</v>
      </c>
      <c r="D578" s="4">
        <v>2.4E-2</v>
      </c>
      <c r="E578" s="4" t="s">
        <v>155</v>
      </c>
      <c r="F578" s="4">
        <v>240</v>
      </c>
      <c r="G578" s="4">
        <v>957.9</v>
      </c>
      <c r="H578" s="4">
        <v>9.3000000000000007</v>
      </c>
      <c r="I578" s="4">
        <v>145.30000000000001</v>
      </c>
      <c r="K578" s="4">
        <v>0.8</v>
      </c>
      <c r="L578" s="4">
        <v>35</v>
      </c>
      <c r="M578" s="4">
        <v>0.878</v>
      </c>
      <c r="N578" s="4">
        <v>12.353300000000001</v>
      </c>
      <c r="O578" s="4">
        <v>2.1100000000000001E-2</v>
      </c>
      <c r="P578" s="4">
        <v>841.06920000000002</v>
      </c>
      <c r="Q578" s="4">
        <v>8.1654999999999998</v>
      </c>
      <c r="R578" s="4">
        <v>849.2</v>
      </c>
      <c r="S578" s="4">
        <v>676.96690000000001</v>
      </c>
      <c r="T578" s="4">
        <v>6.5723000000000003</v>
      </c>
      <c r="U578" s="4">
        <v>683.5</v>
      </c>
      <c r="V578" s="4">
        <v>145.28139999999999</v>
      </c>
      <c r="Y578" s="4">
        <v>30.291</v>
      </c>
      <c r="Z578" s="4">
        <v>0</v>
      </c>
      <c r="AA578" s="4">
        <v>0.70240000000000002</v>
      </c>
      <c r="AB578" s="4" t="s">
        <v>382</v>
      </c>
      <c r="AC578" s="4">
        <v>0</v>
      </c>
      <c r="AD578" s="4">
        <v>11.8</v>
      </c>
      <c r="AE578" s="4">
        <v>853</v>
      </c>
      <c r="AF578" s="4">
        <v>870</v>
      </c>
      <c r="AG578" s="4">
        <v>885</v>
      </c>
      <c r="AH578" s="4">
        <v>75</v>
      </c>
      <c r="AI578" s="4">
        <v>23.42</v>
      </c>
      <c r="AJ578" s="4">
        <v>0.54</v>
      </c>
      <c r="AK578" s="4">
        <v>988</v>
      </c>
      <c r="AL578" s="4">
        <v>2</v>
      </c>
      <c r="AM578" s="4">
        <v>0</v>
      </c>
      <c r="AN578" s="4">
        <v>27</v>
      </c>
      <c r="AO578" s="4">
        <v>190</v>
      </c>
      <c r="AP578" s="4">
        <v>190</v>
      </c>
      <c r="AQ578" s="4">
        <v>2</v>
      </c>
      <c r="AR578" s="4">
        <v>195</v>
      </c>
      <c r="AS578" s="4" t="s">
        <v>155</v>
      </c>
      <c r="AT578" s="4">
        <v>2</v>
      </c>
      <c r="AU578" s="5">
        <v>0.64255787037037038</v>
      </c>
      <c r="AV578" s="4">
        <v>47.163823999999998</v>
      </c>
      <c r="AW578" s="4">
        <v>-88.490250000000003</v>
      </c>
      <c r="AX578" s="4">
        <v>318.60000000000002</v>
      </c>
      <c r="AY578" s="4">
        <v>31.5</v>
      </c>
      <c r="AZ578" s="4">
        <v>12</v>
      </c>
      <c r="BA578" s="4">
        <v>11</v>
      </c>
      <c r="BB578" s="4" t="s">
        <v>431</v>
      </c>
      <c r="BC578" s="4">
        <v>0.9476</v>
      </c>
      <c r="BD578" s="4">
        <v>1.3475999999999999</v>
      </c>
      <c r="BE578" s="4">
        <v>1.6476</v>
      </c>
      <c r="BF578" s="4">
        <v>14.063000000000001</v>
      </c>
      <c r="BG578" s="4">
        <v>15.06</v>
      </c>
      <c r="BH578" s="4">
        <v>1.07</v>
      </c>
      <c r="BI578" s="4">
        <v>13.893000000000001</v>
      </c>
      <c r="BJ578" s="4">
        <v>3024.6329999999998</v>
      </c>
      <c r="BK578" s="4">
        <v>3.2839999999999998</v>
      </c>
      <c r="BL578" s="4">
        <v>21.565000000000001</v>
      </c>
      <c r="BM578" s="4">
        <v>0.20899999999999999</v>
      </c>
      <c r="BN578" s="4">
        <v>21.774999999999999</v>
      </c>
      <c r="BO578" s="4">
        <v>17.358000000000001</v>
      </c>
      <c r="BP578" s="4">
        <v>0.16900000000000001</v>
      </c>
      <c r="BQ578" s="4">
        <v>17.526</v>
      </c>
      <c r="BR578" s="4">
        <v>1.1761999999999999</v>
      </c>
      <c r="BU578" s="4">
        <v>1.4710000000000001</v>
      </c>
      <c r="BW578" s="4">
        <v>125.04900000000001</v>
      </c>
      <c r="BX578" s="4">
        <v>0.336366</v>
      </c>
      <c r="BY578" s="4">
        <v>-5</v>
      </c>
      <c r="BZ578" s="4">
        <v>0.87250799999999995</v>
      </c>
      <c r="CA578" s="4">
        <v>8.2199439999999999</v>
      </c>
      <c r="CB578" s="4">
        <v>17.624662000000001</v>
      </c>
    </row>
    <row r="579" spans="1:80">
      <c r="A579" s="2">
        <v>42440</v>
      </c>
      <c r="B579" s="29">
        <v>0.43442268518518518</v>
      </c>
      <c r="C579" s="4">
        <v>14.096</v>
      </c>
      <c r="D579" s="4">
        <v>2.4E-2</v>
      </c>
      <c r="E579" s="4" t="s">
        <v>155</v>
      </c>
      <c r="F579" s="4">
        <v>240</v>
      </c>
      <c r="G579" s="4">
        <v>970.6</v>
      </c>
      <c r="H579" s="4">
        <v>9.4</v>
      </c>
      <c r="I579" s="4">
        <v>146.4</v>
      </c>
      <c r="K579" s="4">
        <v>0.8</v>
      </c>
      <c r="L579" s="4">
        <v>35</v>
      </c>
      <c r="M579" s="4">
        <v>0.87780000000000002</v>
      </c>
      <c r="N579" s="4">
        <v>12.373200000000001</v>
      </c>
      <c r="O579" s="4">
        <v>2.1100000000000001E-2</v>
      </c>
      <c r="P579" s="4">
        <v>851.94799999999998</v>
      </c>
      <c r="Q579" s="4">
        <v>8.2186000000000003</v>
      </c>
      <c r="R579" s="4">
        <v>860.2</v>
      </c>
      <c r="S579" s="4">
        <v>685.72310000000004</v>
      </c>
      <c r="T579" s="4">
        <v>6.6151</v>
      </c>
      <c r="U579" s="4">
        <v>692.3</v>
      </c>
      <c r="V579" s="4">
        <v>146.41290000000001</v>
      </c>
      <c r="Y579" s="4">
        <v>30.283000000000001</v>
      </c>
      <c r="Z579" s="4">
        <v>0</v>
      </c>
      <c r="AA579" s="4">
        <v>0.70220000000000005</v>
      </c>
      <c r="AB579" s="4" t="s">
        <v>382</v>
      </c>
      <c r="AC579" s="4">
        <v>0</v>
      </c>
      <c r="AD579" s="4">
        <v>11.9</v>
      </c>
      <c r="AE579" s="4">
        <v>853</v>
      </c>
      <c r="AF579" s="4">
        <v>869</v>
      </c>
      <c r="AG579" s="4">
        <v>885</v>
      </c>
      <c r="AH579" s="4">
        <v>75</v>
      </c>
      <c r="AI579" s="4">
        <v>23.42</v>
      </c>
      <c r="AJ579" s="4">
        <v>0.54</v>
      </c>
      <c r="AK579" s="4">
        <v>988</v>
      </c>
      <c r="AL579" s="4">
        <v>2</v>
      </c>
      <c r="AM579" s="4">
        <v>0</v>
      </c>
      <c r="AN579" s="4">
        <v>27</v>
      </c>
      <c r="AO579" s="4">
        <v>190</v>
      </c>
      <c r="AP579" s="4">
        <v>190</v>
      </c>
      <c r="AQ579" s="4">
        <v>1.9</v>
      </c>
      <c r="AR579" s="4">
        <v>195</v>
      </c>
      <c r="AS579" s="4" t="s">
        <v>155</v>
      </c>
      <c r="AT579" s="4">
        <v>2</v>
      </c>
      <c r="AU579" s="5">
        <v>0.64258101851851845</v>
      </c>
      <c r="AV579" s="4">
        <v>47.16375</v>
      </c>
      <c r="AW579" s="4">
        <v>-88.490465999999998</v>
      </c>
      <c r="AX579" s="4">
        <v>318.7</v>
      </c>
      <c r="AY579" s="4">
        <v>31.9</v>
      </c>
      <c r="AZ579" s="4">
        <v>12</v>
      </c>
      <c r="BA579" s="4">
        <v>11</v>
      </c>
      <c r="BB579" s="4" t="s">
        <v>431</v>
      </c>
      <c r="BC579" s="4">
        <v>1.294905</v>
      </c>
      <c r="BD579" s="4">
        <v>1.7686310000000001</v>
      </c>
      <c r="BE579" s="4">
        <v>2.1423580000000002</v>
      </c>
      <c r="BF579" s="4">
        <v>14.063000000000001</v>
      </c>
      <c r="BG579" s="4">
        <v>15.04</v>
      </c>
      <c r="BH579" s="4">
        <v>1.07</v>
      </c>
      <c r="BI579" s="4">
        <v>13.923999999999999</v>
      </c>
      <c r="BJ579" s="4">
        <v>3024.6060000000002</v>
      </c>
      <c r="BK579" s="4">
        <v>3.278</v>
      </c>
      <c r="BL579" s="4">
        <v>21.809000000000001</v>
      </c>
      <c r="BM579" s="4">
        <v>0.21</v>
      </c>
      <c r="BN579" s="4">
        <v>22.018999999999998</v>
      </c>
      <c r="BO579" s="4">
        <v>17.553999999999998</v>
      </c>
      <c r="BP579" s="4">
        <v>0.16900000000000001</v>
      </c>
      <c r="BQ579" s="4">
        <v>17.722999999999999</v>
      </c>
      <c r="BR579" s="4">
        <v>1.1835</v>
      </c>
      <c r="BU579" s="4">
        <v>1.4690000000000001</v>
      </c>
      <c r="BW579" s="4">
        <v>124.812</v>
      </c>
      <c r="BX579" s="4">
        <v>0.30887799999999999</v>
      </c>
      <c r="BY579" s="4">
        <v>-5</v>
      </c>
      <c r="BZ579" s="4">
        <v>0.87423600000000001</v>
      </c>
      <c r="CA579" s="4">
        <v>7.5482089999999999</v>
      </c>
      <c r="CB579" s="4">
        <v>17.659562000000001</v>
      </c>
    </row>
    <row r="580" spans="1:80">
      <c r="A580" s="2">
        <v>42440</v>
      </c>
      <c r="B580" s="29">
        <v>0.43443425925925921</v>
      </c>
      <c r="C580" s="4">
        <v>14.1</v>
      </c>
      <c r="D580" s="4">
        <v>2.4799999999999999E-2</v>
      </c>
      <c r="E580" s="4" t="s">
        <v>155</v>
      </c>
      <c r="F580" s="4">
        <v>247.734375</v>
      </c>
      <c r="G580" s="4">
        <v>951.3</v>
      </c>
      <c r="H580" s="4">
        <v>18.3</v>
      </c>
      <c r="I580" s="4">
        <v>151.5</v>
      </c>
      <c r="K580" s="4">
        <v>0.8</v>
      </c>
      <c r="L580" s="4">
        <v>35</v>
      </c>
      <c r="M580" s="4">
        <v>0.87770000000000004</v>
      </c>
      <c r="N580" s="4">
        <v>12.3756</v>
      </c>
      <c r="O580" s="4">
        <v>2.1700000000000001E-2</v>
      </c>
      <c r="P580" s="4">
        <v>834.98779999999999</v>
      </c>
      <c r="Q580" s="4">
        <v>16.061900000000001</v>
      </c>
      <c r="R580" s="4">
        <v>851</v>
      </c>
      <c r="S580" s="4">
        <v>672.072</v>
      </c>
      <c r="T580" s="4">
        <v>12.928000000000001</v>
      </c>
      <c r="U580" s="4">
        <v>685</v>
      </c>
      <c r="V580" s="4">
        <v>151.48179999999999</v>
      </c>
      <c r="Y580" s="4">
        <v>30.280999999999999</v>
      </c>
      <c r="Z580" s="4">
        <v>0</v>
      </c>
      <c r="AA580" s="4">
        <v>0.70220000000000005</v>
      </c>
      <c r="AB580" s="4" t="s">
        <v>382</v>
      </c>
      <c r="AC580" s="4">
        <v>0</v>
      </c>
      <c r="AD580" s="4">
        <v>11.9</v>
      </c>
      <c r="AE580" s="4">
        <v>853</v>
      </c>
      <c r="AF580" s="4">
        <v>869</v>
      </c>
      <c r="AG580" s="4">
        <v>885</v>
      </c>
      <c r="AH580" s="4">
        <v>75</v>
      </c>
      <c r="AI580" s="4">
        <v>23.42</v>
      </c>
      <c r="AJ580" s="4">
        <v>0.54</v>
      </c>
      <c r="AK580" s="4">
        <v>988</v>
      </c>
      <c r="AL580" s="4">
        <v>2</v>
      </c>
      <c r="AM580" s="4">
        <v>0</v>
      </c>
      <c r="AN580" s="4">
        <v>27</v>
      </c>
      <c r="AO580" s="4">
        <v>190</v>
      </c>
      <c r="AP580" s="4">
        <v>190</v>
      </c>
      <c r="AQ580" s="4">
        <v>1.8</v>
      </c>
      <c r="AR580" s="4">
        <v>195</v>
      </c>
      <c r="AS580" s="4" t="s">
        <v>155</v>
      </c>
      <c r="AT580" s="4">
        <v>2</v>
      </c>
      <c r="AU580" s="5">
        <v>0.6425925925925926</v>
      </c>
      <c r="AV580" s="4">
        <v>47.163708</v>
      </c>
      <c r="AW580" s="4">
        <v>-88.490651</v>
      </c>
      <c r="AX580" s="4">
        <v>318.5</v>
      </c>
      <c r="AY580" s="4">
        <v>32.1</v>
      </c>
      <c r="AZ580" s="4">
        <v>12</v>
      </c>
      <c r="BA580" s="4">
        <v>11</v>
      </c>
      <c r="BB580" s="4" t="s">
        <v>431</v>
      </c>
      <c r="BC580" s="4">
        <v>1.5475479999999999</v>
      </c>
      <c r="BD580" s="4">
        <v>1.2360359999999999</v>
      </c>
      <c r="BE580" s="4">
        <v>2.4475479999999998</v>
      </c>
      <c r="BF580" s="4">
        <v>14.063000000000001</v>
      </c>
      <c r="BG580" s="4">
        <v>15.03</v>
      </c>
      <c r="BH580" s="4">
        <v>1.07</v>
      </c>
      <c r="BI580" s="4">
        <v>13.933999999999999</v>
      </c>
      <c r="BJ580" s="4">
        <v>3024.3159999999998</v>
      </c>
      <c r="BK580" s="4">
        <v>3.3820000000000001</v>
      </c>
      <c r="BL580" s="4">
        <v>21.369</v>
      </c>
      <c r="BM580" s="4">
        <v>0.41099999999999998</v>
      </c>
      <c r="BN580" s="4">
        <v>21.78</v>
      </c>
      <c r="BO580" s="4">
        <v>17.199000000000002</v>
      </c>
      <c r="BP580" s="4">
        <v>0.33100000000000002</v>
      </c>
      <c r="BQ580" s="4">
        <v>17.53</v>
      </c>
      <c r="BR580" s="4">
        <v>1.2241</v>
      </c>
      <c r="BU580" s="4">
        <v>1.468</v>
      </c>
      <c r="BW580" s="4">
        <v>124.76600000000001</v>
      </c>
      <c r="BX580" s="4">
        <v>0.32511800000000002</v>
      </c>
      <c r="BY580" s="4">
        <v>-5</v>
      </c>
      <c r="BZ580" s="4">
        <v>0.87276299999999996</v>
      </c>
      <c r="CA580" s="4">
        <v>7.945074</v>
      </c>
      <c r="CB580" s="4">
        <v>17.629808000000001</v>
      </c>
    </row>
    <row r="581" spans="1:80">
      <c r="A581" s="2">
        <v>42440</v>
      </c>
      <c r="B581" s="29">
        <v>0.43444583333333336</v>
      </c>
      <c r="C581" s="4">
        <v>14.1</v>
      </c>
      <c r="D581" s="4">
        <v>2.5000000000000001E-2</v>
      </c>
      <c r="E581" s="4" t="s">
        <v>155</v>
      </c>
      <c r="F581" s="4">
        <v>250</v>
      </c>
      <c r="G581" s="4">
        <v>970.7</v>
      </c>
      <c r="H581" s="4">
        <v>20.8</v>
      </c>
      <c r="I581" s="4">
        <v>153.1</v>
      </c>
      <c r="K581" s="4">
        <v>0.73</v>
      </c>
      <c r="L581" s="4">
        <v>35</v>
      </c>
      <c r="M581" s="4">
        <v>0.87770000000000004</v>
      </c>
      <c r="N581" s="4">
        <v>12.3751</v>
      </c>
      <c r="O581" s="4">
        <v>2.1899999999999999E-2</v>
      </c>
      <c r="P581" s="4">
        <v>851.97820000000002</v>
      </c>
      <c r="Q581" s="4">
        <v>18.255400000000002</v>
      </c>
      <c r="R581" s="4">
        <v>870.2</v>
      </c>
      <c r="S581" s="4">
        <v>685.74739999999997</v>
      </c>
      <c r="T581" s="4">
        <v>14.6936</v>
      </c>
      <c r="U581" s="4">
        <v>700.4</v>
      </c>
      <c r="V581" s="4">
        <v>153.072</v>
      </c>
      <c r="Y581" s="4">
        <v>30.279</v>
      </c>
      <c r="Z581" s="4">
        <v>0</v>
      </c>
      <c r="AA581" s="4">
        <v>0.63700000000000001</v>
      </c>
      <c r="AB581" s="4" t="s">
        <v>382</v>
      </c>
      <c r="AC581" s="4">
        <v>0</v>
      </c>
      <c r="AD581" s="4">
        <v>11.8</v>
      </c>
      <c r="AE581" s="4">
        <v>853</v>
      </c>
      <c r="AF581" s="4">
        <v>870</v>
      </c>
      <c r="AG581" s="4">
        <v>885</v>
      </c>
      <c r="AH581" s="4">
        <v>75</v>
      </c>
      <c r="AI581" s="4">
        <v>23.42</v>
      </c>
      <c r="AJ581" s="4">
        <v>0.54</v>
      </c>
      <c r="AK581" s="4">
        <v>988</v>
      </c>
      <c r="AL581" s="4">
        <v>2</v>
      </c>
      <c r="AM581" s="4">
        <v>0</v>
      </c>
      <c r="AN581" s="4">
        <v>27</v>
      </c>
      <c r="AO581" s="4">
        <v>190</v>
      </c>
      <c r="AP581" s="4">
        <v>190</v>
      </c>
      <c r="AQ581" s="4">
        <v>1.7</v>
      </c>
      <c r="AR581" s="4">
        <v>195</v>
      </c>
      <c r="AS581" s="4" t="s">
        <v>155</v>
      </c>
      <c r="AT581" s="4">
        <v>2</v>
      </c>
      <c r="AU581" s="5">
        <v>0.64260416666666664</v>
      </c>
      <c r="AV581" s="4">
        <v>47.163674999999998</v>
      </c>
      <c r="AW581" s="4">
        <v>-88.490840000000006</v>
      </c>
      <c r="AX581" s="4">
        <v>318.3</v>
      </c>
      <c r="AY581" s="4">
        <v>32.4</v>
      </c>
      <c r="AZ581" s="4">
        <v>12</v>
      </c>
      <c r="BA581" s="4">
        <v>12</v>
      </c>
      <c r="BB581" s="4" t="s">
        <v>431</v>
      </c>
      <c r="BC581" s="4">
        <v>1.6738</v>
      </c>
      <c r="BD581" s="4">
        <v>1.2214</v>
      </c>
      <c r="BE581" s="4">
        <v>2.6476000000000002</v>
      </c>
      <c r="BF581" s="4">
        <v>14.063000000000001</v>
      </c>
      <c r="BG581" s="4">
        <v>15.03</v>
      </c>
      <c r="BH581" s="4">
        <v>1.07</v>
      </c>
      <c r="BI581" s="4">
        <v>13.939</v>
      </c>
      <c r="BJ581" s="4">
        <v>3024.2289999999998</v>
      </c>
      <c r="BK581" s="4">
        <v>3.4129999999999998</v>
      </c>
      <c r="BL581" s="4">
        <v>21.803999999999998</v>
      </c>
      <c r="BM581" s="4">
        <v>0.46700000000000003</v>
      </c>
      <c r="BN581" s="4">
        <v>22.271000000000001</v>
      </c>
      <c r="BO581" s="4">
        <v>17.55</v>
      </c>
      <c r="BP581" s="4">
        <v>0.376</v>
      </c>
      <c r="BQ581" s="4">
        <v>17.925999999999998</v>
      </c>
      <c r="BR581" s="4">
        <v>1.2370000000000001</v>
      </c>
      <c r="BU581" s="4">
        <v>1.468</v>
      </c>
      <c r="BW581" s="4">
        <v>113.194</v>
      </c>
      <c r="BX581" s="4">
        <v>0.36582399999999998</v>
      </c>
      <c r="BY581" s="4">
        <v>-5</v>
      </c>
      <c r="BZ581" s="4">
        <v>0.86826999999999999</v>
      </c>
      <c r="CA581" s="4">
        <v>8.9398250000000008</v>
      </c>
      <c r="CB581" s="4">
        <v>17.539054</v>
      </c>
    </row>
    <row r="582" spans="1:80">
      <c r="A582" s="2">
        <v>42440</v>
      </c>
      <c r="B582" s="29">
        <v>0.4344574074074074</v>
      </c>
      <c r="C582" s="4">
        <v>14.1</v>
      </c>
      <c r="D582" s="4">
        <v>2.5000000000000001E-2</v>
      </c>
      <c r="E582" s="4" t="s">
        <v>155</v>
      </c>
      <c r="F582" s="4">
        <v>250</v>
      </c>
      <c r="G582" s="4">
        <v>1004.4</v>
      </c>
      <c r="H582" s="4">
        <v>20.9</v>
      </c>
      <c r="I582" s="4">
        <v>150.80000000000001</v>
      </c>
      <c r="K582" s="4">
        <v>0.7</v>
      </c>
      <c r="L582" s="4">
        <v>34</v>
      </c>
      <c r="M582" s="4">
        <v>0.87770000000000004</v>
      </c>
      <c r="N582" s="4">
        <v>12.375</v>
      </c>
      <c r="O582" s="4">
        <v>2.1899999999999999E-2</v>
      </c>
      <c r="P582" s="4">
        <v>881.51599999999996</v>
      </c>
      <c r="Q582" s="4">
        <v>18.343</v>
      </c>
      <c r="R582" s="4">
        <v>899.9</v>
      </c>
      <c r="S582" s="4">
        <v>709.52210000000002</v>
      </c>
      <c r="T582" s="4">
        <v>14.764099999999999</v>
      </c>
      <c r="U582" s="4">
        <v>724.3</v>
      </c>
      <c r="V582" s="4">
        <v>150.834</v>
      </c>
      <c r="Y582" s="4">
        <v>30.210999999999999</v>
      </c>
      <c r="Z582" s="4">
        <v>0</v>
      </c>
      <c r="AA582" s="4">
        <v>0.61439999999999995</v>
      </c>
      <c r="AB582" s="4" t="s">
        <v>382</v>
      </c>
      <c r="AC582" s="4">
        <v>0</v>
      </c>
      <c r="AD582" s="4">
        <v>11.9</v>
      </c>
      <c r="AE582" s="4">
        <v>852</v>
      </c>
      <c r="AF582" s="4">
        <v>870</v>
      </c>
      <c r="AG582" s="4">
        <v>885</v>
      </c>
      <c r="AH582" s="4">
        <v>75</v>
      </c>
      <c r="AI582" s="4">
        <v>23.42</v>
      </c>
      <c r="AJ582" s="4">
        <v>0.54</v>
      </c>
      <c r="AK582" s="4">
        <v>988</v>
      </c>
      <c r="AL582" s="4">
        <v>2</v>
      </c>
      <c r="AM582" s="4">
        <v>0</v>
      </c>
      <c r="AN582" s="4">
        <v>27</v>
      </c>
      <c r="AO582" s="4">
        <v>190</v>
      </c>
      <c r="AP582" s="4">
        <v>190</v>
      </c>
      <c r="AQ582" s="4">
        <v>1.7</v>
      </c>
      <c r="AR582" s="4">
        <v>195</v>
      </c>
      <c r="AS582" s="4" t="s">
        <v>155</v>
      </c>
      <c r="AT582" s="4">
        <v>2</v>
      </c>
      <c r="AU582" s="5">
        <v>0.64261574074074079</v>
      </c>
      <c r="AV582" s="4">
        <v>47.163648999999999</v>
      </c>
      <c r="AW582" s="4">
        <v>-88.491028999999997</v>
      </c>
      <c r="AX582" s="4">
        <v>318.5</v>
      </c>
      <c r="AY582" s="4">
        <v>32.5</v>
      </c>
      <c r="AZ582" s="4">
        <v>12</v>
      </c>
      <c r="BA582" s="4">
        <v>12</v>
      </c>
      <c r="BB582" s="4" t="s">
        <v>420</v>
      </c>
      <c r="BC582" s="4">
        <v>1.7738</v>
      </c>
      <c r="BD582" s="4">
        <v>1.4476</v>
      </c>
      <c r="BE582" s="4">
        <v>2.7738</v>
      </c>
      <c r="BF582" s="4">
        <v>14.063000000000001</v>
      </c>
      <c r="BG582" s="4">
        <v>15.03</v>
      </c>
      <c r="BH582" s="4">
        <v>1.07</v>
      </c>
      <c r="BI582" s="4">
        <v>13.94</v>
      </c>
      <c r="BJ582" s="4">
        <v>3024.2829999999999</v>
      </c>
      <c r="BK582" s="4">
        <v>3.4129999999999998</v>
      </c>
      <c r="BL582" s="4">
        <v>22.56</v>
      </c>
      <c r="BM582" s="4">
        <v>0.46899999999999997</v>
      </c>
      <c r="BN582" s="4">
        <v>23.03</v>
      </c>
      <c r="BO582" s="4">
        <v>18.158999999999999</v>
      </c>
      <c r="BP582" s="4">
        <v>0.378</v>
      </c>
      <c r="BQ582" s="4">
        <v>18.536000000000001</v>
      </c>
      <c r="BR582" s="4">
        <v>1.2189000000000001</v>
      </c>
      <c r="BU582" s="4">
        <v>1.4650000000000001</v>
      </c>
      <c r="BW582" s="4">
        <v>109.169</v>
      </c>
      <c r="BX582" s="4">
        <v>0.34343000000000001</v>
      </c>
      <c r="BY582" s="4">
        <v>-5</v>
      </c>
      <c r="BZ582" s="4">
        <v>0.86849200000000004</v>
      </c>
      <c r="CA582" s="4">
        <v>8.3925710000000002</v>
      </c>
      <c r="CB582" s="4">
        <v>17.543538000000002</v>
      </c>
    </row>
    <row r="583" spans="1:80">
      <c r="A583" s="2">
        <v>42440</v>
      </c>
      <c r="B583" s="29">
        <v>0.4344689814814815</v>
      </c>
      <c r="C583" s="4">
        <v>14.1</v>
      </c>
      <c r="D583" s="4">
        <v>2.4500000000000001E-2</v>
      </c>
      <c r="E583" s="4" t="s">
        <v>155</v>
      </c>
      <c r="F583" s="4">
        <v>245.050847</v>
      </c>
      <c r="G583" s="4">
        <v>1005.8</v>
      </c>
      <c r="H583" s="4">
        <v>21</v>
      </c>
      <c r="I583" s="4">
        <v>138.30000000000001</v>
      </c>
      <c r="K583" s="4">
        <v>0.7</v>
      </c>
      <c r="L583" s="4">
        <v>34</v>
      </c>
      <c r="M583" s="4">
        <v>0.87760000000000005</v>
      </c>
      <c r="N583" s="4">
        <v>12.3748</v>
      </c>
      <c r="O583" s="4">
        <v>2.1499999999999998E-2</v>
      </c>
      <c r="P583" s="4">
        <v>882.73829999999998</v>
      </c>
      <c r="Q583" s="4">
        <v>18.430599999999998</v>
      </c>
      <c r="R583" s="4">
        <v>901.2</v>
      </c>
      <c r="S583" s="4">
        <v>710.5059</v>
      </c>
      <c r="T583" s="4">
        <v>14.8346</v>
      </c>
      <c r="U583" s="4">
        <v>725.3</v>
      </c>
      <c r="V583" s="4">
        <v>138.30000000000001</v>
      </c>
      <c r="Y583" s="4">
        <v>30.242999999999999</v>
      </c>
      <c r="Z583" s="4">
        <v>0</v>
      </c>
      <c r="AA583" s="4">
        <v>0.61439999999999995</v>
      </c>
      <c r="AB583" s="4" t="s">
        <v>382</v>
      </c>
      <c r="AC583" s="4">
        <v>0</v>
      </c>
      <c r="AD583" s="4">
        <v>11.8</v>
      </c>
      <c r="AE583" s="4">
        <v>852</v>
      </c>
      <c r="AF583" s="4">
        <v>870</v>
      </c>
      <c r="AG583" s="4">
        <v>885</v>
      </c>
      <c r="AH583" s="4">
        <v>75</v>
      </c>
      <c r="AI583" s="4">
        <v>23.42</v>
      </c>
      <c r="AJ583" s="4">
        <v>0.54</v>
      </c>
      <c r="AK583" s="4">
        <v>988</v>
      </c>
      <c r="AL583" s="4">
        <v>2</v>
      </c>
      <c r="AM583" s="4">
        <v>0</v>
      </c>
      <c r="AN583" s="4">
        <v>27</v>
      </c>
      <c r="AO583" s="4">
        <v>190</v>
      </c>
      <c r="AP583" s="4">
        <v>190</v>
      </c>
      <c r="AQ583" s="4">
        <v>1.6</v>
      </c>
      <c r="AR583" s="4">
        <v>195</v>
      </c>
      <c r="AS583" s="4" t="s">
        <v>155</v>
      </c>
      <c r="AT583" s="4">
        <v>2</v>
      </c>
      <c r="AU583" s="5">
        <v>0.64262731481481483</v>
      </c>
      <c r="AV583" s="4">
        <v>47.163643</v>
      </c>
      <c r="AW583" s="4">
        <v>-88.491078000000002</v>
      </c>
      <c r="AX583" s="4">
        <v>318.60000000000002</v>
      </c>
      <c r="AY583" s="4">
        <v>32.6</v>
      </c>
      <c r="AZ583" s="4">
        <v>12</v>
      </c>
      <c r="BA583" s="4">
        <v>12</v>
      </c>
      <c r="BB583" s="4" t="s">
        <v>420</v>
      </c>
      <c r="BC583" s="4">
        <v>1.431</v>
      </c>
      <c r="BD583" s="4">
        <v>1.5</v>
      </c>
      <c r="BE583" s="4">
        <v>2.5047999999999999</v>
      </c>
      <c r="BF583" s="4">
        <v>14.063000000000001</v>
      </c>
      <c r="BG583" s="4">
        <v>15.03</v>
      </c>
      <c r="BH583" s="4">
        <v>1.07</v>
      </c>
      <c r="BI583" s="4">
        <v>13.941000000000001</v>
      </c>
      <c r="BJ583" s="4">
        <v>3024.6959999999999</v>
      </c>
      <c r="BK583" s="4">
        <v>3.3460000000000001</v>
      </c>
      <c r="BL583" s="4">
        <v>22.594999999999999</v>
      </c>
      <c r="BM583" s="4">
        <v>0.47199999999999998</v>
      </c>
      <c r="BN583" s="4">
        <v>23.067</v>
      </c>
      <c r="BO583" s="4">
        <v>18.186</v>
      </c>
      <c r="BP583" s="4">
        <v>0.38</v>
      </c>
      <c r="BQ583" s="4">
        <v>18.565999999999999</v>
      </c>
      <c r="BR583" s="4">
        <v>1.1177999999999999</v>
      </c>
      <c r="BU583" s="4">
        <v>1.4670000000000001</v>
      </c>
      <c r="BW583" s="4">
        <v>109.184</v>
      </c>
      <c r="BX583" s="4">
        <v>0.32379400000000003</v>
      </c>
      <c r="BY583" s="4">
        <v>-5</v>
      </c>
      <c r="BZ583" s="4">
        <v>0.86526999999999998</v>
      </c>
      <c r="CA583" s="4">
        <v>7.9127159999999996</v>
      </c>
      <c r="CB583" s="4">
        <v>17.478453999999999</v>
      </c>
    </row>
    <row r="584" spans="1:80">
      <c r="A584" s="2">
        <v>42440</v>
      </c>
      <c r="B584" s="29">
        <v>0.43448055555555554</v>
      </c>
      <c r="C584" s="4">
        <v>14.092000000000001</v>
      </c>
      <c r="D584" s="4">
        <v>2.3E-2</v>
      </c>
      <c r="E584" s="4" t="s">
        <v>155</v>
      </c>
      <c r="F584" s="4">
        <v>230</v>
      </c>
      <c r="G584" s="4">
        <v>1028.9000000000001</v>
      </c>
      <c r="H584" s="4">
        <v>13.9</v>
      </c>
      <c r="I584" s="4">
        <v>142.69999999999999</v>
      </c>
      <c r="K584" s="4">
        <v>0.7</v>
      </c>
      <c r="L584" s="4">
        <v>35</v>
      </c>
      <c r="M584" s="4">
        <v>0.87770000000000004</v>
      </c>
      <c r="N584" s="4">
        <v>12.3689</v>
      </c>
      <c r="O584" s="4">
        <v>2.0199999999999999E-2</v>
      </c>
      <c r="P584" s="4">
        <v>903.05150000000003</v>
      </c>
      <c r="Q584" s="4">
        <v>12.200100000000001</v>
      </c>
      <c r="R584" s="4">
        <v>915.3</v>
      </c>
      <c r="S584" s="4">
        <v>726.85580000000004</v>
      </c>
      <c r="T584" s="4">
        <v>9.8198000000000008</v>
      </c>
      <c r="U584" s="4">
        <v>736.7</v>
      </c>
      <c r="V584" s="4">
        <v>142.72550000000001</v>
      </c>
      <c r="Y584" s="4">
        <v>30.317</v>
      </c>
      <c r="Z584" s="4">
        <v>0</v>
      </c>
      <c r="AA584" s="4">
        <v>0.61439999999999995</v>
      </c>
      <c r="AB584" s="4" t="s">
        <v>382</v>
      </c>
      <c r="AC584" s="4">
        <v>0</v>
      </c>
      <c r="AD584" s="4">
        <v>11.8</v>
      </c>
      <c r="AE584" s="4">
        <v>853</v>
      </c>
      <c r="AF584" s="4">
        <v>870</v>
      </c>
      <c r="AG584" s="4">
        <v>886</v>
      </c>
      <c r="AH584" s="4">
        <v>75</v>
      </c>
      <c r="AI584" s="4">
        <v>23.42</v>
      </c>
      <c r="AJ584" s="4">
        <v>0.54</v>
      </c>
      <c r="AK584" s="4">
        <v>988</v>
      </c>
      <c r="AL584" s="4">
        <v>2</v>
      </c>
      <c r="AM584" s="4">
        <v>0</v>
      </c>
      <c r="AN584" s="4">
        <v>27</v>
      </c>
      <c r="AO584" s="4">
        <v>190</v>
      </c>
      <c r="AP584" s="4">
        <v>190</v>
      </c>
      <c r="AQ584" s="4">
        <v>1.6</v>
      </c>
      <c r="AR584" s="4">
        <v>195</v>
      </c>
      <c r="AS584" s="4" t="s">
        <v>155</v>
      </c>
      <c r="AT584" s="4">
        <v>2</v>
      </c>
      <c r="AU584" s="5">
        <v>0.64262731481481483</v>
      </c>
      <c r="AV584" s="4">
        <v>47.163618999999997</v>
      </c>
      <c r="AW584" s="4">
        <v>-88.491217000000006</v>
      </c>
      <c r="AX584" s="4">
        <v>318.7</v>
      </c>
      <c r="AY584" s="4">
        <v>32.6</v>
      </c>
      <c r="AZ584" s="4">
        <v>12</v>
      </c>
      <c r="BA584" s="4">
        <v>12</v>
      </c>
      <c r="BB584" s="4" t="s">
        <v>420</v>
      </c>
      <c r="BC584" s="4">
        <v>0.93100000000000005</v>
      </c>
      <c r="BD584" s="4">
        <v>1.3524</v>
      </c>
      <c r="BE584" s="4">
        <v>1.7358</v>
      </c>
      <c r="BF584" s="4">
        <v>14.063000000000001</v>
      </c>
      <c r="BG584" s="4">
        <v>15.04</v>
      </c>
      <c r="BH584" s="4">
        <v>1.07</v>
      </c>
      <c r="BI584" s="4">
        <v>13.933</v>
      </c>
      <c r="BJ584" s="4">
        <v>3024.9110000000001</v>
      </c>
      <c r="BK584" s="4">
        <v>3.1419999999999999</v>
      </c>
      <c r="BL584" s="4">
        <v>23.128</v>
      </c>
      <c r="BM584" s="4">
        <v>0.312</v>
      </c>
      <c r="BN584" s="4">
        <v>23.44</v>
      </c>
      <c r="BO584" s="4">
        <v>18.614999999999998</v>
      </c>
      <c r="BP584" s="4">
        <v>0.251</v>
      </c>
      <c r="BQ584" s="4">
        <v>18.867000000000001</v>
      </c>
      <c r="BR584" s="4">
        <v>1.1541999999999999</v>
      </c>
      <c r="BU584" s="4">
        <v>1.4710000000000001</v>
      </c>
      <c r="BW584" s="4">
        <v>109.252</v>
      </c>
      <c r="BX584" s="4">
        <v>0.28966799999999998</v>
      </c>
      <c r="BY584" s="4">
        <v>-5</v>
      </c>
      <c r="BZ584" s="4">
        <v>0.86474600000000001</v>
      </c>
      <c r="CA584" s="4">
        <v>7.0787620000000002</v>
      </c>
      <c r="CB584" s="4">
        <v>17.467869</v>
      </c>
    </row>
    <row r="585" spans="1:80">
      <c r="A585" s="2">
        <v>42440</v>
      </c>
      <c r="B585" s="29">
        <v>0.43449212962962963</v>
      </c>
      <c r="C585" s="4">
        <v>14.071999999999999</v>
      </c>
      <c r="D585" s="4">
        <v>2.3E-2</v>
      </c>
      <c r="E585" s="4" t="s">
        <v>155</v>
      </c>
      <c r="F585" s="4">
        <v>230</v>
      </c>
      <c r="G585" s="4">
        <v>1038.8</v>
      </c>
      <c r="H585" s="4">
        <v>13.7</v>
      </c>
      <c r="I585" s="4">
        <v>144.1</v>
      </c>
      <c r="K585" s="4">
        <v>0.7</v>
      </c>
      <c r="L585" s="4">
        <v>35</v>
      </c>
      <c r="M585" s="4">
        <v>0.87790000000000001</v>
      </c>
      <c r="N585" s="4">
        <v>12.3531</v>
      </c>
      <c r="O585" s="4">
        <v>2.0199999999999999E-2</v>
      </c>
      <c r="P585" s="4">
        <v>911.89729999999997</v>
      </c>
      <c r="Q585" s="4">
        <v>12.0267</v>
      </c>
      <c r="R585" s="4">
        <v>923.9</v>
      </c>
      <c r="S585" s="4">
        <v>733.97559999999999</v>
      </c>
      <c r="T585" s="4">
        <v>9.6801999999999992</v>
      </c>
      <c r="U585" s="4">
        <v>743.7</v>
      </c>
      <c r="V585" s="4">
        <v>144.08920000000001</v>
      </c>
      <c r="Y585" s="4">
        <v>30.373999999999999</v>
      </c>
      <c r="Z585" s="4">
        <v>0</v>
      </c>
      <c r="AA585" s="4">
        <v>0.61450000000000005</v>
      </c>
      <c r="AB585" s="4" t="s">
        <v>382</v>
      </c>
      <c r="AC585" s="4">
        <v>0</v>
      </c>
      <c r="AD585" s="4">
        <v>11.8</v>
      </c>
      <c r="AE585" s="4">
        <v>853</v>
      </c>
      <c r="AF585" s="4">
        <v>870</v>
      </c>
      <c r="AG585" s="4">
        <v>886</v>
      </c>
      <c r="AH585" s="4">
        <v>75</v>
      </c>
      <c r="AI585" s="4">
        <v>23.42</v>
      </c>
      <c r="AJ585" s="4">
        <v>0.54</v>
      </c>
      <c r="AK585" s="4">
        <v>988</v>
      </c>
      <c r="AL585" s="4">
        <v>2</v>
      </c>
      <c r="AM585" s="4">
        <v>0</v>
      </c>
      <c r="AN585" s="4">
        <v>27</v>
      </c>
      <c r="AO585" s="4">
        <v>190</v>
      </c>
      <c r="AP585" s="4">
        <v>190</v>
      </c>
      <c r="AQ585" s="4">
        <v>1.6</v>
      </c>
      <c r="AR585" s="4">
        <v>195</v>
      </c>
      <c r="AS585" s="4" t="s">
        <v>155</v>
      </c>
      <c r="AT585" s="4">
        <v>2</v>
      </c>
      <c r="AU585" s="5">
        <v>0.64263888888888887</v>
      </c>
      <c r="AV585" s="4">
        <v>47.163578000000001</v>
      </c>
      <c r="AW585" s="4">
        <v>-88.491399999999999</v>
      </c>
      <c r="AX585" s="4">
        <v>318.39999999999998</v>
      </c>
      <c r="AY585" s="4">
        <v>32.5</v>
      </c>
      <c r="AZ585" s="4">
        <v>12</v>
      </c>
      <c r="BA585" s="4">
        <v>12</v>
      </c>
      <c r="BB585" s="4" t="s">
        <v>420</v>
      </c>
      <c r="BC585" s="4">
        <v>0.87380000000000002</v>
      </c>
      <c r="BD585" s="4">
        <v>1.4476</v>
      </c>
      <c r="BE585" s="4">
        <v>1.6476</v>
      </c>
      <c r="BF585" s="4">
        <v>14.063000000000001</v>
      </c>
      <c r="BG585" s="4">
        <v>15.06</v>
      </c>
      <c r="BH585" s="4">
        <v>1.07</v>
      </c>
      <c r="BI585" s="4">
        <v>13.913</v>
      </c>
      <c r="BJ585" s="4">
        <v>3024.8789999999999</v>
      </c>
      <c r="BK585" s="4">
        <v>3.1469999999999998</v>
      </c>
      <c r="BL585" s="4">
        <v>23.384</v>
      </c>
      <c r="BM585" s="4">
        <v>0.308</v>
      </c>
      <c r="BN585" s="4">
        <v>23.692</v>
      </c>
      <c r="BO585" s="4">
        <v>18.821000000000002</v>
      </c>
      <c r="BP585" s="4">
        <v>0.248</v>
      </c>
      <c r="BQ585" s="4">
        <v>19.07</v>
      </c>
      <c r="BR585" s="4">
        <v>1.1667000000000001</v>
      </c>
      <c r="BU585" s="4">
        <v>1.476</v>
      </c>
      <c r="BW585" s="4">
        <v>109.41</v>
      </c>
      <c r="BX585" s="4">
        <v>0.30436400000000002</v>
      </c>
      <c r="BY585" s="4">
        <v>-5</v>
      </c>
      <c r="BZ585" s="4">
        <v>0.86276200000000003</v>
      </c>
      <c r="CA585" s="4">
        <v>7.4378950000000001</v>
      </c>
      <c r="CB585" s="4">
        <v>17.427792</v>
      </c>
    </row>
    <row r="586" spans="1:80">
      <c r="A586" s="2">
        <v>42440</v>
      </c>
      <c r="B586" s="29">
        <v>0.43450370370370367</v>
      </c>
      <c r="C586" s="4">
        <v>14.06</v>
      </c>
      <c r="D586" s="4">
        <v>2.3E-2</v>
      </c>
      <c r="E586" s="4" t="s">
        <v>155</v>
      </c>
      <c r="F586" s="4">
        <v>230</v>
      </c>
      <c r="G586" s="4">
        <v>1036</v>
      </c>
      <c r="H586" s="4">
        <v>13.8</v>
      </c>
      <c r="I586" s="4">
        <v>140.30000000000001</v>
      </c>
      <c r="K586" s="4">
        <v>0.7</v>
      </c>
      <c r="L586" s="4">
        <v>35</v>
      </c>
      <c r="M586" s="4">
        <v>0.878</v>
      </c>
      <c r="N586" s="4">
        <v>12.344799999999999</v>
      </c>
      <c r="O586" s="4">
        <v>2.0199999999999999E-2</v>
      </c>
      <c r="P586" s="4">
        <v>909.58529999999996</v>
      </c>
      <c r="Q586" s="4">
        <v>12.113899999999999</v>
      </c>
      <c r="R586" s="4">
        <v>921.7</v>
      </c>
      <c r="S586" s="4">
        <v>732.11469999999997</v>
      </c>
      <c r="T586" s="4">
        <v>9.7502999999999993</v>
      </c>
      <c r="U586" s="4">
        <v>741.9</v>
      </c>
      <c r="V586" s="4">
        <v>140.30000000000001</v>
      </c>
      <c r="Y586" s="4">
        <v>30.379000000000001</v>
      </c>
      <c r="Z586" s="4">
        <v>0</v>
      </c>
      <c r="AA586" s="4">
        <v>0.61460000000000004</v>
      </c>
      <c r="AB586" s="4" t="s">
        <v>382</v>
      </c>
      <c r="AC586" s="4">
        <v>0</v>
      </c>
      <c r="AD586" s="4">
        <v>11.8</v>
      </c>
      <c r="AE586" s="4">
        <v>854</v>
      </c>
      <c r="AF586" s="4">
        <v>870</v>
      </c>
      <c r="AG586" s="4">
        <v>886</v>
      </c>
      <c r="AH586" s="4">
        <v>75</v>
      </c>
      <c r="AI586" s="4">
        <v>23.42</v>
      </c>
      <c r="AJ586" s="4">
        <v>0.54</v>
      </c>
      <c r="AK586" s="4">
        <v>988</v>
      </c>
      <c r="AL586" s="4">
        <v>2</v>
      </c>
      <c r="AM586" s="4">
        <v>0</v>
      </c>
      <c r="AN586" s="4">
        <v>27</v>
      </c>
      <c r="AO586" s="4">
        <v>190</v>
      </c>
      <c r="AP586" s="4">
        <v>189.3</v>
      </c>
      <c r="AQ586" s="4">
        <v>1.7</v>
      </c>
      <c r="AR586" s="4">
        <v>195</v>
      </c>
      <c r="AS586" s="4" t="s">
        <v>155</v>
      </c>
      <c r="AT586" s="4">
        <v>2</v>
      </c>
      <c r="AU586" s="5">
        <v>0.64265046296296291</v>
      </c>
      <c r="AV586" s="4">
        <v>47.163446</v>
      </c>
      <c r="AW586" s="4">
        <v>-88.491675999999998</v>
      </c>
      <c r="AX586" s="4">
        <v>318.39999999999998</v>
      </c>
      <c r="AY586" s="4">
        <v>32.5</v>
      </c>
      <c r="AZ586" s="4">
        <v>12</v>
      </c>
      <c r="BA586" s="4">
        <v>12</v>
      </c>
      <c r="BB586" s="4" t="s">
        <v>420</v>
      </c>
      <c r="BC586" s="4">
        <v>0.9738</v>
      </c>
      <c r="BD586" s="4">
        <v>1.5738000000000001</v>
      </c>
      <c r="BE586" s="4">
        <v>1.8475999999999999</v>
      </c>
      <c r="BF586" s="4">
        <v>14.063000000000001</v>
      </c>
      <c r="BG586" s="4">
        <v>15.08</v>
      </c>
      <c r="BH586" s="4">
        <v>1.07</v>
      </c>
      <c r="BI586" s="4">
        <v>13.894</v>
      </c>
      <c r="BJ586" s="4">
        <v>3024.9720000000002</v>
      </c>
      <c r="BK586" s="4">
        <v>3.149</v>
      </c>
      <c r="BL586" s="4">
        <v>23.341000000000001</v>
      </c>
      <c r="BM586" s="4">
        <v>0.311</v>
      </c>
      <c r="BN586" s="4">
        <v>23.652000000000001</v>
      </c>
      <c r="BO586" s="4">
        <v>18.786999999999999</v>
      </c>
      <c r="BP586" s="4">
        <v>0.25</v>
      </c>
      <c r="BQ586" s="4">
        <v>19.036999999999999</v>
      </c>
      <c r="BR586" s="4">
        <v>1.1368</v>
      </c>
      <c r="BU586" s="4">
        <v>1.4770000000000001</v>
      </c>
      <c r="BW586" s="4">
        <v>109.505</v>
      </c>
      <c r="BX586" s="4">
        <v>0.29658800000000002</v>
      </c>
      <c r="BY586" s="4">
        <v>-5</v>
      </c>
      <c r="BZ586" s="4">
        <v>0.86274600000000001</v>
      </c>
      <c r="CA586" s="4">
        <v>7.2478689999999997</v>
      </c>
      <c r="CB586" s="4">
        <v>17.427468999999999</v>
      </c>
    </row>
    <row r="587" spans="1:80">
      <c r="A587" s="2">
        <v>42440</v>
      </c>
      <c r="B587" s="29">
        <v>0.43451527777777782</v>
      </c>
      <c r="C587" s="4">
        <v>14.089</v>
      </c>
      <c r="D587" s="4">
        <v>2.7900000000000001E-2</v>
      </c>
      <c r="E587" s="4" t="s">
        <v>155</v>
      </c>
      <c r="F587" s="4">
        <v>279.18469199999998</v>
      </c>
      <c r="G587" s="4">
        <v>1018.2</v>
      </c>
      <c r="H587" s="4">
        <v>14</v>
      </c>
      <c r="I587" s="4">
        <v>153.19999999999999</v>
      </c>
      <c r="K587" s="4">
        <v>0.8</v>
      </c>
      <c r="L587" s="4">
        <v>35</v>
      </c>
      <c r="M587" s="4">
        <v>0.87780000000000002</v>
      </c>
      <c r="N587" s="4">
        <v>12.367599999999999</v>
      </c>
      <c r="O587" s="4">
        <v>2.4500000000000001E-2</v>
      </c>
      <c r="P587" s="4">
        <v>893.80589999999995</v>
      </c>
      <c r="Q587" s="4">
        <v>12.289099999999999</v>
      </c>
      <c r="R587" s="4">
        <v>906.1</v>
      </c>
      <c r="S587" s="4">
        <v>719.41409999999996</v>
      </c>
      <c r="T587" s="4">
        <v>9.8914000000000009</v>
      </c>
      <c r="U587" s="4">
        <v>729.3</v>
      </c>
      <c r="V587" s="4">
        <v>153.21080000000001</v>
      </c>
      <c r="Y587" s="4">
        <v>30.372</v>
      </c>
      <c r="Z587" s="4">
        <v>0</v>
      </c>
      <c r="AA587" s="4">
        <v>0.70220000000000005</v>
      </c>
      <c r="AB587" s="4" t="s">
        <v>382</v>
      </c>
      <c r="AC587" s="4">
        <v>0</v>
      </c>
      <c r="AD587" s="4">
        <v>11.9</v>
      </c>
      <c r="AE587" s="4">
        <v>853</v>
      </c>
      <c r="AF587" s="4">
        <v>870</v>
      </c>
      <c r="AG587" s="4">
        <v>885</v>
      </c>
      <c r="AH587" s="4">
        <v>75</v>
      </c>
      <c r="AI587" s="4">
        <v>23.42</v>
      </c>
      <c r="AJ587" s="4">
        <v>0.54</v>
      </c>
      <c r="AK587" s="4">
        <v>988</v>
      </c>
      <c r="AL587" s="4">
        <v>2</v>
      </c>
      <c r="AM587" s="4">
        <v>0</v>
      </c>
      <c r="AN587" s="4">
        <v>27</v>
      </c>
      <c r="AO587" s="4">
        <v>190</v>
      </c>
      <c r="AP587" s="4">
        <v>189.7</v>
      </c>
      <c r="AQ587" s="4">
        <v>1.9</v>
      </c>
      <c r="AR587" s="4">
        <v>195</v>
      </c>
      <c r="AS587" s="4" t="s">
        <v>155</v>
      </c>
      <c r="AT587" s="4">
        <v>2</v>
      </c>
      <c r="AU587" s="5">
        <v>0.6426736111111111</v>
      </c>
      <c r="AV587" s="4">
        <v>47.163403000000002</v>
      </c>
      <c r="AW587" s="4">
        <v>-88.491757000000007</v>
      </c>
      <c r="AX587" s="4">
        <v>318.39999999999998</v>
      </c>
      <c r="AY587" s="4">
        <v>32.9</v>
      </c>
      <c r="AZ587" s="4">
        <v>12</v>
      </c>
      <c r="BA587" s="4">
        <v>12</v>
      </c>
      <c r="BB587" s="4" t="s">
        <v>420</v>
      </c>
      <c r="BC587" s="4">
        <v>1.0738000000000001</v>
      </c>
      <c r="BD587" s="4">
        <v>1.1572</v>
      </c>
      <c r="BE587" s="4">
        <v>1.9</v>
      </c>
      <c r="BF587" s="4">
        <v>14.063000000000001</v>
      </c>
      <c r="BG587" s="4">
        <v>15.04</v>
      </c>
      <c r="BH587" s="4">
        <v>1.07</v>
      </c>
      <c r="BI587" s="4">
        <v>13.922000000000001</v>
      </c>
      <c r="BJ587" s="4">
        <v>3023.598</v>
      </c>
      <c r="BK587" s="4">
        <v>3.8130000000000002</v>
      </c>
      <c r="BL587" s="4">
        <v>22.882999999999999</v>
      </c>
      <c r="BM587" s="4">
        <v>0.315</v>
      </c>
      <c r="BN587" s="4">
        <v>23.198</v>
      </c>
      <c r="BO587" s="4">
        <v>18.419</v>
      </c>
      <c r="BP587" s="4">
        <v>0.253</v>
      </c>
      <c r="BQ587" s="4">
        <v>18.672000000000001</v>
      </c>
      <c r="BR587" s="4">
        <v>1.2385999999999999</v>
      </c>
      <c r="BU587" s="4">
        <v>1.4730000000000001</v>
      </c>
      <c r="BW587" s="4">
        <v>124.831</v>
      </c>
      <c r="BX587" s="4">
        <v>0.30741200000000002</v>
      </c>
      <c r="BY587" s="4">
        <v>-5</v>
      </c>
      <c r="BZ587" s="4">
        <v>0.86598399999999998</v>
      </c>
      <c r="CA587" s="4">
        <v>7.5123800000000003</v>
      </c>
      <c r="CB587" s="4">
        <v>17.492877</v>
      </c>
    </row>
    <row r="588" spans="1:80">
      <c r="A588" s="2">
        <v>42440</v>
      </c>
      <c r="B588" s="29">
        <v>0.43452685185185186</v>
      </c>
      <c r="C588" s="4">
        <v>14.18</v>
      </c>
      <c r="D588" s="4">
        <v>3.1E-2</v>
      </c>
      <c r="E588" s="4" t="s">
        <v>155</v>
      </c>
      <c r="F588" s="4">
        <v>310</v>
      </c>
      <c r="G588" s="4">
        <v>978.8</v>
      </c>
      <c r="H588" s="4">
        <v>12.9</v>
      </c>
      <c r="I588" s="4">
        <v>160.19999999999999</v>
      </c>
      <c r="K588" s="4">
        <v>0.8</v>
      </c>
      <c r="L588" s="4">
        <v>35</v>
      </c>
      <c r="M588" s="4">
        <v>0.877</v>
      </c>
      <c r="N588" s="4">
        <v>12.4359</v>
      </c>
      <c r="O588" s="4">
        <v>2.7199999999999998E-2</v>
      </c>
      <c r="P588" s="4">
        <v>858.42790000000002</v>
      </c>
      <c r="Q588" s="4">
        <v>11.285399999999999</v>
      </c>
      <c r="R588" s="4">
        <v>869.7</v>
      </c>
      <c r="S588" s="4">
        <v>690.93870000000004</v>
      </c>
      <c r="T588" s="4">
        <v>9.0835000000000008</v>
      </c>
      <c r="U588" s="4">
        <v>700</v>
      </c>
      <c r="V588" s="4">
        <v>160.197</v>
      </c>
      <c r="Y588" s="4">
        <v>30.344000000000001</v>
      </c>
      <c r="Z588" s="4">
        <v>0</v>
      </c>
      <c r="AA588" s="4">
        <v>0.7016</v>
      </c>
      <c r="AB588" s="4" t="s">
        <v>382</v>
      </c>
      <c r="AC588" s="4">
        <v>0</v>
      </c>
      <c r="AD588" s="4">
        <v>11.8</v>
      </c>
      <c r="AE588" s="4">
        <v>853</v>
      </c>
      <c r="AF588" s="4">
        <v>869</v>
      </c>
      <c r="AG588" s="4">
        <v>886</v>
      </c>
      <c r="AH588" s="4">
        <v>75</v>
      </c>
      <c r="AI588" s="4">
        <v>23.42</v>
      </c>
      <c r="AJ588" s="4">
        <v>0.54</v>
      </c>
      <c r="AK588" s="4">
        <v>988</v>
      </c>
      <c r="AL588" s="4">
        <v>2</v>
      </c>
      <c r="AM588" s="4">
        <v>0</v>
      </c>
      <c r="AN588" s="4">
        <v>27</v>
      </c>
      <c r="AO588" s="4">
        <v>190</v>
      </c>
      <c r="AP588" s="4">
        <v>190</v>
      </c>
      <c r="AQ588" s="4">
        <v>1.8</v>
      </c>
      <c r="AR588" s="4">
        <v>195</v>
      </c>
      <c r="AS588" s="4" t="s">
        <v>155</v>
      </c>
      <c r="AT588" s="4">
        <v>2</v>
      </c>
      <c r="AU588" s="5">
        <v>0.6426736111111111</v>
      </c>
      <c r="AV588" s="4">
        <v>47.163325</v>
      </c>
      <c r="AW588" s="4">
        <v>-88.491848000000005</v>
      </c>
      <c r="AX588" s="4">
        <v>318.3</v>
      </c>
      <c r="AY588" s="4">
        <v>32.9</v>
      </c>
      <c r="AZ588" s="4">
        <v>12</v>
      </c>
      <c r="BA588" s="4">
        <v>12</v>
      </c>
      <c r="BB588" s="4" t="s">
        <v>420</v>
      </c>
      <c r="BC588" s="4">
        <v>1.1000000000000001</v>
      </c>
      <c r="BD588" s="4">
        <v>1.0738000000000001</v>
      </c>
      <c r="BE588" s="4">
        <v>1.9</v>
      </c>
      <c r="BF588" s="4">
        <v>14.063000000000001</v>
      </c>
      <c r="BG588" s="4">
        <v>14.94</v>
      </c>
      <c r="BH588" s="4">
        <v>1.06</v>
      </c>
      <c r="BI588" s="4">
        <v>14.023999999999999</v>
      </c>
      <c r="BJ588" s="4">
        <v>3022.777</v>
      </c>
      <c r="BK588" s="4">
        <v>4.2060000000000004</v>
      </c>
      <c r="BL588" s="4">
        <v>21.850999999999999</v>
      </c>
      <c r="BM588" s="4">
        <v>0.28699999999999998</v>
      </c>
      <c r="BN588" s="4">
        <v>22.138000000000002</v>
      </c>
      <c r="BO588" s="4">
        <v>17.587</v>
      </c>
      <c r="BP588" s="4">
        <v>0.23100000000000001</v>
      </c>
      <c r="BQ588" s="4">
        <v>17.818999999999999</v>
      </c>
      <c r="BR588" s="4">
        <v>1.2876000000000001</v>
      </c>
      <c r="BU588" s="4">
        <v>1.4630000000000001</v>
      </c>
      <c r="BW588" s="4">
        <v>123.999</v>
      </c>
      <c r="BX588" s="4">
        <v>0.27420800000000001</v>
      </c>
      <c r="BY588" s="4">
        <v>-5</v>
      </c>
      <c r="BZ588" s="4">
        <v>0.86476200000000003</v>
      </c>
      <c r="CA588" s="4">
        <v>6.700958</v>
      </c>
      <c r="CB588" s="4">
        <v>17.468191999999998</v>
      </c>
    </row>
    <row r="589" spans="1:80">
      <c r="A589" s="2">
        <v>42440</v>
      </c>
      <c r="B589" s="29">
        <v>0.43453842592592595</v>
      </c>
      <c r="C589" s="4">
        <v>14.18</v>
      </c>
      <c r="D589" s="4">
        <v>3.2500000000000001E-2</v>
      </c>
      <c r="E589" s="4" t="s">
        <v>155</v>
      </c>
      <c r="F589" s="4">
        <v>325.11688299999997</v>
      </c>
      <c r="G589" s="4">
        <v>938.6</v>
      </c>
      <c r="H589" s="4">
        <v>12.7</v>
      </c>
      <c r="I589" s="4">
        <v>167.3</v>
      </c>
      <c r="K589" s="4">
        <v>0.73</v>
      </c>
      <c r="L589" s="4">
        <v>35</v>
      </c>
      <c r="M589" s="4">
        <v>0.87690000000000001</v>
      </c>
      <c r="N589" s="4">
        <v>12.434900000000001</v>
      </c>
      <c r="O589" s="4">
        <v>2.8500000000000001E-2</v>
      </c>
      <c r="P589" s="4">
        <v>823.09119999999996</v>
      </c>
      <c r="Q589" s="4">
        <v>11.1371</v>
      </c>
      <c r="R589" s="4">
        <v>834.2</v>
      </c>
      <c r="S589" s="4">
        <v>662.49659999999994</v>
      </c>
      <c r="T589" s="4">
        <v>8.9641000000000002</v>
      </c>
      <c r="U589" s="4">
        <v>671.5</v>
      </c>
      <c r="V589" s="4">
        <v>167.31270000000001</v>
      </c>
      <c r="Y589" s="4">
        <v>30.393999999999998</v>
      </c>
      <c r="Z589" s="4">
        <v>0</v>
      </c>
      <c r="AA589" s="4">
        <v>0.63780000000000003</v>
      </c>
      <c r="AB589" s="4" t="s">
        <v>382</v>
      </c>
      <c r="AC589" s="4">
        <v>0</v>
      </c>
      <c r="AD589" s="4">
        <v>11.8</v>
      </c>
      <c r="AE589" s="4">
        <v>853</v>
      </c>
      <c r="AF589" s="4">
        <v>869</v>
      </c>
      <c r="AG589" s="4">
        <v>886</v>
      </c>
      <c r="AH589" s="4">
        <v>75</v>
      </c>
      <c r="AI589" s="4">
        <v>23.42</v>
      </c>
      <c r="AJ589" s="4">
        <v>0.54</v>
      </c>
      <c r="AK589" s="4">
        <v>988</v>
      </c>
      <c r="AL589" s="4">
        <v>2</v>
      </c>
      <c r="AM589" s="4">
        <v>0</v>
      </c>
      <c r="AN589" s="4">
        <v>27</v>
      </c>
      <c r="AO589" s="4">
        <v>190</v>
      </c>
      <c r="AP589" s="4">
        <v>190</v>
      </c>
      <c r="AQ589" s="4">
        <v>1.6</v>
      </c>
      <c r="AR589" s="4">
        <v>195</v>
      </c>
      <c r="AS589" s="4" t="s">
        <v>155</v>
      </c>
      <c r="AT589" s="4">
        <v>2</v>
      </c>
      <c r="AU589" s="5">
        <v>0.64268518518518525</v>
      </c>
      <c r="AV589" s="4">
        <v>47.163111000000001</v>
      </c>
      <c r="AW589" s="4">
        <v>-88.491986999999995</v>
      </c>
      <c r="AX589" s="4">
        <v>318.2</v>
      </c>
      <c r="AY589" s="4">
        <v>33</v>
      </c>
      <c r="AZ589" s="4">
        <v>12</v>
      </c>
      <c r="BA589" s="4">
        <v>12</v>
      </c>
      <c r="BB589" s="4" t="s">
        <v>420</v>
      </c>
      <c r="BC589" s="4">
        <v>1.1738</v>
      </c>
      <c r="BD589" s="4">
        <v>1.0262</v>
      </c>
      <c r="BE589" s="4">
        <v>1.9738</v>
      </c>
      <c r="BF589" s="4">
        <v>14.063000000000001</v>
      </c>
      <c r="BG589" s="4">
        <v>14.94</v>
      </c>
      <c r="BH589" s="4">
        <v>1.06</v>
      </c>
      <c r="BI589" s="4">
        <v>14.034000000000001</v>
      </c>
      <c r="BJ589" s="4">
        <v>3022.2820000000002</v>
      </c>
      <c r="BK589" s="4">
        <v>4.41</v>
      </c>
      <c r="BL589" s="4">
        <v>20.95</v>
      </c>
      <c r="BM589" s="4">
        <v>0.28299999999999997</v>
      </c>
      <c r="BN589" s="4">
        <v>21.233000000000001</v>
      </c>
      <c r="BO589" s="4">
        <v>16.861999999999998</v>
      </c>
      <c r="BP589" s="4">
        <v>0.22800000000000001</v>
      </c>
      <c r="BQ589" s="4">
        <v>17.09</v>
      </c>
      <c r="BR589" s="4">
        <v>1.3447</v>
      </c>
      <c r="BU589" s="4">
        <v>1.466</v>
      </c>
      <c r="BW589" s="4">
        <v>112.70399999999999</v>
      </c>
      <c r="BX589" s="4">
        <v>0.232652</v>
      </c>
      <c r="BY589" s="4">
        <v>-5</v>
      </c>
      <c r="BZ589" s="4">
        <v>0.86549200000000004</v>
      </c>
      <c r="CA589" s="4">
        <v>5.6854329999999997</v>
      </c>
      <c r="CB589" s="4">
        <v>17.482938000000001</v>
      </c>
    </row>
    <row r="590" spans="1:80">
      <c r="A590" s="2">
        <v>42440</v>
      </c>
      <c r="B590" s="29">
        <v>0.43454999999999999</v>
      </c>
      <c r="C590" s="4">
        <v>14.211</v>
      </c>
      <c r="D590" s="4">
        <v>3.7499999999999999E-2</v>
      </c>
      <c r="E590" s="4" t="s">
        <v>155</v>
      </c>
      <c r="F590" s="4">
        <v>375.46623799999998</v>
      </c>
      <c r="G590" s="4">
        <v>939.4</v>
      </c>
      <c r="H590" s="4">
        <v>11.9</v>
      </c>
      <c r="I590" s="4">
        <v>171</v>
      </c>
      <c r="K590" s="4">
        <v>0.6</v>
      </c>
      <c r="L590" s="4">
        <v>35</v>
      </c>
      <c r="M590" s="4">
        <v>0.87660000000000005</v>
      </c>
      <c r="N590" s="4">
        <v>12.4575</v>
      </c>
      <c r="O590" s="4">
        <v>3.2899999999999999E-2</v>
      </c>
      <c r="P590" s="4">
        <v>823.53549999999996</v>
      </c>
      <c r="Q590" s="4">
        <v>10.47</v>
      </c>
      <c r="R590" s="4">
        <v>834</v>
      </c>
      <c r="S590" s="4">
        <v>662.85419999999999</v>
      </c>
      <c r="T590" s="4">
        <v>8.4271999999999991</v>
      </c>
      <c r="U590" s="4">
        <v>671.3</v>
      </c>
      <c r="V590" s="4">
        <v>170.9889</v>
      </c>
      <c r="Y590" s="4">
        <v>30.419</v>
      </c>
      <c r="Z590" s="4">
        <v>0</v>
      </c>
      <c r="AA590" s="4">
        <v>0.52600000000000002</v>
      </c>
      <c r="AB590" s="4" t="s">
        <v>382</v>
      </c>
      <c r="AC590" s="4">
        <v>0</v>
      </c>
      <c r="AD590" s="4">
        <v>11.8</v>
      </c>
      <c r="AE590" s="4">
        <v>853</v>
      </c>
      <c r="AF590" s="4">
        <v>869</v>
      </c>
      <c r="AG590" s="4">
        <v>886</v>
      </c>
      <c r="AH590" s="4">
        <v>75</v>
      </c>
      <c r="AI590" s="4">
        <v>23.42</v>
      </c>
      <c r="AJ590" s="4">
        <v>0.54</v>
      </c>
      <c r="AK590" s="4">
        <v>988</v>
      </c>
      <c r="AL590" s="4">
        <v>2</v>
      </c>
      <c r="AM590" s="4">
        <v>0</v>
      </c>
      <c r="AN590" s="4">
        <v>27</v>
      </c>
      <c r="AO590" s="4">
        <v>190</v>
      </c>
      <c r="AP590" s="4">
        <v>190.7</v>
      </c>
      <c r="AQ590" s="4">
        <v>1.5</v>
      </c>
      <c r="AR590" s="4">
        <v>195</v>
      </c>
      <c r="AS590" s="4" t="s">
        <v>155</v>
      </c>
      <c r="AT590" s="4">
        <v>2</v>
      </c>
      <c r="AU590" s="5">
        <v>0.64270833333333333</v>
      </c>
      <c r="AV590" s="4">
        <v>47.162942999999999</v>
      </c>
      <c r="AW590" s="4">
        <v>-88.492034000000004</v>
      </c>
      <c r="AX590" s="4">
        <v>318</v>
      </c>
      <c r="AY590" s="4">
        <v>33.1</v>
      </c>
      <c r="AZ590" s="4">
        <v>12</v>
      </c>
      <c r="BA590" s="4">
        <v>12</v>
      </c>
      <c r="BB590" s="4" t="s">
        <v>420</v>
      </c>
      <c r="BC590" s="4">
        <v>1.2</v>
      </c>
      <c r="BD590" s="4">
        <v>1.0738000000000001</v>
      </c>
      <c r="BE590" s="4">
        <v>2</v>
      </c>
      <c r="BF590" s="4">
        <v>14.063000000000001</v>
      </c>
      <c r="BG590" s="4">
        <v>14.91</v>
      </c>
      <c r="BH590" s="4">
        <v>1.06</v>
      </c>
      <c r="BI590" s="4">
        <v>14.074999999999999</v>
      </c>
      <c r="BJ590" s="4">
        <v>3021.1280000000002</v>
      </c>
      <c r="BK590" s="4">
        <v>5.08</v>
      </c>
      <c r="BL590" s="4">
        <v>20.914999999999999</v>
      </c>
      <c r="BM590" s="4">
        <v>0.26600000000000001</v>
      </c>
      <c r="BN590" s="4">
        <v>21.181000000000001</v>
      </c>
      <c r="BO590" s="4">
        <v>16.834</v>
      </c>
      <c r="BP590" s="4">
        <v>0.214</v>
      </c>
      <c r="BQ590" s="4">
        <v>17.047999999999998</v>
      </c>
      <c r="BR590" s="4">
        <v>1.3712</v>
      </c>
      <c r="BU590" s="4">
        <v>1.464</v>
      </c>
      <c r="BW590" s="4">
        <v>92.745999999999995</v>
      </c>
      <c r="BX590" s="4">
        <v>0.26253799999999999</v>
      </c>
      <c r="BY590" s="4">
        <v>-5</v>
      </c>
      <c r="BZ590" s="4">
        <v>0.86525399999999997</v>
      </c>
      <c r="CA590" s="4">
        <v>6.4157719999999996</v>
      </c>
      <c r="CB590" s="4">
        <v>17.478131000000001</v>
      </c>
    </row>
    <row r="591" spans="1:80">
      <c r="A591" s="2">
        <v>42440</v>
      </c>
      <c r="B591" s="29">
        <v>0.43456157407407409</v>
      </c>
      <c r="C591" s="4">
        <v>14.343</v>
      </c>
      <c r="D591" s="4">
        <v>4.1599999999999998E-2</v>
      </c>
      <c r="E591" s="4" t="s">
        <v>155</v>
      </c>
      <c r="F591" s="4">
        <v>415.65916399999998</v>
      </c>
      <c r="G591" s="4">
        <v>952.1</v>
      </c>
      <c r="H591" s="4">
        <v>10.199999999999999</v>
      </c>
      <c r="I591" s="4">
        <v>173.4</v>
      </c>
      <c r="K591" s="4">
        <v>0.6</v>
      </c>
      <c r="L591" s="4">
        <v>35</v>
      </c>
      <c r="M591" s="4">
        <v>0.87549999999999994</v>
      </c>
      <c r="N591" s="4">
        <v>12.5579</v>
      </c>
      <c r="O591" s="4">
        <v>3.6400000000000002E-2</v>
      </c>
      <c r="P591" s="4">
        <v>833.5829</v>
      </c>
      <c r="Q591" s="4">
        <v>8.9304000000000006</v>
      </c>
      <c r="R591" s="4">
        <v>842.5</v>
      </c>
      <c r="S591" s="4">
        <v>670.94129999999996</v>
      </c>
      <c r="T591" s="4">
        <v>7.1879999999999997</v>
      </c>
      <c r="U591" s="4">
        <v>678.1</v>
      </c>
      <c r="V591" s="4">
        <v>173.43389999999999</v>
      </c>
      <c r="Y591" s="4">
        <v>30.402999999999999</v>
      </c>
      <c r="Z591" s="4">
        <v>0</v>
      </c>
      <c r="AA591" s="4">
        <v>0.52529999999999999</v>
      </c>
      <c r="AB591" s="4" t="s">
        <v>382</v>
      </c>
      <c r="AC591" s="4">
        <v>0</v>
      </c>
      <c r="AD591" s="4">
        <v>11.8</v>
      </c>
      <c r="AE591" s="4">
        <v>854</v>
      </c>
      <c r="AF591" s="4">
        <v>869</v>
      </c>
      <c r="AG591" s="4">
        <v>886</v>
      </c>
      <c r="AH591" s="4">
        <v>75</v>
      </c>
      <c r="AI591" s="4">
        <v>23.42</v>
      </c>
      <c r="AJ591" s="4">
        <v>0.54</v>
      </c>
      <c r="AK591" s="4">
        <v>988</v>
      </c>
      <c r="AL591" s="4">
        <v>2</v>
      </c>
      <c r="AM591" s="4">
        <v>0</v>
      </c>
      <c r="AN591" s="4">
        <v>27</v>
      </c>
      <c r="AO591" s="4">
        <v>190</v>
      </c>
      <c r="AP591" s="4">
        <v>190.3</v>
      </c>
      <c r="AQ591" s="4">
        <v>1.4</v>
      </c>
      <c r="AR591" s="4">
        <v>195</v>
      </c>
      <c r="AS591" s="4" t="s">
        <v>155</v>
      </c>
      <c r="AT591" s="4">
        <v>2</v>
      </c>
      <c r="AU591" s="5">
        <v>0.64271990740740736</v>
      </c>
      <c r="AV591" s="4">
        <v>47.162906999999997</v>
      </c>
      <c r="AW591" s="4">
        <v>-88.492036999999996</v>
      </c>
      <c r="AX591" s="4">
        <v>318</v>
      </c>
      <c r="AY591" s="4">
        <v>33</v>
      </c>
      <c r="AZ591" s="4">
        <v>12</v>
      </c>
      <c r="BA591" s="4">
        <v>12</v>
      </c>
      <c r="BB591" s="4" t="s">
        <v>420</v>
      </c>
      <c r="BC591" s="4">
        <v>1.3475999999999999</v>
      </c>
      <c r="BD591" s="4">
        <v>1.2476</v>
      </c>
      <c r="BE591" s="4">
        <v>2.1476000000000002</v>
      </c>
      <c r="BF591" s="4">
        <v>14.063000000000001</v>
      </c>
      <c r="BG591" s="4">
        <v>14.77</v>
      </c>
      <c r="BH591" s="4">
        <v>1.05</v>
      </c>
      <c r="BI591" s="4">
        <v>14.215999999999999</v>
      </c>
      <c r="BJ591" s="4">
        <v>3020.2530000000002</v>
      </c>
      <c r="BK591" s="4">
        <v>5.5709999999999997</v>
      </c>
      <c r="BL591" s="4">
        <v>20.995000000000001</v>
      </c>
      <c r="BM591" s="4">
        <v>0.22500000000000001</v>
      </c>
      <c r="BN591" s="4">
        <v>21.22</v>
      </c>
      <c r="BO591" s="4">
        <v>16.898</v>
      </c>
      <c r="BP591" s="4">
        <v>0.18099999999999999</v>
      </c>
      <c r="BQ591" s="4">
        <v>17.079999999999998</v>
      </c>
      <c r="BR591" s="4">
        <v>1.3793</v>
      </c>
      <c r="BU591" s="4">
        <v>1.4510000000000001</v>
      </c>
      <c r="BW591" s="4">
        <v>91.864999999999995</v>
      </c>
      <c r="BX591" s="4">
        <v>0.31702999999999998</v>
      </c>
      <c r="BY591" s="4">
        <v>-5</v>
      </c>
      <c r="BZ591" s="4">
        <v>0.86350800000000005</v>
      </c>
      <c r="CA591" s="4">
        <v>7.74742</v>
      </c>
      <c r="CB591" s="4">
        <v>17.442862000000002</v>
      </c>
    </row>
    <row r="592" spans="1:80">
      <c r="A592" s="2">
        <v>42440</v>
      </c>
      <c r="B592" s="29">
        <v>0.43457314814814813</v>
      </c>
      <c r="C592" s="4">
        <v>14.429</v>
      </c>
      <c r="D592" s="4">
        <v>7.0199999999999999E-2</v>
      </c>
      <c r="E592" s="4" t="s">
        <v>155</v>
      </c>
      <c r="F592" s="4">
        <v>702.46666700000003</v>
      </c>
      <c r="G592" s="4">
        <v>884.1</v>
      </c>
      <c r="H592" s="4">
        <v>10.199999999999999</v>
      </c>
      <c r="I592" s="4">
        <v>199.6</v>
      </c>
      <c r="K592" s="4">
        <v>0.57999999999999996</v>
      </c>
      <c r="L592" s="4">
        <v>35</v>
      </c>
      <c r="M592" s="4">
        <v>0.87470000000000003</v>
      </c>
      <c r="N592" s="4">
        <v>12.6203</v>
      </c>
      <c r="O592" s="4">
        <v>6.1400000000000003E-2</v>
      </c>
      <c r="P592" s="4">
        <v>773.30449999999996</v>
      </c>
      <c r="Q592" s="4">
        <v>8.9215999999999998</v>
      </c>
      <c r="R592" s="4">
        <v>782.2</v>
      </c>
      <c r="S592" s="4">
        <v>622.4239</v>
      </c>
      <c r="T592" s="4">
        <v>7.1809000000000003</v>
      </c>
      <c r="U592" s="4">
        <v>629.6</v>
      </c>
      <c r="V592" s="4">
        <v>199.59280000000001</v>
      </c>
      <c r="Y592" s="4">
        <v>30.445</v>
      </c>
      <c r="Z592" s="4">
        <v>0</v>
      </c>
      <c r="AA592" s="4">
        <v>0.504</v>
      </c>
      <c r="AB592" s="4" t="s">
        <v>382</v>
      </c>
      <c r="AC592" s="4">
        <v>0</v>
      </c>
      <c r="AD592" s="4">
        <v>11.8</v>
      </c>
      <c r="AE592" s="4">
        <v>853</v>
      </c>
      <c r="AF592" s="4">
        <v>869</v>
      </c>
      <c r="AG592" s="4">
        <v>885</v>
      </c>
      <c r="AH592" s="4">
        <v>75</v>
      </c>
      <c r="AI592" s="4">
        <v>23.42</v>
      </c>
      <c r="AJ592" s="4">
        <v>0.54</v>
      </c>
      <c r="AK592" s="4">
        <v>988</v>
      </c>
      <c r="AL592" s="4">
        <v>2</v>
      </c>
      <c r="AM592" s="4">
        <v>0</v>
      </c>
      <c r="AN592" s="4">
        <v>27</v>
      </c>
      <c r="AO592" s="4">
        <v>190</v>
      </c>
      <c r="AP592" s="4">
        <v>190</v>
      </c>
      <c r="AQ592" s="4">
        <v>1.6</v>
      </c>
      <c r="AR592" s="4">
        <v>195</v>
      </c>
      <c r="AS592" s="4" t="s">
        <v>155</v>
      </c>
      <c r="AT592" s="4">
        <v>2</v>
      </c>
      <c r="AU592" s="5">
        <v>0.64271990740740736</v>
      </c>
      <c r="AV592" s="4">
        <v>47.162806000000003</v>
      </c>
      <c r="AW592" s="4">
        <v>-88.492017000000004</v>
      </c>
      <c r="AX592" s="4">
        <v>318.10000000000002</v>
      </c>
      <c r="AY592" s="4">
        <v>32.799999999999997</v>
      </c>
      <c r="AZ592" s="4">
        <v>12</v>
      </c>
      <c r="BA592" s="4">
        <v>12</v>
      </c>
      <c r="BB592" s="4" t="s">
        <v>420</v>
      </c>
      <c r="BC592" s="4">
        <v>1.4738</v>
      </c>
      <c r="BD592" s="4">
        <v>1.4476</v>
      </c>
      <c r="BE592" s="4">
        <v>2.3475999999999999</v>
      </c>
      <c r="BF592" s="4">
        <v>14.063000000000001</v>
      </c>
      <c r="BG592" s="4">
        <v>14.66</v>
      </c>
      <c r="BH592" s="4">
        <v>1.04</v>
      </c>
      <c r="BI592" s="4">
        <v>14.329000000000001</v>
      </c>
      <c r="BJ592" s="4">
        <v>3013.6689999999999</v>
      </c>
      <c r="BK592" s="4">
        <v>9.3379999999999992</v>
      </c>
      <c r="BL592" s="4">
        <v>19.338000000000001</v>
      </c>
      <c r="BM592" s="4">
        <v>0.223</v>
      </c>
      <c r="BN592" s="4">
        <v>19.561</v>
      </c>
      <c r="BO592" s="4">
        <v>15.565</v>
      </c>
      <c r="BP592" s="4">
        <v>0.18</v>
      </c>
      <c r="BQ592" s="4">
        <v>15.744999999999999</v>
      </c>
      <c r="BR592" s="4">
        <v>1.5760000000000001</v>
      </c>
      <c r="BU592" s="4">
        <v>1.4419999999999999</v>
      </c>
      <c r="BW592" s="4">
        <v>87.513000000000005</v>
      </c>
      <c r="BX592" s="4">
        <v>0.31906400000000001</v>
      </c>
      <c r="BY592" s="4">
        <v>-5</v>
      </c>
      <c r="BZ592" s="4">
        <v>0.86449200000000004</v>
      </c>
      <c r="CA592" s="4">
        <v>7.7971269999999997</v>
      </c>
      <c r="CB592" s="4">
        <v>17.462738000000002</v>
      </c>
    </row>
    <row r="593" spans="1:80">
      <c r="A593" s="2">
        <v>42440</v>
      </c>
      <c r="B593" s="29">
        <v>0.43458472222222227</v>
      </c>
      <c r="C593" s="4">
        <v>14.457000000000001</v>
      </c>
      <c r="D593" s="4">
        <v>6.6199999999999995E-2</v>
      </c>
      <c r="E593" s="4" t="s">
        <v>155</v>
      </c>
      <c r="F593" s="4">
        <v>662.05980099999999</v>
      </c>
      <c r="G593" s="4">
        <v>643.6</v>
      </c>
      <c r="H593" s="4">
        <v>10.199999999999999</v>
      </c>
      <c r="I593" s="4">
        <v>195.7</v>
      </c>
      <c r="K593" s="4">
        <v>0.43</v>
      </c>
      <c r="L593" s="4">
        <v>35</v>
      </c>
      <c r="M593" s="4">
        <v>0.87450000000000006</v>
      </c>
      <c r="N593" s="4">
        <v>12.6425</v>
      </c>
      <c r="O593" s="4">
        <v>5.79E-2</v>
      </c>
      <c r="P593" s="4">
        <v>562.84559999999999</v>
      </c>
      <c r="Q593" s="4">
        <v>8.9198000000000004</v>
      </c>
      <c r="R593" s="4">
        <v>571.79999999999995</v>
      </c>
      <c r="S593" s="4">
        <v>453.02800000000002</v>
      </c>
      <c r="T593" s="4">
        <v>7.1794000000000002</v>
      </c>
      <c r="U593" s="4">
        <v>460.2</v>
      </c>
      <c r="V593" s="4">
        <v>195.708</v>
      </c>
      <c r="Y593" s="4">
        <v>30.512</v>
      </c>
      <c r="Z593" s="4">
        <v>0</v>
      </c>
      <c r="AA593" s="4">
        <v>0.373</v>
      </c>
      <c r="AB593" s="4" t="s">
        <v>382</v>
      </c>
      <c r="AC593" s="4">
        <v>0</v>
      </c>
      <c r="AD593" s="4">
        <v>11.8</v>
      </c>
      <c r="AE593" s="4">
        <v>853</v>
      </c>
      <c r="AF593" s="4">
        <v>869</v>
      </c>
      <c r="AG593" s="4">
        <v>884</v>
      </c>
      <c r="AH593" s="4">
        <v>75</v>
      </c>
      <c r="AI593" s="4">
        <v>23.42</v>
      </c>
      <c r="AJ593" s="4">
        <v>0.54</v>
      </c>
      <c r="AK593" s="4">
        <v>988</v>
      </c>
      <c r="AL593" s="4">
        <v>2</v>
      </c>
      <c r="AM593" s="4">
        <v>0</v>
      </c>
      <c r="AN593" s="4">
        <v>27</v>
      </c>
      <c r="AO593" s="4">
        <v>190</v>
      </c>
      <c r="AP593" s="4">
        <v>190</v>
      </c>
      <c r="AQ593" s="4">
        <v>1.6</v>
      </c>
      <c r="AR593" s="4">
        <v>195</v>
      </c>
      <c r="AS593" s="4" t="s">
        <v>155</v>
      </c>
      <c r="AT593" s="4">
        <v>2</v>
      </c>
      <c r="AU593" s="5">
        <v>0.64273148148148151</v>
      </c>
      <c r="AV593" s="4">
        <v>47.162672999999998</v>
      </c>
      <c r="AW593" s="4">
        <v>-88.491974999999996</v>
      </c>
      <c r="AX593" s="4">
        <v>317.89999999999998</v>
      </c>
      <c r="AY593" s="4">
        <v>32.799999999999997</v>
      </c>
      <c r="AZ593" s="4">
        <v>12</v>
      </c>
      <c r="BA593" s="4">
        <v>12</v>
      </c>
      <c r="BB593" s="4" t="s">
        <v>420</v>
      </c>
      <c r="BC593" s="4">
        <v>1.4261999999999999</v>
      </c>
      <c r="BD593" s="4">
        <v>1.5738000000000001</v>
      </c>
      <c r="BE593" s="4">
        <v>2.4</v>
      </c>
      <c r="BF593" s="4">
        <v>14.063000000000001</v>
      </c>
      <c r="BG593" s="4">
        <v>14.64</v>
      </c>
      <c r="BH593" s="4">
        <v>1.04</v>
      </c>
      <c r="BI593" s="4">
        <v>14.352</v>
      </c>
      <c r="BJ593" s="4">
        <v>3014.6219999999998</v>
      </c>
      <c r="BK593" s="4">
        <v>8.7870000000000008</v>
      </c>
      <c r="BL593" s="4">
        <v>14.055</v>
      </c>
      <c r="BM593" s="4">
        <v>0.223</v>
      </c>
      <c r="BN593" s="4">
        <v>14.278</v>
      </c>
      <c r="BO593" s="4">
        <v>11.313000000000001</v>
      </c>
      <c r="BP593" s="4">
        <v>0.17899999999999999</v>
      </c>
      <c r="BQ593" s="4">
        <v>11.492000000000001</v>
      </c>
      <c r="BR593" s="4">
        <v>1.5430999999999999</v>
      </c>
      <c r="BU593" s="4">
        <v>1.444</v>
      </c>
      <c r="BW593" s="4">
        <v>64.668000000000006</v>
      </c>
      <c r="BX593" s="4">
        <v>0.31126999999999999</v>
      </c>
      <c r="BY593" s="4">
        <v>-5</v>
      </c>
      <c r="BZ593" s="4">
        <v>0.86350800000000005</v>
      </c>
      <c r="CA593" s="4">
        <v>7.6066609999999999</v>
      </c>
      <c r="CB593" s="4">
        <v>17.442862000000002</v>
      </c>
    </row>
    <row r="594" spans="1:80">
      <c r="A594" s="2">
        <v>42440</v>
      </c>
      <c r="B594" s="29">
        <v>0.43459629629629631</v>
      </c>
      <c r="C594" s="4">
        <v>14.503</v>
      </c>
      <c r="D594" s="4">
        <v>5.6000000000000001E-2</v>
      </c>
      <c r="E594" s="4" t="s">
        <v>155</v>
      </c>
      <c r="F594" s="4">
        <v>560</v>
      </c>
      <c r="G594" s="4">
        <v>565</v>
      </c>
      <c r="H594" s="4">
        <v>10.199999999999999</v>
      </c>
      <c r="I594" s="4">
        <v>187.2</v>
      </c>
      <c r="K594" s="4">
        <v>0.27</v>
      </c>
      <c r="L594" s="4">
        <v>35</v>
      </c>
      <c r="M594" s="4">
        <v>0.87419999999999998</v>
      </c>
      <c r="N594" s="4">
        <v>12.679</v>
      </c>
      <c r="O594" s="4">
        <v>4.9000000000000002E-2</v>
      </c>
      <c r="P594" s="4">
        <v>493.93819999999999</v>
      </c>
      <c r="Q594" s="4">
        <v>8.9170999999999996</v>
      </c>
      <c r="R594" s="4">
        <v>502.9</v>
      </c>
      <c r="S594" s="4">
        <v>397.5652</v>
      </c>
      <c r="T594" s="4">
        <v>7.1772999999999998</v>
      </c>
      <c r="U594" s="4">
        <v>404.7</v>
      </c>
      <c r="V594" s="4">
        <v>187.22819999999999</v>
      </c>
      <c r="Y594" s="4">
        <v>30.577999999999999</v>
      </c>
      <c r="Z594" s="4">
        <v>0</v>
      </c>
      <c r="AA594" s="4">
        <v>0.23949999999999999</v>
      </c>
      <c r="AB594" s="4" t="s">
        <v>382</v>
      </c>
      <c r="AC594" s="4">
        <v>0</v>
      </c>
      <c r="AD594" s="4">
        <v>11.8</v>
      </c>
      <c r="AE594" s="4">
        <v>854</v>
      </c>
      <c r="AF594" s="4">
        <v>868</v>
      </c>
      <c r="AG594" s="4">
        <v>885</v>
      </c>
      <c r="AH594" s="4">
        <v>75</v>
      </c>
      <c r="AI594" s="4">
        <v>23.42</v>
      </c>
      <c r="AJ594" s="4">
        <v>0.54</v>
      </c>
      <c r="AK594" s="4">
        <v>988</v>
      </c>
      <c r="AL594" s="4">
        <v>2</v>
      </c>
      <c r="AM594" s="4">
        <v>0</v>
      </c>
      <c r="AN594" s="4">
        <v>27</v>
      </c>
      <c r="AO594" s="4">
        <v>190</v>
      </c>
      <c r="AP594" s="4">
        <v>190</v>
      </c>
      <c r="AQ594" s="4">
        <v>1.6</v>
      </c>
      <c r="AR594" s="4">
        <v>195</v>
      </c>
      <c r="AS594" s="4" t="s">
        <v>155</v>
      </c>
      <c r="AT594" s="4">
        <v>2</v>
      </c>
      <c r="AU594" s="5">
        <v>0.64274305555555555</v>
      </c>
      <c r="AV594" s="4">
        <v>47.162540999999997</v>
      </c>
      <c r="AW594" s="4">
        <v>-88.491936999999993</v>
      </c>
      <c r="AX594" s="4">
        <v>317.7</v>
      </c>
      <c r="AY594" s="4">
        <v>32.9</v>
      </c>
      <c r="AZ594" s="4">
        <v>12</v>
      </c>
      <c r="BA594" s="4">
        <v>11</v>
      </c>
      <c r="BB594" s="4" t="s">
        <v>431</v>
      </c>
      <c r="BC594" s="4">
        <v>1.3262</v>
      </c>
      <c r="BD594" s="4">
        <v>1.6</v>
      </c>
      <c r="BE594" s="4">
        <v>2.2524000000000002</v>
      </c>
      <c r="BF594" s="4">
        <v>14.063000000000001</v>
      </c>
      <c r="BG594" s="4">
        <v>14.6</v>
      </c>
      <c r="BH594" s="4">
        <v>1.04</v>
      </c>
      <c r="BI594" s="4">
        <v>14.387</v>
      </c>
      <c r="BJ594" s="4">
        <v>3016.97</v>
      </c>
      <c r="BK594" s="4">
        <v>7.4139999999999997</v>
      </c>
      <c r="BL594" s="4">
        <v>12.308</v>
      </c>
      <c r="BM594" s="4">
        <v>0.222</v>
      </c>
      <c r="BN594" s="4">
        <v>12.53</v>
      </c>
      <c r="BO594" s="4">
        <v>9.907</v>
      </c>
      <c r="BP594" s="4">
        <v>0.17899999999999999</v>
      </c>
      <c r="BQ594" s="4">
        <v>10.086</v>
      </c>
      <c r="BR594" s="4">
        <v>1.4732000000000001</v>
      </c>
      <c r="BU594" s="4">
        <v>1.444</v>
      </c>
      <c r="BW594" s="4">
        <v>41.433999999999997</v>
      </c>
      <c r="BX594" s="4">
        <v>0.30253999999999998</v>
      </c>
      <c r="BY594" s="4">
        <v>-5</v>
      </c>
      <c r="BZ594" s="4">
        <v>0.86374600000000001</v>
      </c>
      <c r="CA594" s="4">
        <v>7.3933210000000003</v>
      </c>
      <c r="CB594" s="4">
        <v>17.447669000000001</v>
      </c>
    </row>
    <row r="595" spans="1:80">
      <c r="A595" s="2">
        <v>42440</v>
      </c>
      <c r="B595" s="29">
        <v>0.43460787037037035</v>
      </c>
      <c r="C595" s="4">
        <v>14.428000000000001</v>
      </c>
      <c r="D595" s="4">
        <v>0.1351</v>
      </c>
      <c r="E595" s="4" t="s">
        <v>155</v>
      </c>
      <c r="F595" s="4">
        <v>1351.3405499999999</v>
      </c>
      <c r="G595" s="4">
        <v>599.4</v>
      </c>
      <c r="H595" s="4">
        <v>10.1</v>
      </c>
      <c r="I595" s="4">
        <v>185.5</v>
      </c>
      <c r="K595" s="4">
        <v>0.2</v>
      </c>
      <c r="L595" s="4">
        <v>35</v>
      </c>
      <c r="M595" s="4">
        <v>0.87409999999999999</v>
      </c>
      <c r="N595" s="4">
        <v>12.6119</v>
      </c>
      <c r="O595" s="4">
        <v>0.1181</v>
      </c>
      <c r="P595" s="4">
        <v>523.94179999999994</v>
      </c>
      <c r="Q595" s="4">
        <v>8.8285</v>
      </c>
      <c r="R595" s="4">
        <v>532.79999999999995</v>
      </c>
      <c r="S595" s="4">
        <v>421.71469999999999</v>
      </c>
      <c r="T595" s="4">
        <v>7.1059999999999999</v>
      </c>
      <c r="U595" s="4">
        <v>428.8</v>
      </c>
      <c r="V595" s="4">
        <v>185.49090000000001</v>
      </c>
      <c r="Y595" s="4">
        <v>30.542000000000002</v>
      </c>
      <c r="Z595" s="4">
        <v>0</v>
      </c>
      <c r="AA595" s="4">
        <v>0.17480000000000001</v>
      </c>
      <c r="AB595" s="4" t="s">
        <v>382</v>
      </c>
      <c r="AC595" s="4">
        <v>0</v>
      </c>
      <c r="AD595" s="4">
        <v>11.8</v>
      </c>
      <c r="AE595" s="4">
        <v>853</v>
      </c>
      <c r="AF595" s="4">
        <v>868</v>
      </c>
      <c r="AG595" s="4">
        <v>885</v>
      </c>
      <c r="AH595" s="4">
        <v>75</v>
      </c>
      <c r="AI595" s="4">
        <v>23.42</v>
      </c>
      <c r="AJ595" s="4">
        <v>0.54</v>
      </c>
      <c r="AK595" s="4">
        <v>988</v>
      </c>
      <c r="AL595" s="4">
        <v>2</v>
      </c>
      <c r="AM595" s="4">
        <v>0</v>
      </c>
      <c r="AN595" s="4">
        <v>27</v>
      </c>
      <c r="AO595" s="4">
        <v>190</v>
      </c>
      <c r="AP595" s="4">
        <v>190</v>
      </c>
      <c r="AQ595" s="4">
        <v>1.6</v>
      </c>
      <c r="AR595" s="4">
        <v>195</v>
      </c>
      <c r="AS595" s="4" t="s">
        <v>155</v>
      </c>
      <c r="AT595" s="4">
        <v>2</v>
      </c>
      <c r="AU595" s="5">
        <v>0.6427546296296297</v>
      </c>
      <c r="AV595" s="4">
        <v>47.162314000000002</v>
      </c>
      <c r="AW595" s="4">
        <v>-88.491834999999995</v>
      </c>
      <c r="AX595" s="4">
        <v>317.3</v>
      </c>
      <c r="AY595" s="4">
        <v>33.299999999999997</v>
      </c>
      <c r="AZ595" s="4">
        <v>12</v>
      </c>
      <c r="BA595" s="4">
        <v>10</v>
      </c>
      <c r="BB595" s="4" t="s">
        <v>432</v>
      </c>
      <c r="BC595" s="4">
        <v>1.373726</v>
      </c>
      <c r="BD595" s="4">
        <v>1.7474529999999999</v>
      </c>
      <c r="BE595" s="4">
        <v>2.3474529999999998</v>
      </c>
      <c r="BF595" s="4">
        <v>14.063000000000001</v>
      </c>
      <c r="BG595" s="4">
        <v>14.59</v>
      </c>
      <c r="BH595" s="4">
        <v>1.04</v>
      </c>
      <c r="BI595" s="4">
        <v>14.401999999999999</v>
      </c>
      <c r="BJ595" s="4">
        <v>3000.5540000000001</v>
      </c>
      <c r="BK595" s="4">
        <v>17.887</v>
      </c>
      <c r="BL595" s="4">
        <v>13.054</v>
      </c>
      <c r="BM595" s="4">
        <v>0.22</v>
      </c>
      <c r="BN595" s="4">
        <v>13.273999999999999</v>
      </c>
      <c r="BO595" s="4">
        <v>10.507</v>
      </c>
      <c r="BP595" s="4">
        <v>0.17699999999999999</v>
      </c>
      <c r="BQ595" s="4">
        <v>10.683999999999999</v>
      </c>
      <c r="BR595" s="4">
        <v>1.4593</v>
      </c>
      <c r="BU595" s="4">
        <v>1.4419999999999999</v>
      </c>
      <c r="BW595" s="4">
        <v>30.242000000000001</v>
      </c>
      <c r="BX595" s="4">
        <v>0.29478300000000002</v>
      </c>
      <c r="BY595" s="4">
        <v>-5</v>
      </c>
      <c r="BZ595" s="4">
        <v>0.86474499999999999</v>
      </c>
      <c r="CA595" s="4">
        <v>7.2037639999999996</v>
      </c>
      <c r="CB595" s="4">
        <v>17.467853999999999</v>
      </c>
    </row>
    <row r="596" spans="1:80">
      <c r="A596" s="2">
        <v>42440</v>
      </c>
      <c r="B596" s="29">
        <v>0.43461944444444445</v>
      </c>
      <c r="C596" s="4">
        <v>14.42</v>
      </c>
      <c r="D596" s="4">
        <v>0.36659999999999998</v>
      </c>
      <c r="E596" s="4" t="s">
        <v>155</v>
      </c>
      <c r="F596" s="4">
        <v>3666.1018359999998</v>
      </c>
      <c r="G596" s="4">
        <v>615.6</v>
      </c>
      <c r="H596" s="4">
        <v>10.1</v>
      </c>
      <c r="I596" s="4">
        <v>220.1</v>
      </c>
      <c r="K596" s="4">
        <v>0.2</v>
      </c>
      <c r="L596" s="4">
        <v>35</v>
      </c>
      <c r="M596" s="4">
        <v>0.87219999999999998</v>
      </c>
      <c r="N596" s="4">
        <v>12.5764</v>
      </c>
      <c r="O596" s="4">
        <v>0.31969999999999998</v>
      </c>
      <c r="P596" s="4">
        <v>536.90309999999999</v>
      </c>
      <c r="Q596" s="4">
        <v>8.8087</v>
      </c>
      <c r="R596" s="4">
        <v>545.70000000000005</v>
      </c>
      <c r="S596" s="4">
        <v>432.11810000000003</v>
      </c>
      <c r="T596" s="4">
        <v>7.0895999999999999</v>
      </c>
      <c r="U596" s="4">
        <v>439.2</v>
      </c>
      <c r="V596" s="4">
        <v>220.12700000000001</v>
      </c>
      <c r="Y596" s="4">
        <v>30.51</v>
      </c>
      <c r="Z596" s="4">
        <v>0</v>
      </c>
      <c r="AA596" s="4">
        <v>0.1744</v>
      </c>
      <c r="AB596" s="4" t="s">
        <v>382</v>
      </c>
      <c r="AC596" s="4">
        <v>0</v>
      </c>
      <c r="AD596" s="4">
        <v>11.8</v>
      </c>
      <c r="AE596" s="4">
        <v>853</v>
      </c>
      <c r="AF596" s="4">
        <v>869</v>
      </c>
      <c r="AG596" s="4">
        <v>884</v>
      </c>
      <c r="AH596" s="4">
        <v>75</v>
      </c>
      <c r="AI596" s="4">
        <v>23.41</v>
      </c>
      <c r="AJ596" s="4">
        <v>0.54</v>
      </c>
      <c r="AK596" s="4">
        <v>989</v>
      </c>
      <c r="AL596" s="4">
        <v>2</v>
      </c>
      <c r="AM596" s="4">
        <v>0</v>
      </c>
      <c r="AN596" s="4">
        <v>27</v>
      </c>
      <c r="AO596" s="4">
        <v>190</v>
      </c>
      <c r="AP596" s="4">
        <v>190</v>
      </c>
      <c r="AQ596" s="4">
        <v>1.7</v>
      </c>
      <c r="AR596" s="4">
        <v>195</v>
      </c>
      <c r="AS596" s="4" t="s">
        <v>155</v>
      </c>
      <c r="AT596" s="4">
        <v>2</v>
      </c>
      <c r="AU596" s="5">
        <v>0.64277777777777778</v>
      </c>
      <c r="AV596" s="4">
        <v>47.162244999999999</v>
      </c>
      <c r="AW596" s="4">
        <v>-88.491802000000007</v>
      </c>
      <c r="AX596" s="4">
        <v>317.2</v>
      </c>
      <c r="AY596" s="4">
        <v>33.5</v>
      </c>
      <c r="AZ596" s="4">
        <v>12</v>
      </c>
      <c r="BA596" s="4">
        <v>9</v>
      </c>
      <c r="BB596" s="4" t="s">
        <v>432</v>
      </c>
      <c r="BC596" s="4">
        <v>1.4</v>
      </c>
      <c r="BD596" s="4">
        <v>1.8</v>
      </c>
      <c r="BE596" s="4">
        <v>2.4</v>
      </c>
      <c r="BF596" s="4">
        <v>14.063000000000001</v>
      </c>
      <c r="BG596" s="4">
        <v>14.35</v>
      </c>
      <c r="BH596" s="4">
        <v>1.02</v>
      </c>
      <c r="BI596" s="4">
        <v>14.659000000000001</v>
      </c>
      <c r="BJ596" s="4">
        <v>2952.6990000000001</v>
      </c>
      <c r="BK596" s="4">
        <v>47.779000000000003</v>
      </c>
      <c r="BL596" s="4">
        <v>13.201000000000001</v>
      </c>
      <c r="BM596" s="4">
        <v>0.217</v>
      </c>
      <c r="BN596" s="4">
        <v>13.417</v>
      </c>
      <c r="BO596" s="4">
        <v>10.624000000000001</v>
      </c>
      <c r="BP596" s="4">
        <v>0.17399999999999999</v>
      </c>
      <c r="BQ596" s="4">
        <v>10.798999999999999</v>
      </c>
      <c r="BR596" s="4">
        <v>1.7090000000000001</v>
      </c>
      <c r="BU596" s="4">
        <v>1.421</v>
      </c>
      <c r="BW596" s="4">
        <v>29.777000000000001</v>
      </c>
      <c r="BX596" s="4">
        <v>0.28330499999999997</v>
      </c>
      <c r="BY596" s="4">
        <v>-5</v>
      </c>
      <c r="BZ596" s="4">
        <v>0.86425399999999997</v>
      </c>
      <c r="CA596" s="4">
        <v>6.923273</v>
      </c>
      <c r="CB596" s="4">
        <v>17.457936</v>
      </c>
    </row>
    <row r="597" spans="1:80">
      <c r="A597" s="2">
        <v>42440</v>
      </c>
      <c r="B597" s="29">
        <v>0.43463101851851849</v>
      </c>
      <c r="C597" s="4">
        <v>14.426</v>
      </c>
      <c r="D597" s="4">
        <v>0.14369999999999999</v>
      </c>
      <c r="E597" s="4" t="s">
        <v>155</v>
      </c>
      <c r="F597" s="4">
        <v>1437.3873120000001</v>
      </c>
      <c r="G597" s="4">
        <v>450.4</v>
      </c>
      <c r="H597" s="4">
        <v>10.1</v>
      </c>
      <c r="I597" s="4">
        <v>194.1</v>
      </c>
      <c r="K597" s="4">
        <v>0.2</v>
      </c>
      <c r="L597" s="4">
        <v>35</v>
      </c>
      <c r="M597" s="4">
        <v>0.87409999999999999</v>
      </c>
      <c r="N597" s="4">
        <v>12.6092</v>
      </c>
      <c r="O597" s="4">
        <v>0.12559999999999999</v>
      </c>
      <c r="P597" s="4">
        <v>393.72199999999998</v>
      </c>
      <c r="Q597" s="4">
        <v>8.8282000000000007</v>
      </c>
      <c r="R597" s="4">
        <v>402.6</v>
      </c>
      <c r="S597" s="4">
        <v>316.87380000000002</v>
      </c>
      <c r="T597" s="4">
        <v>7.1051000000000002</v>
      </c>
      <c r="U597" s="4">
        <v>324</v>
      </c>
      <c r="V597" s="4">
        <v>194.11580000000001</v>
      </c>
      <c r="Y597" s="4">
        <v>30.635999999999999</v>
      </c>
      <c r="Z597" s="4">
        <v>0</v>
      </c>
      <c r="AA597" s="4">
        <v>0.17480000000000001</v>
      </c>
      <c r="AB597" s="4" t="s">
        <v>382</v>
      </c>
      <c r="AC597" s="4">
        <v>0</v>
      </c>
      <c r="AD597" s="4">
        <v>11.9</v>
      </c>
      <c r="AE597" s="4">
        <v>852</v>
      </c>
      <c r="AF597" s="4">
        <v>868</v>
      </c>
      <c r="AG597" s="4">
        <v>884</v>
      </c>
      <c r="AH597" s="4">
        <v>75</v>
      </c>
      <c r="AI597" s="4">
        <v>23.4</v>
      </c>
      <c r="AJ597" s="4">
        <v>0.54</v>
      </c>
      <c r="AK597" s="4">
        <v>989</v>
      </c>
      <c r="AL597" s="4">
        <v>2</v>
      </c>
      <c r="AM597" s="4">
        <v>0</v>
      </c>
      <c r="AN597" s="4">
        <v>27</v>
      </c>
      <c r="AO597" s="4">
        <v>190</v>
      </c>
      <c r="AP597" s="4">
        <v>190</v>
      </c>
      <c r="AQ597" s="4">
        <v>1.7</v>
      </c>
      <c r="AR597" s="4">
        <v>195</v>
      </c>
      <c r="AS597" s="4" t="s">
        <v>155</v>
      </c>
      <c r="AT597" s="4">
        <v>2</v>
      </c>
      <c r="AU597" s="5">
        <v>0.64277777777777778</v>
      </c>
      <c r="AV597" s="4">
        <v>47.162049000000003</v>
      </c>
      <c r="AW597" s="4">
        <v>-88.491714000000002</v>
      </c>
      <c r="AX597" s="4">
        <v>316.60000000000002</v>
      </c>
      <c r="AY597" s="4">
        <v>33.700000000000003</v>
      </c>
      <c r="AZ597" s="4">
        <v>12</v>
      </c>
      <c r="BA597" s="4">
        <v>9</v>
      </c>
      <c r="BB597" s="4" t="s">
        <v>433</v>
      </c>
      <c r="BC597" s="4">
        <v>1.8428</v>
      </c>
      <c r="BD597" s="4">
        <v>2.169</v>
      </c>
      <c r="BE597" s="4">
        <v>2.9165999999999999</v>
      </c>
      <c r="BF597" s="4">
        <v>14.063000000000001</v>
      </c>
      <c r="BG597" s="4">
        <v>14.58</v>
      </c>
      <c r="BH597" s="4">
        <v>1.04</v>
      </c>
      <c r="BI597" s="4">
        <v>14.406000000000001</v>
      </c>
      <c r="BJ597" s="4">
        <v>2998.5709999999999</v>
      </c>
      <c r="BK597" s="4">
        <v>19.015999999999998</v>
      </c>
      <c r="BL597" s="4">
        <v>9.8049999999999997</v>
      </c>
      <c r="BM597" s="4">
        <v>0.22</v>
      </c>
      <c r="BN597" s="4">
        <v>10.025</v>
      </c>
      <c r="BO597" s="4">
        <v>7.891</v>
      </c>
      <c r="BP597" s="4">
        <v>0.17699999999999999</v>
      </c>
      <c r="BQ597" s="4">
        <v>8.0679999999999996</v>
      </c>
      <c r="BR597" s="4">
        <v>1.5265</v>
      </c>
      <c r="BU597" s="4">
        <v>1.4450000000000001</v>
      </c>
      <c r="BW597" s="4">
        <v>30.228000000000002</v>
      </c>
      <c r="BX597" s="4">
        <v>0.30610999999999999</v>
      </c>
      <c r="BY597" s="4">
        <v>-5</v>
      </c>
      <c r="BZ597" s="4">
        <v>0.86549200000000004</v>
      </c>
      <c r="CA597" s="4">
        <v>7.4805630000000001</v>
      </c>
      <c r="CB597" s="4">
        <v>17.482938000000001</v>
      </c>
    </row>
    <row r="598" spans="1:80">
      <c r="A598" s="2">
        <v>42440</v>
      </c>
      <c r="B598" s="29">
        <v>0.43464259259259258</v>
      </c>
      <c r="C598" s="4">
        <v>14.433999999999999</v>
      </c>
      <c r="D598" s="4">
        <v>6.4600000000000005E-2</v>
      </c>
      <c r="E598" s="4" t="s">
        <v>155</v>
      </c>
      <c r="F598" s="4">
        <v>645.87068999999997</v>
      </c>
      <c r="G598" s="4">
        <v>392.7</v>
      </c>
      <c r="H598" s="4">
        <v>10.1</v>
      </c>
      <c r="I598" s="4">
        <v>165</v>
      </c>
      <c r="K598" s="4">
        <v>0.1</v>
      </c>
      <c r="L598" s="4">
        <v>35</v>
      </c>
      <c r="M598" s="4">
        <v>0.87470000000000003</v>
      </c>
      <c r="N598" s="4">
        <v>12.626099999999999</v>
      </c>
      <c r="O598" s="4">
        <v>5.6500000000000002E-2</v>
      </c>
      <c r="P598" s="4">
        <v>343.49540000000002</v>
      </c>
      <c r="Q598" s="4">
        <v>8.8347999999999995</v>
      </c>
      <c r="R598" s="4">
        <v>352.3</v>
      </c>
      <c r="S598" s="4">
        <v>276.4692</v>
      </c>
      <c r="T598" s="4">
        <v>7.1108000000000002</v>
      </c>
      <c r="U598" s="4">
        <v>283.60000000000002</v>
      </c>
      <c r="V598" s="4">
        <v>165.0223</v>
      </c>
      <c r="Y598" s="4">
        <v>30.527999999999999</v>
      </c>
      <c r="Z598" s="4">
        <v>0</v>
      </c>
      <c r="AA598" s="4">
        <v>8.7499999999999994E-2</v>
      </c>
      <c r="AB598" s="4" t="s">
        <v>382</v>
      </c>
      <c r="AC598" s="4">
        <v>0</v>
      </c>
      <c r="AD598" s="4">
        <v>11.9</v>
      </c>
      <c r="AE598" s="4">
        <v>852</v>
      </c>
      <c r="AF598" s="4">
        <v>869</v>
      </c>
      <c r="AG598" s="4">
        <v>884</v>
      </c>
      <c r="AH598" s="4">
        <v>75</v>
      </c>
      <c r="AI598" s="4">
        <v>23.42</v>
      </c>
      <c r="AJ598" s="4">
        <v>0.54</v>
      </c>
      <c r="AK598" s="4">
        <v>988</v>
      </c>
      <c r="AL598" s="4">
        <v>2</v>
      </c>
      <c r="AM598" s="4">
        <v>0</v>
      </c>
      <c r="AN598" s="4">
        <v>27</v>
      </c>
      <c r="AO598" s="4">
        <v>190</v>
      </c>
      <c r="AP598" s="4">
        <v>190</v>
      </c>
      <c r="AQ598" s="4">
        <v>1.7</v>
      </c>
      <c r="AR598" s="4">
        <v>195</v>
      </c>
      <c r="AS598" s="4" t="s">
        <v>155</v>
      </c>
      <c r="AT598" s="4">
        <v>2</v>
      </c>
      <c r="AU598" s="5">
        <v>0.64280092592592586</v>
      </c>
      <c r="AV598" s="4">
        <v>47.16198</v>
      </c>
      <c r="AW598" s="4">
        <v>-88.491682999999995</v>
      </c>
      <c r="AX598" s="4">
        <v>316.39999999999998</v>
      </c>
      <c r="AY598" s="4">
        <v>33.9</v>
      </c>
      <c r="AZ598" s="4">
        <v>12</v>
      </c>
      <c r="BA598" s="4">
        <v>9</v>
      </c>
      <c r="BB598" s="4" t="s">
        <v>433</v>
      </c>
      <c r="BC598" s="4">
        <v>2</v>
      </c>
      <c r="BD598" s="4">
        <v>2.3738000000000001</v>
      </c>
      <c r="BE598" s="4">
        <v>3.1738</v>
      </c>
      <c r="BF598" s="4">
        <v>14.063000000000001</v>
      </c>
      <c r="BG598" s="4">
        <v>14.66</v>
      </c>
      <c r="BH598" s="4">
        <v>1.04</v>
      </c>
      <c r="BI598" s="4">
        <v>14.321</v>
      </c>
      <c r="BJ598" s="4">
        <v>3015.674</v>
      </c>
      <c r="BK598" s="4">
        <v>8.5879999999999992</v>
      </c>
      <c r="BL598" s="4">
        <v>8.5920000000000005</v>
      </c>
      <c r="BM598" s="4">
        <v>0.221</v>
      </c>
      <c r="BN598" s="4">
        <v>8.8130000000000006</v>
      </c>
      <c r="BO598" s="4">
        <v>6.915</v>
      </c>
      <c r="BP598" s="4">
        <v>0.17799999999999999</v>
      </c>
      <c r="BQ598" s="4">
        <v>7.093</v>
      </c>
      <c r="BR598" s="4">
        <v>1.3032999999999999</v>
      </c>
      <c r="BU598" s="4">
        <v>1.4470000000000001</v>
      </c>
      <c r="BW598" s="4">
        <v>15.191000000000001</v>
      </c>
      <c r="BX598" s="4">
        <v>0.272478</v>
      </c>
      <c r="BY598" s="4">
        <v>-5</v>
      </c>
      <c r="BZ598" s="4">
        <v>0.86376200000000003</v>
      </c>
      <c r="CA598" s="4">
        <v>6.6586809999999996</v>
      </c>
      <c r="CB598" s="4">
        <v>17.447991999999999</v>
      </c>
    </row>
    <row r="599" spans="1:80">
      <c r="A599" s="2">
        <v>42440</v>
      </c>
      <c r="B599" s="29">
        <v>0.43465416666666662</v>
      </c>
      <c r="C599" s="4">
        <v>14.44</v>
      </c>
      <c r="D599" s="4">
        <v>3.9699999999999999E-2</v>
      </c>
      <c r="E599" s="4" t="s">
        <v>155</v>
      </c>
      <c r="F599" s="4">
        <v>396.68571400000002</v>
      </c>
      <c r="G599" s="4">
        <v>497.7</v>
      </c>
      <c r="H599" s="4">
        <v>10.1</v>
      </c>
      <c r="I599" s="4">
        <v>156.69999999999999</v>
      </c>
      <c r="K599" s="4">
        <v>0.1</v>
      </c>
      <c r="L599" s="4">
        <v>35</v>
      </c>
      <c r="M599" s="4">
        <v>0.87490000000000001</v>
      </c>
      <c r="N599" s="4">
        <v>12.6333</v>
      </c>
      <c r="O599" s="4">
        <v>3.4700000000000002E-2</v>
      </c>
      <c r="P599" s="4">
        <v>435.39839999999998</v>
      </c>
      <c r="Q599" s="4">
        <v>8.8362999999999996</v>
      </c>
      <c r="R599" s="4">
        <v>444.2</v>
      </c>
      <c r="S599" s="4">
        <v>350.42360000000002</v>
      </c>
      <c r="T599" s="4">
        <v>7.1117999999999997</v>
      </c>
      <c r="U599" s="4">
        <v>357.5</v>
      </c>
      <c r="V599" s="4">
        <v>156.6892</v>
      </c>
      <c r="Y599" s="4">
        <v>30.533000000000001</v>
      </c>
      <c r="Z599" s="4">
        <v>0</v>
      </c>
      <c r="AA599" s="4">
        <v>8.7499999999999994E-2</v>
      </c>
      <c r="AB599" s="4" t="s">
        <v>382</v>
      </c>
      <c r="AC599" s="4">
        <v>0</v>
      </c>
      <c r="AD599" s="4">
        <v>11.8</v>
      </c>
      <c r="AE599" s="4">
        <v>853</v>
      </c>
      <c r="AF599" s="4">
        <v>869</v>
      </c>
      <c r="AG599" s="4">
        <v>884</v>
      </c>
      <c r="AH599" s="4">
        <v>75</v>
      </c>
      <c r="AI599" s="4">
        <v>23.41</v>
      </c>
      <c r="AJ599" s="4">
        <v>0.54</v>
      </c>
      <c r="AK599" s="4">
        <v>989</v>
      </c>
      <c r="AL599" s="4">
        <v>2</v>
      </c>
      <c r="AM599" s="4">
        <v>0</v>
      </c>
      <c r="AN599" s="4">
        <v>27</v>
      </c>
      <c r="AO599" s="4">
        <v>190</v>
      </c>
      <c r="AP599" s="4">
        <v>190</v>
      </c>
      <c r="AQ599" s="4">
        <v>1.6</v>
      </c>
      <c r="AR599" s="4">
        <v>195</v>
      </c>
      <c r="AS599" s="4" t="s">
        <v>155</v>
      </c>
      <c r="AT599" s="4">
        <v>2</v>
      </c>
      <c r="AU599" s="5">
        <v>0.64280092592592586</v>
      </c>
      <c r="AV599" s="4">
        <v>47.161790000000003</v>
      </c>
      <c r="AW599" s="4">
        <v>-88.491580999999996</v>
      </c>
      <c r="AX599" s="4">
        <v>315.89999999999998</v>
      </c>
      <c r="AY599" s="4">
        <v>33.700000000000003</v>
      </c>
      <c r="AZ599" s="4">
        <v>12</v>
      </c>
      <c r="BA599" s="4">
        <v>9</v>
      </c>
      <c r="BB599" s="4" t="s">
        <v>433</v>
      </c>
      <c r="BC599" s="4">
        <v>1.1881999999999999</v>
      </c>
      <c r="BD599" s="4">
        <v>1.6619999999999999</v>
      </c>
      <c r="BE599" s="4">
        <v>2.093</v>
      </c>
      <c r="BF599" s="4">
        <v>14.063000000000001</v>
      </c>
      <c r="BG599" s="4">
        <v>14.69</v>
      </c>
      <c r="BH599" s="4">
        <v>1.04</v>
      </c>
      <c r="BI599" s="4">
        <v>14.301</v>
      </c>
      <c r="BJ599" s="4">
        <v>3021.076</v>
      </c>
      <c r="BK599" s="4">
        <v>5.282</v>
      </c>
      <c r="BL599" s="4">
        <v>10.904</v>
      </c>
      <c r="BM599" s="4">
        <v>0.221</v>
      </c>
      <c r="BN599" s="4">
        <v>11.125</v>
      </c>
      <c r="BO599" s="4">
        <v>8.7759999999999998</v>
      </c>
      <c r="BP599" s="4">
        <v>0.17799999999999999</v>
      </c>
      <c r="BQ599" s="4">
        <v>8.9540000000000006</v>
      </c>
      <c r="BR599" s="4">
        <v>1.2390000000000001</v>
      </c>
      <c r="BU599" s="4">
        <v>1.4490000000000001</v>
      </c>
      <c r="BW599" s="4">
        <v>15.212</v>
      </c>
      <c r="BX599" s="4">
        <v>0.278142</v>
      </c>
      <c r="BY599" s="4">
        <v>-5</v>
      </c>
      <c r="BZ599" s="4">
        <v>0.86299999999999999</v>
      </c>
      <c r="CA599" s="4">
        <v>6.7970949999999997</v>
      </c>
      <c r="CB599" s="4">
        <v>17.432600000000001</v>
      </c>
    </row>
    <row r="600" spans="1:80">
      <c r="A600" s="2">
        <v>42440</v>
      </c>
      <c r="B600" s="29">
        <v>0.43466574074074077</v>
      </c>
      <c r="C600" s="4">
        <v>14.44</v>
      </c>
      <c r="D600" s="4">
        <v>3.3599999999999998E-2</v>
      </c>
      <c r="E600" s="4" t="s">
        <v>155</v>
      </c>
      <c r="F600" s="4">
        <v>335.85866900000002</v>
      </c>
      <c r="G600" s="4">
        <v>615.1</v>
      </c>
      <c r="H600" s="4">
        <v>9.3000000000000007</v>
      </c>
      <c r="I600" s="4">
        <v>156.80000000000001</v>
      </c>
      <c r="K600" s="4">
        <v>0.1</v>
      </c>
      <c r="L600" s="4">
        <v>35</v>
      </c>
      <c r="M600" s="4">
        <v>0.875</v>
      </c>
      <c r="N600" s="4">
        <v>12.6343</v>
      </c>
      <c r="O600" s="4">
        <v>2.9399999999999999E-2</v>
      </c>
      <c r="P600" s="4">
        <v>538.18430000000001</v>
      </c>
      <c r="Q600" s="4">
        <v>8.1125000000000007</v>
      </c>
      <c r="R600" s="4">
        <v>546.29999999999995</v>
      </c>
      <c r="S600" s="4">
        <v>433.13929999999999</v>
      </c>
      <c r="T600" s="4">
        <v>6.5290999999999997</v>
      </c>
      <c r="U600" s="4">
        <v>439.7</v>
      </c>
      <c r="V600" s="4">
        <v>156.8263</v>
      </c>
      <c r="Y600" s="4">
        <v>30.4</v>
      </c>
      <c r="Z600" s="4">
        <v>0</v>
      </c>
      <c r="AA600" s="4">
        <v>8.7499999999999994E-2</v>
      </c>
      <c r="AB600" s="4" t="s">
        <v>382</v>
      </c>
      <c r="AC600" s="4">
        <v>0</v>
      </c>
      <c r="AD600" s="4">
        <v>11.9</v>
      </c>
      <c r="AE600" s="4">
        <v>853</v>
      </c>
      <c r="AF600" s="4">
        <v>868</v>
      </c>
      <c r="AG600" s="4">
        <v>885</v>
      </c>
      <c r="AH600" s="4">
        <v>75</v>
      </c>
      <c r="AI600" s="4">
        <v>23.4</v>
      </c>
      <c r="AJ600" s="4">
        <v>0.54</v>
      </c>
      <c r="AK600" s="4">
        <v>989</v>
      </c>
      <c r="AL600" s="4">
        <v>2</v>
      </c>
      <c r="AM600" s="4">
        <v>0</v>
      </c>
      <c r="AN600" s="4">
        <v>27</v>
      </c>
      <c r="AO600" s="4">
        <v>190</v>
      </c>
      <c r="AP600" s="4">
        <v>190</v>
      </c>
      <c r="AQ600" s="4">
        <v>1.7</v>
      </c>
      <c r="AR600" s="4">
        <v>195</v>
      </c>
      <c r="AS600" s="4" t="s">
        <v>155</v>
      </c>
      <c r="AT600" s="4">
        <v>2</v>
      </c>
      <c r="AU600" s="5">
        <v>0.64282407407407405</v>
      </c>
      <c r="AV600" s="4">
        <v>47.161630000000002</v>
      </c>
      <c r="AW600" s="4">
        <v>-88.491485999999995</v>
      </c>
      <c r="AX600" s="4">
        <v>315.60000000000002</v>
      </c>
      <c r="AY600" s="4">
        <v>33.5</v>
      </c>
      <c r="AZ600" s="4">
        <v>12</v>
      </c>
      <c r="BA600" s="4">
        <v>11</v>
      </c>
      <c r="BB600" s="4" t="s">
        <v>432</v>
      </c>
      <c r="BC600" s="4">
        <v>0.9</v>
      </c>
      <c r="BD600" s="4">
        <v>1.2524</v>
      </c>
      <c r="BE600" s="4">
        <v>1.5524</v>
      </c>
      <c r="BF600" s="4">
        <v>14.063000000000001</v>
      </c>
      <c r="BG600" s="4">
        <v>14.69</v>
      </c>
      <c r="BH600" s="4">
        <v>1.04</v>
      </c>
      <c r="BI600" s="4">
        <v>14.292</v>
      </c>
      <c r="BJ600" s="4">
        <v>3022.3449999999998</v>
      </c>
      <c r="BK600" s="4">
        <v>4.4740000000000002</v>
      </c>
      <c r="BL600" s="4">
        <v>13.481999999999999</v>
      </c>
      <c r="BM600" s="4">
        <v>0.20300000000000001</v>
      </c>
      <c r="BN600" s="4">
        <v>13.685</v>
      </c>
      <c r="BO600" s="4">
        <v>10.851000000000001</v>
      </c>
      <c r="BP600" s="4">
        <v>0.16400000000000001</v>
      </c>
      <c r="BQ600" s="4">
        <v>11.013999999999999</v>
      </c>
      <c r="BR600" s="4">
        <v>1.2404999999999999</v>
      </c>
      <c r="BU600" s="4">
        <v>1.4430000000000001</v>
      </c>
      <c r="BW600" s="4">
        <v>15.218999999999999</v>
      </c>
      <c r="BX600" s="4">
        <v>0.29693599999999998</v>
      </c>
      <c r="BY600" s="4">
        <v>-5</v>
      </c>
      <c r="BZ600" s="4">
        <v>0.86374600000000001</v>
      </c>
      <c r="CA600" s="4">
        <v>7.2563740000000001</v>
      </c>
      <c r="CB600" s="4">
        <v>17.447669000000001</v>
      </c>
    </row>
    <row r="601" spans="1:80">
      <c r="A601" s="2">
        <v>42440</v>
      </c>
      <c r="B601" s="29">
        <v>0.43467731481481481</v>
      </c>
      <c r="C601" s="4">
        <v>14.44</v>
      </c>
      <c r="D601" s="4">
        <v>3.04E-2</v>
      </c>
      <c r="E601" s="4" t="s">
        <v>155</v>
      </c>
      <c r="F601" s="4">
        <v>303.691667</v>
      </c>
      <c r="G601" s="4">
        <v>685.5</v>
      </c>
      <c r="H601" s="4">
        <v>2.4</v>
      </c>
      <c r="I601" s="4">
        <v>146.30000000000001</v>
      </c>
      <c r="K601" s="4">
        <v>0.17</v>
      </c>
      <c r="L601" s="4">
        <v>35</v>
      </c>
      <c r="M601" s="4">
        <v>0.875</v>
      </c>
      <c r="N601" s="4">
        <v>12.6343</v>
      </c>
      <c r="O601" s="4">
        <v>2.6599999999999999E-2</v>
      </c>
      <c r="P601" s="4">
        <v>599.77850000000001</v>
      </c>
      <c r="Q601" s="4">
        <v>2.0998999999999999</v>
      </c>
      <c r="R601" s="4">
        <v>601.9</v>
      </c>
      <c r="S601" s="4">
        <v>482.71129999999999</v>
      </c>
      <c r="T601" s="4">
        <v>1.69</v>
      </c>
      <c r="U601" s="4">
        <v>484.4</v>
      </c>
      <c r="V601" s="4">
        <v>146.25149999999999</v>
      </c>
      <c r="Y601" s="4">
        <v>30.361000000000001</v>
      </c>
      <c r="Z601" s="4">
        <v>0</v>
      </c>
      <c r="AA601" s="4">
        <v>0.15040000000000001</v>
      </c>
      <c r="AB601" s="4" t="s">
        <v>382</v>
      </c>
      <c r="AC601" s="4">
        <v>0</v>
      </c>
      <c r="AD601" s="4">
        <v>11.8</v>
      </c>
      <c r="AE601" s="4">
        <v>853</v>
      </c>
      <c r="AF601" s="4">
        <v>869</v>
      </c>
      <c r="AG601" s="4">
        <v>885</v>
      </c>
      <c r="AH601" s="4">
        <v>75</v>
      </c>
      <c r="AI601" s="4">
        <v>23.4</v>
      </c>
      <c r="AJ601" s="4">
        <v>0.54</v>
      </c>
      <c r="AK601" s="4">
        <v>989</v>
      </c>
      <c r="AL601" s="4">
        <v>2</v>
      </c>
      <c r="AM601" s="4">
        <v>0</v>
      </c>
      <c r="AN601" s="4">
        <v>27</v>
      </c>
      <c r="AO601" s="4">
        <v>190</v>
      </c>
      <c r="AP601" s="4">
        <v>190</v>
      </c>
      <c r="AQ601" s="4">
        <v>1.6</v>
      </c>
      <c r="AR601" s="4">
        <v>195</v>
      </c>
      <c r="AS601" s="4" t="s">
        <v>155</v>
      </c>
      <c r="AT601" s="4">
        <v>2</v>
      </c>
      <c r="AU601" s="5">
        <v>0.6428356481481482</v>
      </c>
      <c r="AV601" s="4">
        <v>47.161512000000002</v>
      </c>
      <c r="AW601" s="4">
        <v>-88.491382000000002</v>
      </c>
      <c r="AX601" s="4">
        <v>315.60000000000002</v>
      </c>
      <c r="AY601" s="4">
        <v>33.4</v>
      </c>
      <c r="AZ601" s="4">
        <v>12</v>
      </c>
      <c r="BA601" s="4">
        <v>11</v>
      </c>
      <c r="BB601" s="4" t="s">
        <v>431</v>
      </c>
      <c r="BC601" s="4">
        <v>0.9</v>
      </c>
      <c r="BD601" s="4">
        <v>1.2738</v>
      </c>
      <c r="BE601" s="4">
        <v>1.5738000000000001</v>
      </c>
      <c r="BF601" s="4">
        <v>14.063000000000001</v>
      </c>
      <c r="BG601" s="4">
        <v>14.7</v>
      </c>
      <c r="BH601" s="4">
        <v>1.05</v>
      </c>
      <c r="BI601" s="4">
        <v>14.292</v>
      </c>
      <c r="BJ601" s="4">
        <v>3023.2710000000002</v>
      </c>
      <c r="BK601" s="4">
        <v>4.0469999999999997</v>
      </c>
      <c r="BL601" s="4">
        <v>15.03</v>
      </c>
      <c r="BM601" s="4">
        <v>5.2999999999999999E-2</v>
      </c>
      <c r="BN601" s="4">
        <v>15.082000000000001</v>
      </c>
      <c r="BO601" s="4">
        <v>12.096</v>
      </c>
      <c r="BP601" s="4">
        <v>4.2000000000000003E-2</v>
      </c>
      <c r="BQ601" s="4">
        <v>12.138999999999999</v>
      </c>
      <c r="BR601" s="4">
        <v>1.1572</v>
      </c>
      <c r="BU601" s="4">
        <v>1.4410000000000001</v>
      </c>
      <c r="BW601" s="4">
        <v>26.172999999999998</v>
      </c>
      <c r="BX601" s="4">
        <v>0.311444</v>
      </c>
      <c r="BY601" s="4">
        <v>-5</v>
      </c>
      <c r="BZ601" s="4">
        <v>0.86250800000000005</v>
      </c>
      <c r="CA601" s="4">
        <v>7.610913</v>
      </c>
      <c r="CB601" s="4">
        <v>17.422661999999999</v>
      </c>
    </row>
    <row r="602" spans="1:80">
      <c r="A602" s="2">
        <v>42440</v>
      </c>
      <c r="B602" s="29">
        <v>0.4346888888888889</v>
      </c>
      <c r="C602" s="4">
        <v>14.403</v>
      </c>
      <c r="D602" s="4">
        <v>2.2200000000000001E-2</v>
      </c>
      <c r="E602" s="4" t="s">
        <v>155</v>
      </c>
      <c r="F602" s="4">
        <v>222.17318900000001</v>
      </c>
      <c r="G602" s="4">
        <v>689.4</v>
      </c>
      <c r="H602" s="4">
        <v>0.2</v>
      </c>
      <c r="I602" s="4">
        <v>138.9</v>
      </c>
      <c r="K602" s="4">
        <v>0.2</v>
      </c>
      <c r="L602" s="4">
        <v>35</v>
      </c>
      <c r="M602" s="4">
        <v>0.87539999999999996</v>
      </c>
      <c r="N602" s="4">
        <v>12.6088</v>
      </c>
      <c r="O602" s="4">
        <v>1.9400000000000001E-2</v>
      </c>
      <c r="P602" s="4">
        <v>603.53510000000006</v>
      </c>
      <c r="Q602" s="4">
        <v>0.217</v>
      </c>
      <c r="R602" s="4">
        <v>603.79999999999995</v>
      </c>
      <c r="S602" s="4">
        <v>485.30520000000001</v>
      </c>
      <c r="T602" s="4">
        <v>0.17449999999999999</v>
      </c>
      <c r="U602" s="4">
        <v>485.5</v>
      </c>
      <c r="V602" s="4">
        <v>138.89840000000001</v>
      </c>
      <c r="Y602" s="4">
        <v>30.34</v>
      </c>
      <c r="Z602" s="4">
        <v>0</v>
      </c>
      <c r="AA602" s="4">
        <v>0.17510000000000001</v>
      </c>
      <c r="AB602" s="4" t="s">
        <v>382</v>
      </c>
      <c r="AC602" s="4">
        <v>0</v>
      </c>
      <c r="AD602" s="4">
        <v>11.9</v>
      </c>
      <c r="AE602" s="4">
        <v>852</v>
      </c>
      <c r="AF602" s="4">
        <v>869</v>
      </c>
      <c r="AG602" s="4">
        <v>885</v>
      </c>
      <c r="AH602" s="4">
        <v>74.3</v>
      </c>
      <c r="AI602" s="4">
        <v>23.17</v>
      </c>
      <c r="AJ602" s="4">
        <v>0.53</v>
      </c>
      <c r="AK602" s="4">
        <v>989</v>
      </c>
      <c r="AL602" s="4">
        <v>2</v>
      </c>
      <c r="AM602" s="4">
        <v>0</v>
      </c>
      <c r="AN602" s="4">
        <v>27</v>
      </c>
      <c r="AO602" s="4">
        <v>190</v>
      </c>
      <c r="AP602" s="4">
        <v>190</v>
      </c>
      <c r="AQ602" s="4">
        <v>1.8</v>
      </c>
      <c r="AR602" s="4">
        <v>195</v>
      </c>
      <c r="AS602" s="4" t="s">
        <v>155</v>
      </c>
      <c r="AT602" s="4">
        <v>2</v>
      </c>
      <c r="AU602" s="5">
        <v>0.64284722222222224</v>
      </c>
      <c r="AV602" s="4">
        <v>47.161405000000002</v>
      </c>
      <c r="AW602" s="4">
        <v>-88.491260999999994</v>
      </c>
      <c r="AX602" s="4">
        <v>315.2</v>
      </c>
      <c r="AY602" s="4">
        <v>33.200000000000003</v>
      </c>
      <c r="AZ602" s="4">
        <v>12</v>
      </c>
      <c r="BA602" s="4">
        <v>11</v>
      </c>
      <c r="BB602" s="4" t="s">
        <v>431</v>
      </c>
      <c r="BC602" s="4">
        <v>0.9</v>
      </c>
      <c r="BD602" s="4">
        <v>1.3</v>
      </c>
      <c r="BE602" s="4">
        <v>1.5262</v>
      </c>
      <c r="BF602" s="4">
        <v>14.063000000000001</v>
      </c>
      <c r="BG602" s="4">
        <v>14.74</v>
      </c>
      <c r="BH602" s="4">
        <v>1.05</v>
      </c>
      <c r="BI602" s="4">
        <v>14.228</v>
      </c>
      <c r="BJ602" s="4">
        <v>3025.1559999999999</v>
      </c>
      <c r="BK602" s="4">
        <v>2.97</v>
      </c>
      <c r="BL602" s="4">
        <v>15.164</v>
      </c>
      <c r="BM602" s="4">
        <v>5.0000000000000001E-3</v>
      </c>
      <c r="BN602" s="4">
        <v>15.169</v>
      </c>
      <c r="BO602" s="4">
        <v>12.193</v>
      </c>
      <c r="BP602" s="4">
        <v>4.0000000000000001E-3</v>
      </c>
      <c r="BQ602" s="4">
        <v>12.198</v>
      </c>
      <c r="BR602" s="4">
        <v>1.1020000000000001</v>
      </c>
      <c r="BU602" s="4">
        <v>1.444</v>
      </c>
      <c r="BW602" s="4">
        <v>30.544</v>
      </c>
      <c r="BX602" s="4">
        <v>0.31052400000000002</v>
      </c>
      <c r="BY602" s="4">
        <v>-5</v>
      </c>
      <c r="BZ602" s="4">
        <v>0.86349200000000004</v>
      </c>
      <c r="CA602" s="4">
        <v>7.5884309999999999</v>
      </c>
      <c r="CB602" s="4">
        <v>17.442537999999999</v>
      </c>
    </row>
    <row r="603" spans="1:80">
      <c r="A603" s="2">
        <v>42440</v>
      </c>
      <c r="B603" s="29">
        <v>0.43470046296296294</v>
      </c>
      <c r="C603" s="4">
        <v>14.39</v>
      </c>
      <c r="D603" s="4">
        <v>2.47E-2</v>
      </c>
      <c r="E603" s="4" t="s">
        <v>155</v>
      </c>
      <c r="F603" s="4">
        <v>247.15237300000001</v>
      </c>
      <c r="G603" s="4">
        <v>684.3</v>
      </c>
      <c r="H603" s="4">
        <v>-3.2</v>
      </c>
      <c r="I603" s="4">
        <v>137.1</v>
      </c>
      <c r="K603" s="4">
        <v>0.27</v>
      </c>
      <c r="L603" s="4">
        <v>35</v>
      </c>
      <c r="M603" s="4">
        <v>0.87549999999999994</v>
      </c>
      <c r="N603" s="4">
        <v>12.5984</v>
      </c>
      <c r="O603" s="4">
        <v>2.1600000000000001E-2</v>
      </c>
      <c r="P603" s="4">
        <v>599.11929999999995</v>
      </c>
      <c r="Q603" s="4">
        <v>0</v>
      </c>
      <c r="R603" s="4">
        <v>599.1</v>
      </c>
      <c r="S603" s="4">
        <v>482.03550000000001</v>
      </c>
      <c r="T603" s="4">
        <v>0</v>
      </c>
      <c r="U603" s="4">
        <v>482</v>
      </c>
      <c r="V603" s="4">
        <v>137.1174</v>
      </c>
      <c r="Y603" s="4">
        <v>30.292000000000002</v>
      </c>
      <c r="Z603" s="4">
        <v>0</v>
      </c>
      <c r="AA603" s="4">
        <v>0.2382</v>
      </c>
      <c r="AB603" s="4" t="s">
        <v>382</v>
      </c>
      <c r="AC603" s="4">
        <v>0</v>
      </c>
      <c r="AD603" s="4">
        <v>11.9</v>
      </c>
      <c r="AE603" s="4">
        <v>852</v>
      </c>
      <c r="AF603" s="4">
        <v>869</v>
      </c>
      <c r="AG603" s="4">
        <v>885</v>
      </c>
      <c r="AH603" s="4">
        <v>74.7</v>
      </c>
      <c r="AI603" s="4">
        <v>23.32</v>
      </c>
      <c r="AJ603" s="4">
        <v>0.54</v>
      </c>
      <c r="AK603" s="4">
        <v>989</v>
      </c>
      <c r="AL603" s="4">
        <v>2</v>
      </c>
      <c r="AM603" s="4">
        <v>0</v>
      </c>
      <c r="AN603" s="4">
        <v>27</v>
      </c>
      <c r="AO603" s="4">
        <v>190</v>
      </c>
      <c r="AP603" s="4">
        <v>190</v>
      </c>
      <c r="AQ603" s="4">
        <v>1.8</v>
      </c>
      <c r="AR603" s="4">
        <v>195</v>
      </c>
      <c r="AS603" s="4" t="s">
        <v>155</v>
      </c>
      <c r="AT603" s="4">
        <v>2</v>
      </c>
      <c r="AU603" s="5">
        <v>0.64285879629629628</v>
      </c>
      <c r="AV603" s="4">
        <v>47.161301000000002</v>
      </c>
      <c r="AW603" s="4">
        <v>-88.491136999999995</v>
      </c>
      <c r="AX603" s="4">
        <v>314.89999999999998</v>
      </c>
      <c r="AY603" s="4">
        <v>32.9</v>
      </c>
      <c r="AZ603" s="4">
        <v>12</v>
      </c>
      <c r="BA603" s="4">
        <v>11</v>
      </c>
      <c r="BB603" s="4" t="s">
        <v>431</v>
      </c>
      <c r="BC603" s="4">
        <v>0.9738</v>
      </c>
      <c r="BD603" s="4">
        <v>1.3</v>
      </c>
      <c r="BE603" s="4">
        <v>1.6476</v>
      </c>
      <c r="BF603" s="4">
        <v>14.063000000000001</v>
      </c>
      <c r="BG603" s="4">
        <v>14.75</v>
      </c>
      <c r="BH603" s="4">
        <v>1.05</v>
      </c>
      <c r="BI603" s="4">
        <v>14.221</v>
      </c>
      <c r="BJ603" s="4">
        <v>3024.674</v>
      </c>
      <c r="BK603" s="4">
        <v>3.306</v>
      </c>
      <c r="BL603" s="4">
        <v>15.063000000000001</v>
      </c>
      <c r="BM603" s="4">
        <v>0</v>
      </c>
      <c r="BN603" s="4">
        <v>15.063000000000001</v>
      </c>
      <c r="BO603" s="4">
        <v>12.119</v>
      </c>
      <c r="BP603" s="4">
        <v>0</v>
      </c>
      <c r="BQ603" s="4">
        <v>12.119</v>
      </c>
      <c r="BR603" s="4">
        <v>1.0886</v>
      </c>
      <c r="BU603" s="4">
        <v>1.4430000000000001</v>
      </c>
      <c r="BW603" s="4">
        <v>41.579000000000001</v>
      </c>
      <c r="BX603" s="4">
        <v>0.276922</v>
      </c>
      <c r="BY603" s="4">
        <v>-5</v>
      </c>
      <c r="BZ603" s="4">
        <v>0.86325399999999997</v>
      </c>
      <c r="CA603" s="4">
        <v>6.7672819999999998</v>
      </c>
      <c r="CB603" s="4">
        <v>17.437730999999999</v>
      </c>
    </row>
    <row r="604" spans="1:80">
      <c r="A604" s="2">
        <v>42440</v>
      </c>
      <c r="B604" s="29">
        <v>0.43471203703703704</v>
      </c>
      <c r="C604" s="4">
        <v>14.39</v>
      </c>
      <c r="D604" s="4">
        <v>0.1837</v>
      </c>
      <c r="E604" s="4" t="s">
        <v>155</v>
      </c>
      <c r="F604" s="4">
        <v>1836.752356</v>
      </c>
      <c r="G604" s="4">
        <v>687.7</v>
      </c>
      <c r="H604" s="4">
        <v>8.9</v>
      </c>
      <c r="I604" s="4">
        <v>151.6</v>
      </c>
      <c r="K604" s="4">
        <v>0.3</v>
      </c>
      <c r="L604" s="4">
        <v>35</v>
      </c>
      <c r="M604" s="4">
        <v>0.87409999999999999</v>
      </c>
      <c r="N604" s="4">
        <v>12.5783</v>
      </c>
      <c r="O604" s="4">
        <v>0.16059999999999999</v>
      </c>
      <c r="P604" s="4">
        <v>601.15139999999997</v>
      </c>
      <c r="Q604" s="4">
        <v>7.7514000000000003</v>
      </c>
      <c r="R604" s="4">
        <v>608.9</v>
      </c>
      <c r="S604" s="4">
        <v>483.81619999999998</v>
      </c>
      <c r="T604" s="4">
        <v>6.2384000000000004</v>
      </c>
      <c r="U604" s="4">
        <v>490.1</v>
      </c>
      <c r="V604" s="4">
        <v>151.61519999999999</v>
      </c>
      <c r="Y604" s="4">
        <v>30.254000000000001</v>
      </c>
      <c r="Z604" s="4">
        <v>0</v>
      </c>
      <c r="AA604" s="4">
        <v>0.26219999999999999</v>
      </c>
      <c r="AB604" s="4" t="s">
        <v>382</v>
      </c>
      <c r="AC604" s="4">
        <v>0</v>
      </c>
      <c r="AD604" s="4">
        <v>11.8</v>
      </c>
      <c r="AE604" s="4">
        <v>853</v>
      </c>
      <c r="AF604" s="4">
        <v>868</v>
      </c>
      <c r="AG604" s="4">
        <v>885</v>
      </c>
      <c r="AH604" s="4">
        <v>75</v>
      </c>
      <c r="AI604" s="4">
        <v>23.4</v>
      </c>
      <c r="AJ604" s="4">
        <v>0.54</v>
      </c>
      <c r="AK604" s="4">
        <v>989</v>
      </c>
      <c r="AL604" s="4">
        <v>2</v>
      </c>
      <c r="AM604" s="4">
        <v>0</v>
      </c>
      <c r="AN604" s="4">
        <v>27</v>
      </c>
      <c r="AO604" s="4">
        <v>190</v>
      </c>
      <c r="AP604" s="4">
        <v>190</v>
      </c>
      <c r="AQ604" s="4">
        <v>1.9</v>
      </c>
      <c r="AR604" s="4">
        <v>195</v>
      </c>
      <c r="AS604" s="4" t="s">
        <v>155</v>
      </c>
      <c r="AT604" s="4">
        <v>2</v>
      </c>
      <c r="AU604" s="5">
        <v>0.64287037037037031</v>
      </c>
      <c r="AV604" s="4">
        <v>47.161273000000001</v>
      </c>
      <c r="AW604" s="4">
        <v>-88.491105000000005</v>
      </c>
      <c r="AX604" s="4">
        <v>314.8</v>
      </c>
      <c r="AY604" s="4">
        <v>32.700000000000003</v>
      </c>
      <c r="AZ604" s="4">
        <v>12</v>
      </c>
      <c r="BA604" s="4">
        <v>11</v>
      </c>
      <c r="BB604" s="4" t="s">
        <v>431</v>
      </c>
      <c r="BC604" s="4">
        <v>0.85240000000000005</v>
      </c>
      <c r="BD604" s="4">
        <v>1.2262</v>
      </c>
      <c r="BE604" s="4">
        <v>1.5524</v>
      </c>
      <c r="BF604" s="4">
        <v>14.063000000000001</v>
      </c>
      <c r="BG604" s="4">
        <v>14.58</v>
      </c>
      <c r="BH604" s="4">
        <v>1.04</v>
      </c>
      <c r="BI604" s="4">
        <v>14.403</v>
      </c>
      <c r="BJ604" s="4">
        <v>2991.277</v>
      </c>
      <c r="BK604" s="4">
        <v>24.300999999999998</v>
      </c>
      <c r="BL604" s="4">
        <v>14.971</v>
      </c>
      <c r="BM604" s="4">
        <v>0.193</v>
      </c>
      <c r="BN604" s="4">
        <v>15.164</v>
      </c>
      <c r="BO604" s="4">
        <v>12.048999999999999</v>
      </c>
      <c r="BP604" s="4">
        <v>0.155</v>
      </c>
      <c r="BQ604" s="4">
        <v>12.204000000000001</v>
      </c>
      <c r="BR604" s="4">
        <v>1.1922999999999999</v>
      </c>
      <c r="BU604" s="4">
        <v>1.427</v>
      </c>
      <c r="BW604" s="4">
        <v>45.344000000000001</v>
      </c>
      <c r="BX604" s="4">
        <v>0.27644400000000002</v>
      </c>
      <c r="BY604" s="4">
        <v>-5</v>
      </c>
      <c r="BZ604" s="4">
        <v>0.86225399999999996</v>
      </c>
      <c r="CA604" s="4">
        <v>6.7556000000000003</v>
      </c>
      <c r="CB604" s="4">
        <v>17.417531</v>
      </c>
    </row>
    <row r="605" spans="1:80">
      <c r="A605" s="2">
        <v>42440</v>
      </c>
      <c r="B605" s="29">
        <v>0.43472361111111107</v>
      </c>
      <c r="C605" s="4">
        <v>14.39</v>
      </c>
      <c r="D605" s="4">
        <v>0.13819999999999999</v>
      </c>
      <c r="E605" s="4" t="s">
        <v>155</v>
      </c>
      <c r="F605" s="4">
        <v>1382.121711</v>
      </c>
      <c r="G605" s="4">
        <v>592</v>
      </c>
      <c r="H605" s="4">
        <v>8.8000000000000007</v>
      </c>
      <c r="I605" s="4">
        <v>175.1</v>
      </c>
      <c r="K605" s="4">
        <v>0.3</v>
      </c>
      <c r="L605" s="4">
        <v>35</v>
      </c>
      <c r="M605" s="4">
        <v>0.87450000000000006</v>
      </c>
      <c r="N605" s="4">
        <v>12.5838</v>
      </c>
      <c r="O605" s="4">
        <v>0.12089999999999999</v>
      </c>
      <c r="P605" s="4">
        <v>517.70330000000001</v>
      </c>
      <c r="Q605" s="4">
        <v>7.6955</v>
      </c>
      <c r="R605" s="4">
        <v>525.4</v>
      </c>
      <c r="S605" s="4">
        <v>416.65589999999997</v>
      </c>
      <c r="T605" s="4">
        <v>6.1933999999999996</v>
      </c>
      <c r="U605" s="4">
        <v>422.8</v>
      </c>
      <c r="V605" s="4">
        <v>175.0874</v>
      </c>
      <c r="Y605" s="4">
        <v>30.337</v>
      </c>
      <c r="Z605" s="4">
        <v>0</v>
      </c>
      <c r="AA605" s="4">
        <v>0.26229999999999998</v>
      </c>
      <c r="AB605" s="4" t="s">
        <v>382</v>
      </c>
      <c r="AC605" s="4">
        <v>0</v>
      </c>
      <c r="AD605" s="4">
        <v>11.9</v>
      </c>
      <c r="AE605" s="4">
        <v>853</v>
      </c>
      <c r="AF605" s="4">
        <v>868</v>
      </c>
      <c r="AG605" s="4">
        <v>885</v>
      </c>
      <c r="AH605" s="4">
        <v>75</v>
      </c>
      <c r="AI605" s="4">
        <v>23.4</v>
      </c>
      <c r="AJ605" s="4">
        <v>0.54</v>
      </c>
      <c r="AK605" s="4">
        <v>989</v>
      </c>
      <c r="AL605" s="4">
        <v>2</v>
      </c>
      <c r="AM605" s="4">
        <v>0</v>
      </c>
      <c r="AN605" s="4">
        <v>27</v>
      </c>
      <c r="AO605" s="4">
        <v>190</v>
      </c>
      <c r="AP605" s="4">
        <v>190</v>
      </c>
      <c r="AQ605" s="4">
        <v>1.9</v>
      </c>
      <c r="AR605" s="4">
        <v>195</v>
      </c>
      <c r="AS605" s="4" t="s">
        <v>155</v>
      </c>
      <c r="AT605" s="4">
        <v>2</v>
      </c>
      <c r="AU605" s="5">
        <v>0.64287037037037031</v>
      </c>
      <c r="AV605" s="4">
        <v>47.161200999999998</v>
      </c>
      <c r="AW605" s="4">
        <v>-88.491009000000005</v>
      </c>
      <c r="AX605" s="4">
        <v>314.7</v>
      </c>
      <c r="AY605" s="4">
        <v>32.700000000000003</v>
      </c>
      <c r="AZ605" s="4">
        <v>12</v>
      </c>
      <c r="BA605" s="4">
        <v>11</v>
      </c>
      <c r="BB605" s="4" t="s">
        <v>431</v>
      </c>
      <c r="BC605" s="4">
        <v>0.87380000000000002</v>
      </c>
      <c r="BD605" s="4">
        <v>1.0524</v>
      </c>
      <c r="BE605" s="4">
        <v>1.5</v>
      </c>
      <c r="BF605" s="4">
        <v>14.063000000000001</v>
      </c>
      <c r="BG605" s="4">
        <v>14.62</v>
      </c>
      <c r="BH605" s="4">
        <v>1.04</v>
      </c>
      <c r="BI605" s="4">
        <v>14.353</v>
      </c>
      <c r="BJ605" s="4">
        <v>3000.1</v>
      </c>
      <c r="BK605" s="4">
        <v>18.34</v>
      </c>
      <c r="BL605" s="4">
        <v>12.925000000000001</v>
      </c>
      <c r="BM605" s="4">
        <v>0.192</v>
      </c>
      <c r="BN605" s="4">
        <v>13.117000000000001</v>
      </c>
      <c r="BO605" s="4">
        <v>10.401999999999999</v>
      </c>
      <c r="BP605" s="4">
        <v>0.155</v>
      </c>
      <c r="BQ605" s="4">
        <v>10.557</v>
      </c>
      <c r="BR605" s="4">
        <v>1.3803000000000001</v>
      </c>
      <c r="BU605" s="4">
        <v>1.4350000000000001</v>
      </c>
      <c r="BW605" s="4">
        <v>45.476999999999997</v>
      </c>
      <c r="BX605" s="4">
        <v>0.280746</v>
      </c>
      <c r="BY605" s="4">
        <v>-5</v>
      </c>
      <c r="BZ605" s="4">
        <v>0.86349200000000004</v>
      </c>
      <c r="CA605" s="4">
        <v>6.8607310000000004</v>
      </c>
      <c r="CB605" s="4">
        <v>17.442537999999999</v>
      </c>
    </row>
    <row r="606" spans="1:80">
      <c r="A606" s="2">
        <v>42440</v>
      </c>
      <c r="B606" s="29">
        <v>0.43473518518518522</v>
      </c>
      <c r="C606" s="4">
        <v>14.39</v>
      </c>
      <c r="D606" s="4">
        <v>5.8299999999999998E-2</v>
      </c>
      <c r="E606" s="4" t="s">
        <v>155</v>
      </c>
      <c r="F606" s="4">
        <v>583.38271599999996</v>
      </c>
      <c r="G606" s="4">
        <v>569.29999999999995</v>
      </c>
      <c r="H606" s="4">
        <v>9.1999999999999993</v>
      </c>
      <c r="I606" s="4">
        <v>156.9</v>
      </c>
      <c r="K606" s="4">
        <v>0.3</v>
      </c>
      <c r="L606" s="4">
        <v>35</v>
      </c>
      <c r="M606" s="4">
        <v>0.87519999999999998</v>
      </c>
      <c r="N606" s="4">
        <v>12.593999999999999</v>
      </c>
      <c r="O606" s="4">
        <v>5.11E-2</v>
      </c>
      <c r="P606" s="4">
        <v>498.23910000000001</v>
      </c>
      <c r="Q606" s="4">
        <v>8.0739000000000001</v>
      </c>
      <c r="R606" s="4">
        <v>506.3</v>
      </c>
      <c r="S606" s="4">
        <v>400.63619999999997</v>
      </c>
      <c r="T606" s="4">
        <v>6.4922000000000004</v>
      </c>
      <c r="U606" s="4">
        <v>407.1</v>
      </c>
      <c r="V606" s="4">
        <v>156.89869999999999</v>
      </c>
      <c r="Y606" s="4">
        <v>30.300999999999998</v>
      </c>
      <c r="Z606" s="4">
        <v>0</v>
      </c>
      <c r="AA606" s="4">
        <v>0.2626</v>
      </c>
      <c r="AB606" s="4" t="s">
        <v>382</v>
      </c>
      <c r="AC606" s="4">
        <v>0</v>
      </c>
      <c r="AD606" s="4">
        <v>11.8</v>
      </c>
      <c r="AE606" s="4">
        <v>853</v>
      </c>
      <c r="AF606" s="4">
        <v>868</v>
      </c>
      <c r="AG606" s="4">
        <v>885</v>
      </c>
      <c r="AH606" s="4">
        <v>74.3</v>
      </c>
      <c r="AI606" s="4">
        <v>23.17</v>
      </c>
      <c r="AJ606" s="4">
        <v>0.53</v>
      </c>
      <c r="AK606" s="4">
        <v>989</v>
      </c>
      <c r="AL606" s="4">
        <v>2</v>
      </c>
      <c r="AM606" s="4">
        <v>0</v>
      </c>
      <c r="AN606" s="4">
        <v>27</v>
      </c>
      <c r="AO606" s="4">
        <v>190</v>
      </c>
      <c r="AP606" s="4">
        <v>190</v>
      </c>
      <c r="AQ606" s="4">
        <v>1.8</v>
      </c>
      <c r="AR606" s="4">
        <v>195</v>
      </c>
      <c r="AS606" s="4" t="s">
        <v>155</v>
      </c>
      <c r="AT606" s="4">
        <v>2</v>
      </c>
      <c r="AU606" s="5">
        <v>0.64288194444444446</v>
      </c>
      <c r="AV606" s="4">
        <v>47.160995999999997</v>
      </c>
      <c r="AW606" s="4">
        <v>-88.490870000000001</v>
      </c>
      <c r="AX606" s="4">
        <v>314.5</v>
      </c>
      <c r="AY606" s="4">
        <v>31.8</v>
      </c>
      <c r="AZ606" s="4">
        <v>12</v>
      </c>
      <c r="BA606" s="4">
        <v>11</v>
      </c>
      <c r="BB606" s="4" t="s">
        <v>431</v>
      </c>
      <c r="BC606" s="4">
        <v>1.4903999999999999</v>
      </c>
      <c r="BD606" s="4">
        <v>1</v>
      </c>
      <c r="BE606" s="4">
        <v>2.0903999999999998</v>
      </c>
      <c r="BF606" s="4">
        <v>14.063000000000001</v>
      </c>
      <c r="BG606" s="4">
        <v>14.71</v>
      </c>
      <c r="BH606" s="4">
        <v>1.05</v>
      </c>
      <c r="BI606" s="4">
        <v>14.260999999999999</v>
      </c>
      <c r="BJ606" s="4">
        <v>3017.1489999999999</v>
      </c>
      <c r="BK606" s="4">
        <v>7.7850000000000001</v>
      </c>
      <c r="BL606" s="4">
        <v>12.5</v>
      </c>
      <c r="BM606" s="4">
        <v>0.20300000000000001</v>
      </c>
      <c r="BN606" s="4">
        <v>12.702</v>
      </c>
      <c r="BO606" s="4">
        <v>10.051</v>
      </c>
      <c r="BP606" s="4">
        <v>0.16300000000000001</v>
      </c>
      <c r="BQ606" s="4">
        <v>10.214</v>
      </c>
      <c r="BR606" s="4">
        <v>1.2428999999999999</v>
      </c>
      <c r="BU606" s="4">
        <v>1.44</v>
      </c>
      <c r="BW606" s="4">
        <v>45.735999999999997</v>
      </c>
      <c r="BX606" s="4">
        <v>0.24071600000000001</v>
      </c>
      <c r="BY606" s="4">
        <v>-5</v>
      </c>
      <c r="BZ606" s="4">
        <v>0.861016</v>
      </c>
      <c r="CA606" s="4">
        <v>5.882498</v>
      </c>
      <c r="CB606" s="4">
        <v>17.392523000000001</v>
      </c>
    </row>
    <row r="607" spans="1:80">
      <c r="A607" s="2">
        <v>42440</v>
      </c>
      <c r="B607" s="29">
        <v>0.43474675925925926</v>
      </c>
      <c r="C607" s="4">
        <v>14.39</v>
      </c>
      <c r="D607" s="4">
        <v>3.61E-2</v>
      </c>
      <c r="E607" s="4" t="s">
        <v>155</v>
      </c>
      <c r="F607" s="4">
        <v>360.90909099999999</v>
      </c>
      <c r="G607" s="4">
        <v>657.4</v>
      </c>
      <c r="H607" s="4">
        <v>10</v>
      </c>
      <c r="I607" s="4">
        <v>158.9</v>
      </c>
      <c r="K607" s="4">
        <v>0.3</v>
      </c>
      <c r="L607" s="4">
        <v>34</v>
      </c>
      <c r="M607" s="4">
        <v>0.87529999999999997</v>
      </c>
      <c r="N607" s="4">
        <v>12.5961</v>
      </c>
      <c r="O607" s="4">
        <v>3.1600000000000003E-2</v>
      </c>
      <c r="P607" s="4">
        <v>575.48540000000003</v>
      </c>
      <c r="Q607" s="4">
        <v>8.7819000000000003</v>
      </c>
      <c r="R607" s="4">
        <v>584.29999999999995</v>
      </c>
      <c r="S607" s="4">
        <v>463.02030000000002</v>
      </c>
      <c r="T607" s="4">
        <v>7.0656999999999996</v>
      </c>
      <c r="U607" s="4">
        <v>470.1</v>
      </c>
      <c r="V607" s="4">
        <v>158.9461</v>
      </c>
      <c r="Y607" s="4">
        <v>30.027000000000001</v>
      </c>
      <c r="Z607" s="4">
        <v>0</v>
      </c>
      <c r="AA607" s="4">
        <v>0.2626</v>
      </c>
      <c r="AB607" s="4" t="s">
        <v>382</v>
      </c>
      <c r="AC607" s="4">
        <v>0</v>
      </c>
      <c r="AD607" s="4">
        <v>11.9</v>
      </c>
      <c r="AE607" s="4">
        <v>853</v>
      </c>
      <c r="AF607" s="4">
        <v>869</v>
      </c>
      <c r="AG607" s="4">
        <v>886</v>
      </c>
      <c r="AH607" s="4">
        <v>74.7</v>
      </c>
      <c r="AI607" s="4">
        <v>23.32</v>
      </c>
      <c r="AJ607" s="4">
        <v>0.54</v>
      </c>
      <c r="AK607" s="4">
        <v>989</v>
      </c>
      <c r="AL607" s="4">
        <v>2</v>
      </c>
      <c r="AM607" s="4">
        <v>0</v>
      </c>
      <c r="AN607" s="4">
        <v>27</v>
      </c>
      <c r="AO607" s="4">
        <v>190</v>
      </c>
      <c r="AP607" s="4">
        <v>190</v>
      </c>
      <c r="AQ607" s="4">
        <v>1.7</v>
      </c>
      <c r="AR607" s="4">
        <v>195</v>
      </c>
      <c r="AS607" s="4" t="s">
        <v>155</v>
      </c>
      <c r="AT607" s="4">
        <v>2</v>
      </c>
      <c r="AU607" s="5">
        <v>0.64290509259259265</v>
      </c>
      <c r="AV607" s="4">
        <v>47.160932000000003</v>
      </c>
      <c r="AW607" s="4">
        <v>-88.490832999999995</v>
      </c>
      <c r="AX607" s="4">
        <v>314.39999999999998</v>
      </c>
      <c r="AY607" s="4">
        <v>31.4</v>
      </c>
      <c r="AZ607" s="4">
        <v>12</v>
      </c>
      <c r="BA607" s="4">
        <v>11</v>
      </c>
      <c r="BB607" s="4" t="s">
        <v>431</v>
      </c>
      <c r="BC607" s="4">
        <v>1.8475999999999999</v>
      </c>
      <c r="BD607" s="4">
        <v>1</v>
      </c>
      <c r="BE607" s="4">
        <v>2.3738000000000001</v>
      </c>
      <c r="BF607" s="4">
        <v>14.063000000000001</v>
      </c>
      <c r="BG607" s="4">
        <v>14.74</v>
      </c>
      <c r="BH607" s="4">
        <v>1.05</v>
      </c>
      <c r="BI607" s="4">
        <v>14.242000000000001</v>
      </c>
      <c r="BJ607" s="4">
        <v>3021.761</v>
      </c>
      <c r="BK607" s="4">
        <v>4.8239999999999998</v>
      </c>
      <c r="BL607" s="4">
        <v>14.458</v>
      </c>
      <c r="BM607" s="4">
        <v>0.221</v>
      </c>
      <c r="BN607" s="4">
        <v>14.678000000000001</v>
      </c>
      <c r="BO607" s="4">
        <v>11.632</v>
      </c>
      <c r="BP607" s="4">
        <v>0.17799999999999999</v>
      </c>
      <c r="BQ607" s="4">
        <v>11.81</v>
      </c>
      <c r="BR607" s="4">
        <v>1.2608999999999999</v>
      </c>
      <c r="BU607" s="4">
        <v>1.429</v>
      </c>
      <c r="BW607" s="4">
        <v>45.805999999999997</v>
      </c>
      <c r="BX607" s="4">
        <v>0.32994800000000002</v>
      </c>
      <c r="BY607" s="4">
        <v>-5</v>
      </c>
      <c r="BZ607" s="4">
        <v>0.86149200000000004</v>
      </c>
      <c r="CA607" s="4">
        <v>8.0631050000000002</v>
      </c>
      <c r="CB607" s="4">
        <v>17.402138000000001</v>
      </c>
    </row>
    <row r="608" spans="1:80">
      <c r="A608" s="2">
        <v>42440</v>
      </c>
      <c r="B608" s="29">
        <v>0.43475833333333336</v>
      </c>
      <c r="C608" s="4">
        <v>14.39</v>
      </c>
      <c r="D608" s="4">
        <v>3.8800000000000001E-2</v>
      </c>
      <c r="E608" s="4" t="s">
        <v>155</v>
      </c>
      <c r="F608" s="4">
        <v>387.59868399999999</v>
      </c>
      <c r="G608" s="4">
        <v>726.7</v>
      </c>
      <c r="H608" s="4">
        <v>10.199999999999999</v>
      </c>
      <c r="I608" s="4">
        <v>144.80000000000001</v>
      </c>
      <c r="K608" s="4">
        <v>0.3</v>
      </c>
      <c r="L608" s="4">
        <v>34</v>
      </c>
      <c r="M608" s="4">
        <v>0.87529999999999997</v>
      </c>
      <c r="N608" s="4">
        <v>12.596</v>
      </c>
      <c r="O608" s="4">
        <v>3.39E-2</v>
      </c>
      <c r="P608" s="4">
        <v>636.11279999999999</v>
      </c>
      <c r="Q608" s="4">
        <v>8.9565000000000001</v>
      </c>
      <c r="R608" s="4">
        <v>645.1</v>
      </c>
      <c r="S608" s="4">
        <v>511.50099999999998</v>
      </c>
      <c r="T608" s="4">
        <v>7.202</v>
      </c>
      <c r="U608" s="4">
        <v>518.70000000000005</v>
      </c>
      <c r="V608" s="4">
        <v>144.774</v>
      </c>
      <c r="Y608" s="4">
        <v>29.812999999999999</v>
      </c>
      <c r="Z608" s="4">
        <v>0</v>
      </c>
      <c r="AA608" s="4">
        <v>0.2626</v>
      </c>
      <c r="AB608" s="4" t="s">
        <v>382</v>
      </c>
      <c r="AC608" s="4">
        <v>0</v>
      </c>
      <c r="AD608" s="4">
        <v>11.8</v>
      </c>
      <c r="AE608" s="4">
        <v>852</v>
      </c>
      <c r="AF608" s="4">
        <v>869</v>
      </c>
      <c r="AG608" s="4">
        <v>885</v>
      </c>
      <c r="AH608" s="4">
        <v>74.3</v>
      </c>
      <c r="AI608" s="4">
        <v>23.17</v>
      </c>
      <c r="AJ608" s="4">
        <v>0.53</v>
      </c>
      <c r="AK608" s="4">
        <v>989</v>
      </c>
      <c r="AL608" s="4">
        <v>2</v>
      </c>
      <c r="AM608" s="4">
        <v>0</v>
      </c>
      <c r="AN608" s="4">
        <v>27</v>
      </c>
      <c r="AO608" s="4">
        <v>190</v>
      </c>
      <c r="AP608" s="4">
        <v>190</v>
      </c>
      <c r="AQ608" s="4">
        <v>1.6</v>
      </c>
      <c r="AR608" s="4">
        <v>195</v>
      </c>
      <c r="AS608" s="4" t="s">
        <v>155</v>
      </c>
      <c r="AT608" s="4">
        <v>2</v>
      </c>
      <c r="AU608" s="5">
        <v>0.64290509259259265</v>
      </c>
      <c r="AV608" s="4">
        <v>47.160750999999998</v>
      </c>
      <c r="AW608" s="4">
        <v>-88.490765999999994</v>
      </c>
      <c r="AX608" s="4">
        <v>314.39999999999998</v>
      </c>
      <c r="AY608" s="4">
        <v>31.3</v>
      </c>
      <c r="AZ608" s="4">
        <v>12</v>
      </c>
      <c r="BA608" s="4">
        <v>11</v>
      </c>
      <c r="BB608" s="4" t="s">
        <v>431</v>
      </c>
      <c r="BC608" s="4">
        <v>1.0882000000000001</v>
      </c>
      <c r="BD608" s="4">
        <v>1</v>
      </c>
      <c r="BE608" s="4">
        <v>1.6619999999999999</v>
      </c>
      <c r="BF608" s="4">
        <v>14.063000000000001</v>
      </c>
      <c r="BG608" s="4">
        <v>14.73</v>
      </c>
      <c r="BH608" s="4">
        <v>1.05</v>
      </c>
      <c r="BI608" s="4">
        <v>14.243</v>
      </c>
      <c r="BJ608" s="4">
        <v>3021.5410000000002</v>
      </c>
      <c r="BK608" s="4">
        <v>5.18</v>
      </c>
      <c r="BL608" s="4">
        <v>15.98</v>
      </c>
      <c r="BM608" s="4">
        <v>0.22500000000000001</v>
      </c>
      <c r="BN608" s="4">
        <v>16.204999999999998</v>
      </c>
      <c r="BO608" s="4">
        <v>12.849</v>
      </c>
      <c r="BP608" s="4">
        <v>0.18099999999999999</v>
      </c>
      <c r="BQ608" s="4">
        <v>13.03</v>
      </c>
      <c r="BR608" s="4">
        <v>1.1484000000000001</v>
      </c>
      <c r="BU608" s="4">
        <v>1.419</v>
      </c>
      <c r="BW608" s="4">
        <v>45.802</v>
      </c>
      <c r="BX608" s="4">
        <v>0.30531999999999998</v>
      </c>
      <c r="BY608" s="4">
        <v>-5</v>
      </c>
      <c r="BZ608" s="4">
        <v>0.86125399999999996</v>
      </c>
      <c r="CA608" s="4">
        <v>7.4612569999999998</v>
      </c>
      <c r="CB608" s="4">
        <v>17.397331000000001</v>
      </c>
    </row>
    <row r="609" spans="1:80">
      <c r="A609" s="2">
        <v>42440</v>
      </c>
      <c r="B609" s="29">
        <v>0.4347699074074074</v>
      </c>
      <c r="C609" s="4">
        <v>14.39</v>
      </c>
      <c r="D609" s="4">
        <v>0.15640000000000001</v>
      </c>
      <c r="E609" s="4" t="s">
        <v>155</v>
      </c>
      <c r="F609" s="4">
        <v>1563.5855260000001</v>
      </c>
      <c r="G609" s="4">
        <v>725.4</v>
      </c>
      <c r="H609" s="4">
        <v>23.7</v>
      </c>
      <c r="I609" s="4">
        <v>147.4</v>
      </c>
      <c r="K609" s="4">
        <v>0.3</v>
      </c>
      <c r="L609" s="4">
        <v>34</v>
      </c>
      <c r="M609" s="4">
        <v>0.87429999999999997</v>
      </c>
      <c r="N609" s="4">
        <v>12.581300000000001</v>
      </c>
      <c r="O609" s="4">
        <v>0.13669999999999999</v>
      </c>
      <c r="P609" s="4">
        <v>634.19460000000004</v>
      </c>
      <c r="Q609" s="4">
        <v>20.7212</v>
      </c>
      <c r="R609" s="4">
        <v>654.9</v>
      </c>
      <c r="S609" s="4">
        <v>509.80509999999998</v>
      </c>
      <c r="T609" s="4">
        <v>16.657</v>
      </c>
      <c r="U609" s="4">
        <v>526.5</v>
      </c>
      <c r="V609" s="4">
        <v>147.4008</v>
      </c>
      <c r="Y609" s="4">
        <v>29.748999999999999</v>
      </c>
      <c r="Z609" s="4">
        <v>0</v>
      </c>
      <c r="AA609" s="4">
        <v>0.26229999999999998</v>
      </c>
      <c r="AB609" s="4" t="s">
        <v>382</v>
      </c>
      <c r="AC609" s="4">
        <v>0</v>
      </c>
      <c r="AD609" s="4">
        <v>11.8</v>
      </c>
      <c r="AE609" s="4">
        <v>853</v>
      </c>
      <c r="AF609" s="4">
        <v>869</v>
      </c>
      <c r="AG609" s="4">
        <v>885</v>
      </c>
      <c r="AH609" s="4">
        <v>74</v>
      </c>
      <c r="AI609" s="4">
        <v>23.09</v>
      </c>
      <c r="AJ609" s="4">
        <v>0.53</v>
      </c>
      <c r="AK609" s="4">
        <v>989</v>
      </c>
      <c r="AL609" s="4">
        <v>2</v>
      </c>
      <c r="AM609" s="4">
        <v>0</v>
      </c>
      <c r="AN609" s="4">
        <v>27</v>
      </c>
      <c r="AO609" s="4">
        <v>190</v>
      </c>
      <c r="AP609" s="4">
        <v>190</v>
      </c>
      <c r="AQ609" s="4">
        <v>1.6</v>
      </c>
      <c r="AR609" s="4">
        <v>195</v>
      </c>
      <c r="AS609" s="4" t="s">
        <v>155</v>
      </c>
      <c r="AT609" s="4">
        <v>2</v>
      </c>
      <c r="AU609" s="5">
        <v>0.64292824074074073</v>
      </c>
      <c r="AV609" s="4">
        <v>47.160592000000001</v>
      </c>
      <c r="AW609" s="4">
        <v>-88.490728000000004</v>
      </c>
      <c r="AX609" s="4">
        <v>314.3</v>
      </c>
      <c r="AY609" s="4">
        <v>31.5</v>
      </c>
      <c r="AZ609" s="4">
        <v>12</v>
      </c>
      <c r="BA609" s="4">
        <v>12</v>
      </c>
      <c r="BB609" s="4" t="s">
        <v>420</v>
      </c>
      <c r="BC609" s="4">
        <v>0.8</v>
      </c>
      <c r="BD609" s="4">
        <v>1.0738000000000001</v>
      </c>
      <c r="BE609" s="4">
        <v>1.4738</v>
      </c>
      <c r="BF609" s="4">
        <v>14.063000000000001</v>
      </c>
      <c r="BG609" s="4">
        <v>14.61</v>
      </c>
      <c r="BH609" s="4">
        <v>1.04</v>
      </c>
      <c r="BI609" s="4">
        <v>14.375999999999999</v>
      </c>
      <c r="BJ609" s="4">
        <v>2997.0050000000001</v>
      </c>
      <c r="BK609" s="4">
        <v>20.725999999999999</v>
      </c>
      <c r="BL609" s="4">
        <v>15.82</v>
      </c>
      <c r="BM609" s="4">
        <v>0.51700000000000002</v>
      </c>
      <c r="BN609" s="4">
        <v>16.337</v>
      </c>
      <c r="BO609" s="4">
        <v>12.717000000000001</v>
      </c>
      <c r="BP609" s="4">
        <v>0.41599999999999998</v>
      </c>
      <c r="BQ609" s="4">
        <v>13.132999999999999</v>
      </c>
      <c r="BR609" s="4">
        <v>1.1611</v>
      </c>
      <c r="BU609" s="4">
        <v>1.4059999999999999</v>
      </c>
      <c r="BW609" s="4">
        <v>45.43</v>
      </c>
      <c r="BX609" s="4">
        <v>0.32080799999999998</v>
      </c>
      <c r="BY609" s="4">
        <v>-5</v>
      </c>
      <c r="BZ609" s="4">
        <v>0.86025399999999996</v>
      </c>
      <c r="CA609" s="4">
        <v>7.8397459999999999</v>
      </c>
      <c r="CB609" s="4">
        <v>17.377130999999999</v>
      </c>
    </row>
    <row r="610" spans="1:80">
      <c r="A610" s="2">
        <v>42440</v>
      </c>
      <c r="B610" s="29">
        <v>0.43478148148148149</v>
      </c>
      <c r="C610" s="4">
        <v>14.39</v>
      </c>
      <c r="D610" s="4">
        <v>0.1081</v>
      </c>
      <c r="E610" s="4" t="s">
        <v>155</v>
      </c>
      <c r="F610" s="4">
        <v>1080.9735270000001</v>
      </c>
      <c r="G610" s="4">
        <v>642.4</v>
      </c>
      <c r="H610" s="4">
        <v>21.5</v>
      </c>
      <c r="I610" s="4">
        <v>174.8</v>
      </c>
      <c r="K610" s="4">
        <v>0.3</v>
      </c>
      <c r="L610" s="4">
        <v>34</v>
      </c>
      <c r="M610" s="4">
        <v>0.87480000000000002</v>
      </c>
      <c r="N610" s="4">
        <v>12.5877</v>
      </c>
      <c r="O610" s="4">
        <v>9.4600000000000004E-2</v>
      </c>
      <c r="P610" s="4">
        <v>561.94240000000002</v>
      </c>
      <c r="Q610" s="4">
        <v>18.817299999999999</v>
      </c>
      <c r="R610" s="4">
        <v>580.79999999999995</v>
      </c>
      <c r="S610" s="4">
        <v>451.72430000000003</v>
      </c>
      <c r="T610" s="4">
        <v>15.1265</v>
      </c>
      <c r="U610" s="4">
        <v>466.9</v>
      </c>
      <c r="V610" s="4">
        <v>174.79089999999999</v>
      </c>
      <c r="Y610" s="4">
        <v>29.829000000000001</v>
      </c>
      <c r="Z610" s="4">
        <v>0</v>
      </c>
      <c r="AA610" s="4">
        <v>0.26240000000000002</v>
      </c>
      <c r="AB610" s="4" t="s">
        <v>382</v>
      </c>
      <c r="AC610" s="4">
        <v>0</v>
      </c>
      <c r="AD610" s="4">
        <v>11.9</v>
      </c>
      <c r="AE610" s="4">
        <v>852</v>
      </c>
      <c r="AF610" s="4">
        <v>869</v>
      </c>
      <c r="AG610" s="4">
        <v>884</v>
      </c>
      <c r="AH610" s="4">
        <v>74</v>
      </c>
      <c r="AI610" s="4">
        <v>23.09</v>
      </c>
      <c r="AJ610" s="4">
        <v>0.53</v>
      </c>
      <c r="AK610" s="4">
        <v>989</v>
      </c>
      <c r="AL610" s="4">
        <v>2</v>
      </c>
      <c r="AM610" s="4">
        <v>0</v>
      </c>
      <c r="AN610" s="4">
        <v>27</v>
      </c>
      <c r="AO610" s="4">
        <v>190</v>
      </c>
      <c r="AP610" s="4">
        <v>190</v>
      </c>
      <c r="AQ610" s="4">
        <v>1.7</v>
      </c>
      <c r="AR610" s="4">
        <v>195</v>
      </c>
      <c r="AS610" s="4" t="s">
        <v>155</v>
      </c>
      <c r="AT610" s="4">
        <v>2</v>
      </c>
      <c r="AU610" s="5">
        <v>0.64293981481481477</v>
      </c>
      <c r="AV610" s="4">
        <v>47.160558000000002</v>
      </c>
      <c r="AW610" s="4">
        <v>-88.490723000000003</v>
      </c>
      <c r="AX610" s="4">
        <v>314.3</v>
      </c>
      <c r="AY610" s="4">
        <v>31.7</v>
      </c>
      <c r="AZ610" s="4">
        <v>12</v>
      </c>
      <c r="BA610" s="4">
        <v>12</v>
      </c>
      <c r="BB610" s="4" t="s">
        <v>420</v>
      </c>
      <c r="BC610" s="4">
        <v>0.87380000000000002</v>
      </c>
      <c r="BD610" s="4">
        <v>1.1738</v>
      </c>
      <c r="BE610" s="4">
        <v>1.5738000000000001</v>
      </c>
      <c r="BF610" s="4">
        <v>14.063000000000001</v>
      </c>
      <c r="BG610" s="4">
        <v>14.66</v>
      </c>
      <c r="BH610" s="4">
        <v>1.04</v>
      </c>
      <c r="BI610" s="4">
        <v>14.318</v>
      </c>
      <c r="BJ610" s="4">
        <v>3006.35</v>
      </c>
      <c r="BK610" s="4">
        <v>14.374000000000001</v>
      </c>
      <c r="BL610" s="4">
        <v>14.055</v>
      </c>
      <c r="BM610" s="4">
        <v>0.47099999999999997</v>
      </c>
      <c r="BN610" s="4">
        <v>14.525</v>
      </c>
      <c r="BO610" s="4">
        <v>11.298</v>
      </c>
      <c r="BP610" s="4">
        <v>0.378</v>
      </c>
      <c r="BQ610" s="4">
        <v>11.676</v>
      </c>
      <c r="BR610" s="4">
        <v>1.3804000000000001</v>
      </c>
      <c r="BU610" s="4">
        <v>1.413</v>
      </c>
      <c r="BW610" s="4">
        <v>45.572000000000003</v>
      </c>
      <c r="BX610" s="4">
        <v>0.36433199999999999</v>
      </c>
      <c r="BY610" s="4">
        <v>-5</v>
      </c>
      <c r="BZ610" s="4">
        <v>0.86149200000000004</v>
      </c>
      <c r="CA610" s="4">
        <v>8.9033639999999998</v>
      </c>
      <c r="CB610" s="4">
        <v>17.402138000000001</v>
      </c>
    </row>
    <row r="611" spans="1:80">
      <c r="A611" s="2">
        <v>42440</v>
      </c>
      <c r="B611" s="29">
        <v>0.43479305555555553</v>
      </c>
      <c r="C611" s="4">
        <v>14.395</v>
      </c>
      <c r="D611" s="4">
        <v>6.0499999999999998E-2</v>
      </c>
      <c r="E611" s="4" t="s">
        <v>155</v>
      </c>
      <c r="F611" s="4">
        <v>604.61796800000002</v>
      </c>
      <c r="G611" s="4">
        <v>605.1</v>
      </c>
      <c r="H611" s="4">
        <v>13.2</v>
      </c>
      <c r="I611" s="4">
        <v>161.30000000000001</v>
      </c>
      <c r="K611" s="4">
        <v>0.3</v>
      </c>
      <c r="L611" s="4">
        <v>34</v>
      </c>
      <c r="M611" s="4">
        <v>0.87509999999999999</v>
      </c>
      <c r="N611" s="4">
        <v>12.5969</v>
      </c>
      <c r="O611" s="4">
        <v>5.2900000000000003E-2</v>
      </c>
      <c r="P611" s="4">
        <v>529.55840000000001</v>
      </c>
      <c r="Q611" s="4">
        <v>11.5512</v>
      </c>
      <c r="R611" s="4">
        <v>541.1</v>
      </c>
      <c r="S611" s="4">
        <v>426.0686</v>
      </c>
      <c r="T611" s="4">
        <v>9.2937999999999992</v>
      </c>
      <c r="U611" s="4">
        <v>435.4</v>
      </c>
      <c r="V611" s="4">
        <v>161.3476</v>
      </c>
      <c r="Y611" s="4">
        <v>29.841000000000001</v>
      </c>
      <c r="Z611" s="4">
        <v>0</v>
      </c>
      <c r="AA611" s="4">
        <v>0.26250000000000001</v>
      </c>
      <c r="AB611" s="4" t="s">
        <v>382</v>
      </c>
      <c r="AC611" s="4">
        <v>0</v>
      </c>
      <c r="AD611" s="4">
        <v>11.8</v>
      </c>
      <c r="AE611" s="4">
        <v>853</v>
      </c>
      <c r="AF611" s="4">
        <v>869</v>
      </c>
      <c r="AG611" s="4">
        <v>884</v>
      </c>
      <c r="AH611" s="4">
        <v>74.7</v>
      </c>
      <c r="AI611" s="4">
        <v>23.32</v>
      </c>
      <c r="AJ611" s="4">
        <v>0.54</v>
      </c>
      <c r="AK611" s="4">
        <v>989</v>
      </c>
      <c r="AL611" s="4">
        <v>2</v>
      </c>
      <c r="AM611" s="4">
        <v>0</v>
      </c>
      <c r="AN611" s="4">
        <v>27</v>
      </c>
      <c r="AO611" s="4">
        <v>190</v>
      </c>
      <c r="AP611" s="4">
        <v>190</v>
      </c>
      <c r="AQ611" s="4">
        <v>1.7</v>
      </c>
      <c r="AR611" s="4">
        <v>195</v>
      </c>
      <c r="AS611" s="4" t="s">
        <v>155</v>
      </c>
      <c r="AT611" s="4">
        <v>2</v>
      </c>
      <c r="AU611" s="5">
        <v>0.64293981481481477</v>
      </c>
      <c r="AV611" s="4">
        <v>47.160462000000003</v>
      </c>
      <c r="AW611" s="4">
        <v>-88.490729999999999</v>
      </c>
      <c r="AX611" s="4">
        <v>314</v>
      </c>
      <c r="AY611" s="4">
        <v>31.8</v>
      </c>
      <c r="AZ611" s="4">
        <v>12</v>
      </c>
      <c r="BA611" s="4">
        <v>12</v>
      </c>
      <c r="BB611" s="4" t="s">
        <v>420</v>
      </c>
      <c r="BC611" s="4">
        <v>1.047453</v>
      </c>
      <c r="BD611" s="4">
        <v>1.2737259999999999</v>
      </c>
      <c r="BE611" s="4">
        <v>1.7474529999999999</v>
      </c>
      <c r="BF611" s="4">
        <v>14.063000000000001</v>
      </c>
      <c r="BG611" s="4">
        <v>14.7</v>
      </c>
      <c r="BH611" s="4">
        <v>1.05</v>
      </c>
      <c r="BI611" s="4">
        <v>14.273999999999999</v>
      </c>
      <c r="BJ611" s="4">
        <v>3016.6010000000001</v>
      </c>
      <c r="BK611" s="4">
        <v>8.0640000000000001</v>
      </c>
      <c r="BL611" s="4">
        <v>13.28</v>
      </c>
      <c r="BM611" s="4">
        <v>0.28999999999999998</v>
      </c>
      <c r="BN611" s="4">
        <v>13.57</v>
      </c>
      <c r="BO611" s="4">
        <v>10.685</v>
      </c>
      <c r="BP611" s="4">
        <v>0.23300000000000001</v>
      </c>
      <c r="BQ611" s="4">
        <v>10.917999999999999</v>
      </c>
      <c r="BR611" s="4">
        <v>1.2776000000000001</v>
      </c>
      <c r="BU611" s="4">
        <v>1.4179999999999999</v>
      </c>
      <c r="BW611" s="4">
        <v>45.712000000000003</v>
      </c>
      <c r="BX611" s="4">
        <v>0.33844600000000002</v>
      </c>
      <c r="BY611" s="4">
        <v>-5</v>
      </c>
      <c r="BZ611" s="4">
        <v>0.86050800000000005</v>
      </c>
      <c r="CA611" s="4">
        <v>8.2707739999999994</v>
      </c>
      <c r="CB611" s="4">
        <v>17.382262000000001</v>
      </c>
    </row>
    <row r="612" spans="1:80">
      <c r="A612" s="2">
        <v>42440</v>
      </c>
      <c r="B612" s="29">
        <v>0.43480462962962968</v>
      </c>
      <c r="C612" s="4">
        <v>14.411</v>
      </c>
      <c r="D612" s="4">
        <v>4.5100000000000001E-2</v>
      </c>
      <c r="E612" s="4" t="s">
        <v>155</v>
      </c>
      <c r="F612" s="4">
        <v>450.60301500000003</v>
      </c>
      <c r="G612" s="4">
        <v>729.3</v>
      </c>
      <c r="H612" s="4">
        <v>13.6</v>
      </c>
      <c r="I612" s="4">
        <v>157.5</v>
      </c>
      <c r="K612" s="4">
        <v>0.3</v>
      </c>
      <c r="L612" s="4">
        <v>34</v>
      </c>
      <c r="M612" s="4">
        <v>0.87509999999999999</v>
      </c>
      <c r="N612" s="4">
        <v>12.611599999999999</v>
      </c>
      <c r="O612" s="4">
        <v>3.9399999999999998E-2</v>
      </c>
      <c r="P612" s="4">
        <v>638.22519999999997</v>
      </c>
      <c r="Q612" s="4">
        <v>11.8962</v>
      </c>
      <c r="R612" s="4">
        <v>650.1</v>
      </c>
      <c r="S612" s="4">
        <v>513.19960000000003</v>
      </c>
      <c r="T612" s="4">
        <v>9.5657999999999994</v>
      </c>
      <c r="U612" s="4">
        <v>522.79999999999995</v>
      </c>
      <c r="V612" s="4">
        <v>157.46360000000001</v>
      </c>
      <c r="Y612" s="4">
        <v>29.774000000000001</v>
      </c>
      <c r="Z612" s="4">
        <v>0</v>
      </c>
      <c r="AA612" s="4">
        <v>0.26250000000000001</v>
      </c>
      <c r="AB612" s="4" t="s">
        <v>382</v>
      </c>
      <c r="AC612" s="4">
        <v>0</v>
      </c>
      <c r="AD612" s="4">
        <v>11.9</v>
      </c>
      <c r="AE612" s="4">
        <v>852</v>
      </c>
      <c r="AF612" s="4">
        <v>869</v>
      </c>
      <c r="AG612" s="4">
        <v>884</v>
      </c>
      <c r="AH612" s="4">
        <v>74.3</v>
      </c>
      <c r="AI612" s="4">
        <v>23.17</v>
      </c>
      <c r="AJ612" s="4">
        <v>0.53</v>
      </c>
      <c r="AK612" s="4">
        <v>989</v>
      </c>
      <c r="AL612" s="4">
        <v>2</v>
      </c>
      <c r="AM612" s="4">
        <v>0</v>
      </c>
      <c r="AN612" s="4">
        <v>27</v>
      </c>
      <c r="AO612" s="4">
        <v>190</v>
      </c>
      <c r="AP612" s="4">
        <v>190</v>
      </c>
      <c r="AQ612" s="4">
        <v>1.7</v>
      </c>
      <c r="AR612" s="4">
        <v>195</v>
      </c>
      <c r="AS612" s="4" t="s">
        <v>155</v>
      </c>
      <c r="AT612" s="4">
        <v>2</v>
      </c>
      <c r="AU612" s="5">
        <v>0.64295138888888892</v>
      </c>
      <c r="AV612" s="4">
        <v>47.160333999999999</v>
      </c>
      <c r="AW612" s="4">
        <v>-88.490729000000002</v>
      </c>
      <c r="AX612" s="4">
        <v>313.8</v>
      </c>
      <c r="AY612" s="4">
        <v>32</v>
      </c>
      <c r="AZ612" s="4">
        <v>12</v>
      </c>
      <c r="BA612" s="4">
        <v>12</v>
      </c>
      <c r="BB612" s="4" t="s">
        <v>420</v>
      </c>
      <c r="BC612" s="4">
        <v>1.2475480000000001</v>
      </c>
      <c r="BD612" s="4">
        <v>1.3737740000000001</v>
      </c>
      <c r="BE612" s="4">
        <v>1.9475480000000001</v>
      </c>
      <c r="BF612" s="4">
        <v>14.063000000000001</v>
      </c>
      <c r="BG612" s="4">
        <v>14.71</v>
      </c>
      <c r="BH612" s="4">
        <v>1.05</v>
      </c>
      <c r="BI612" s="4">
        <v>14.269</v>
      </c>
      <c r="BJ612" s="4">
        <v>3019.922</v>
      </c>
      <c r="BK612" s="4">
        <v>6.01</v>
      </c>
      <c r="BL612" s="4">
        <v>16.004000000000001</v>
      </c>
      <c r="BM612" s="4">
        <v>0.29799999999999999</v>
      </c>
      <c r="BN612" s="4">
        <v>16.303000000000001</v>
      </c>
      <c r="BO612" s="4">
        <v>12.869</v>
      </c>
      <c r="BP612" s="4">
        <v>0.24</v>
      </c>
      <c r="BQ612" s="4">
        <v>13.109</v>
      </c>
      <c r="BR612" s="4">
        <v>1.2467999999999999</v>
      </c>
      <c r="BU612" s="4">
        <v>1.415</v>
      </c>
      <c r="BW612" s="4">
        <v>45.710999999999999</v>
      </c>
      <c r="BX612" s="4">
        <v>0.32749200000000001</v>
      </c>
      <c r="BY612" s="4">
        <v>-5</v>
      </c>
      <c r="BZ612" s="4">
        <v>0.86149200000000004</v>
      </c>
      <c r="CA612" s="4">
        <v>8.0030859999999997</v>
      </c>
      <c r="CB612" s="4">
        <v>17.402138000000001</v>
      </c>
    </row>
    <row r="613" spans="1:80">
      <c r="A613" s="2">
        <v>42440</v>
      </c>
      <c r="B613" s="29">
        <v>0.43481620370370372</v>
      </c>
      <c r="C613" s="4">
        <v>14.419</v>
      </c>
      <c r="D613" s="4">
        <v>4.5499999999999999E-2</v>
      </c>
      <c r="E613" s="4" t="s">
        <v>155</v>
      </c>
      <c r="F613" s="4">
        <v>455.38961</v>
      </c>
      <c r="G613" s="4">
        <v>766.4</v>
      </c>
      <c r="H613" s="4">
        <v>14.4</v>
      </c>
      <c r="I613" s="4">
        <v>153.9</v>
      </c>
      <c r="K613" s="4">
        <v>0.3</v>
      </c>
      <c r="L613" s="4">
        <v>34</v>
      </c>
      <c r="M613" s="4">
        <v>0.87509999999999999</v>
      </c>
      <c r="N613" s="4">
        <v>12.6188</v>
      </c>
      <c r="O613" s="4">
        <v>3.9899999999999998E-2</v>
      </c>
      <c r="P613" s="4">
        <v>670.69749999999999</v>
      </c>
      <c r="Q613" s="4">
        <v>12.601800000000001</v>
      </c>
      <c r="R613" s="4">
        <v>683.3</v>
      </c>
      <c r="S613" s="4">
        <v>539.14840000000004</v>
      </c>
      <c r="T613" s="4">
        <v>10.130100000000001</v>
      </c>
      <c r="U613" s="4">
        <v>549.29999999999995</v>
      </c>
      <c r="V613" s="4">
        <v>153.9144</v>
      </c>
      <c r="Y613" s="4">
        <v>29.701000000000001</v>
      </c>
      <c r="Z613" s="4">
        <v>0</v>
      </c>
      <c r="AA613" s="4">
        <v>0.26250000000000001</v>
      </c>
      <c r="AB613" s="4" t="s">
        <v>382</v>
      </c>
      <c r="AC613" s="4">
        <v>0</v>
      </c>
      <c r="AD613" s="4">
        <v>11.9</v>
      </c>
      <c r="AE613" s="4">
        <v>852</v>
      </c>
      <c r="AF613" s="4">
        <v>869</v>
      </c>
      <c r="AG613" s="4">
        <v>885</v>
      </c>
      <c r="AH613" s="4">
        <v>74</v>
      </c>
      <c r="AI613" s="4">
        <v>23.09</v>
      </c>
      <c r="AJ613" s="4">
        <v>0.53</v>
      </c>
      <c r="AK613" s="4">
        <v>989</v>
      </c>
      <c r="AL613" s="4">
        <v>2</v>
      </c>
      <c r="AM613" s="4">
        <v>0</v>
      </c>
      <c r="AN613" s="4">
        <v>27</v>
      </c>
      <c r="AO613" s="4">
        <v>190</v>
      </c>
      <c r="AP613" s="4">
        <v>190</v>
      </c>
      <c r="AQ613" s="4">
        <v>1.8</v>
      </c>
      <c r="AR613" s="4">
        <v>195</v>
      </c>
      <c r="AS613" s="4" t="s">
        <v>155</v>
      </c>
      <c r="AT613" s="4">
        <v>2</v>
      </c>
      <c r="AU613" s="5">
        <v>0.64296296296296296</v>
      </c>
      <c r="AV613" s="4">
        <v>47.160204</v>
      </c>
      <c r="AW613" s="4">
        <v>-88.490719999999996</v>
      </c>
      <c r="AX613" s="4">
        <v>313.7</v>
      </c>
      <c r="AY613" s="4">
        <v>32</v>
      </c>
      <c r="AZ613" s="4">
        <v>12</v>
      </c>
      <c r="BA613" s="4">
        <v>12</v>
      </c>
      <c r="BB613" s="4" t="s">
        <v>420</v>
      </c>
      <c r="BC613" s="4">
        <v>1.7427999999999999</v>
      </c>
      <c r="BD613" s="4">
        <v>1.7689999999999999</v>
      </c>
      <c r="BE613" s="4">
        <v>2.5903999999999998</v>
      </c>
      <c r="BF613" s="4">
        <v>14.063000000000001</v>
      </c>
      <c r="BG613" s="4">
        <v>14.7</v>
      </c>
      <c r="BH613" s="4">
        <v>1.05</v>
      </c>
      <c r="BI613" s="4">
        <v>14.269</v>
      </c>
      <c r="BJ613" s="4">
        <v>3019.9090000000001</v>
      </c>
      <c r="BK613" s="4">
        <v>6.07</v>
      </c>
      <c r="BL613" s="4">
        <v>16.809000000000001</v>
      </c>
      <c r="BM613" s="4">
        <v>0.316</v>
      </c>
      <c r="BN613" s="4">
        <v>17.125</v>
      </c>
      <c r="BO613" s="4">
        <v>13.512</v>
      </c>
      <c r="BP613" s="4">
        <v>0.254</v>
      </c>
      <c r="BQ613" s="4">
        <v>13.766</v>
      </c>
      <c r="BR613" s="4">
        <v>1.218</v>
      </c>
      <c r="BU613" s="4">
        <v>1.41</v>
      </c>
      <c r="BW613" s="4">
        <v>45.683999999999997</v>
      </c>
      <c r="BX613" s="4">
        <v>0.30785800000000002</v>
      </c>
      <c r="BY613" s="4">
        <v>-5</v>
      </c>
      <c r="BZ613" s="4">
        <v>0.86199999999999999</v>
      </c>
      <c r="CA613" s="4">
        <v>7.5232799999999997</v>
      </c>
      <c r="CB613" s="4">
        <v>17.412400000000002</v>
      </c>
    </row>
    <row r="614" spans="1:80">
      <c r="A614" s="2">
        <v>42440</v>
      </c>
      <c r="B614" s="29">
        <v>0.43482777777777781</v>
      </c>
      <c r="C614" s="4">
        <v>14.42</v>
      </c>
      <c r="D614" s="4">
        <v>4.07E-2</v>
      </c>
      <c r="E614" s="4" t="s">
        <v>155</v>
      </c>
      <c r="F614" s="4">
        <v>406.57021300000002</v>
      </c>
      <c r="G614" s="4">
        <v>735.5</v>
      </c>
      <c r="H614" s="4">
        <v>14.5</v>
      </c>
      <c r="I614" s="4">
        <v>147.80000000000001</v>
      </c>
      <c r="K614" s="4">
        <v>0.3</v>
      </c>
      <c r="L614" s="4">
        <v>34</v>
      </c>
      <c r="M614" s="4">
        <v>0.87509999999999999</v>
      </c>
      <c r="N614" s="4">
        <v>12.6189</v>
      </c>
      <c r="O614" s="4">
        <v>3.56E-2</v>
      </c>
      <c r="P614" s="4">
        <v>643.61339999999996</v>
      </c>
      <c r="Q614" s="4">
        <v>12.6889</v>
      </c>
      <c r="R614" s="4">
        <v>656.3</v>
      </c>
      <c r="S614" s="4">
        <v>517.83429999999998</v>
      </c>
      <c r="T614" s="4">
        <v>10.209099999999999</v>
      </c>
      <c r="U614" s="4">
        <v>528</v>
      </c>
      <c r="V614" s="4">
        <v>147.77500000000001</v>
      </c>
      <c r="Y614" s="4">
        <v>29.628</v>
      </c>
      <c r="Z614" s="4">
        <v>0</v>
      </c>
      <c r="AA614" s="4">
        <v>0.26250000000000001</v>
      </c>
      <c r="AB614" s="4" t="s">
        <v>382</v>
      </c>
      <c r="AC614" s="4">
        <v>0</v>
      </c>
      <c r="AD614" s="4">
        <v>11.8</v>
      </c>
      <c r="AE614" s="4">
        <v>852</v>
      </c>
      <c r="AF614" s="4">
        <v>868</v>
      </c>
      <c r="AG614" s="4">
        <v>886</v>
      </c>
      <c r="AH614" s="4">
        <v>74.7</v>
      </c>
      <c r="AI614" s="4">
        <v>23.32</v>
      </c>
      <c r="AJ614" s="4">
        <v>0.54</v>
      </c>
      <c r="AK614" s="4">
        <v>989</v>
      </c>
      <c r="AL614" s="4">
        <v>2</v>
      </c>
      <c r="AM614" s="4">
        <v>0</v>
      </c>
      <c r="AN614" s="4">
        <v>27</v>
      </c>
      <c r="AO614" s="4">
        <v>190</v>
      </c>
      <c r="AP614" s="4">
        <v>190</v>
      </c>
      <c r="AQ614" s="4">
        <v>1.8</v>
      </c>
      <c r="AR614" s="4">
        <v>195</v>
      </c>
      <c r="AS614" s="4" t="s">
        <v>155</v>
      </c>
      <c r="AT614" s="4">
        <v>2</v>
      </c>
      <c r="AU614" s="5">
        <v>0.64297453703703711</v>
      </c>
      <c r="AV614" s="4">
        <v>47.160075999999997</v>
      </c>
      <c r="AW614" s="4">
        <v>-88.490695000000002</v>
      </c>
      <c r="AX614" s="4">
        <v>313.5</v>
      </c>
      <c r="AY614" s="4">
        <v>32.1</v>
      </c>
      <c r="AZ614" s="4">
        <v>12</v>
      </c>
      <c r="BA614" s="4">
        <v>12</v>
      </c>
      <c r="BB614" s="4" t="s">
        <v>420</v>
      </c>
      <c r="BC614" s="4">
        <v>1.6048</v>
      </c>
      <c r="BD614" s="4">
        <v>1.8262</v>
      </c>
      <c r="BE614" s="4">
        <v>2.431</v>
      </c>
      <c r="BF614" s="4">
        <v>14.063000000000001</v>
      </c>
      <c r="BG614" s="4">
        <v>14.7</v>
      </c>
      <c r="BH614" s="4">
        <v>1.05</v>
      </c>
      <c r="BI614" s="4">
        <v>14.273</v>
      </c>
      <c r="BJ614" s="4">
        <v>3021.078</v>
      </c>
      <c r="BK614" s="4">
        <v>5.4210000000000003</v>
      </c>
      <c r="BL614" s="4">
        <v>16.135999999999999</v>
      </c>
      <c r="BM614" s="4">
        <v>0.318</v>
      </c>
      <c r="BN614" s="4">
        <v>16.454000000000001</v>
      </c>
      <c r="BO614" s="4">
        <v>12.983000000000001</v>
      </c>
      <c r="BP614" s="4">
        <v>0.25600000000000001</v>
      </c>
      <c r="BQ614" s="4">
        <v>13.239000000000001</v>
      </c>
      <c r="BR614" s="4">
        <v>1.1698999999999999</v>
      </c>
      <c r="BU614" s="4">
        <v>1.407</v>
      </c>
      <c r="BW614" s="4">
        <v>45.7</v>
      </c>
      <c r="BX614" s="4">
        <v>0.28458800000000001</v>
      </c>
      <c r="BY614" s="4">
        <v>-5</v>
      </c>
      <c r="BZ614" s="4">
        <v>0.86125399999999996</v>
      </c>
      <c r="CA614" s="4">
        <v>6.9546200000000002</v>
      </c>
      <c r="CB614" s="4">
        <v>17.397331000000001</v>
      </c>
    </row>
    <row r="615" spans="1:80">
      <c r="A615" s="2">
        <v>42440</v>
      </c>
      <c r="B615" s="29">
        <v>0.43483935185185185</v>
      </c>
      <c r="C615" s="4">
        <v>14.231</v>
      </c>
      <c r="D615" s="4">
        <v>8.9200000000000002E-2</v>
      </c>
      <c r="E615" s="4" t="s">
        <v>155</v>
      </c>
      <c r="F615" s="4">
        <v>891.67659600000002</v>
      </c>
      <c r="G615" s="4">
        <v>704.4</v>
      </c>
      <c r="H615" s="4">
        <v>14.4</v>
      </c>
      <c r="I615" s="4">
        <v>150.19999999999999</v>
      </c>
      <c r="K615" s="4">
        <v>0.3</v>
      </c>
      <c r="L615" s="4">
        <v>34</v>
      </c>
      <c r="M615" s="4">
        <v>0.87619999999999998</v>
      </c>
      <c r="N615" s="4">
        <v>12.4687</v>
      </c>
      <c r="O615" s="4">
        <v>7.8100000000000003E-2</v>
      </c>
      <c r="P615" s="4">
        <v>617.13499999999999</v>
      </c>
      <c r="Q615" s="4">
        <v>12.6463</v>
      </c>
      <c r="R615" s="4">
        <v>629.79999999999995</v>
      </c>
      <c r="S615" s="4">
        <v>496.24090000000001</v>
      </c>
      <c r="T615" s="4">
        <v>10.169</v>
      </c>
      <c r="U615" s="4">
        <v>506.4</v>
      </c>
      <c r="V615" s="4">
        <v>150.2312</v>
      </c>
      <c r="Y615" s="4">
        <v>29.527999999999999</v>
      </c>
      <c r="Z615" s="4">
        <v>0</v>
      </c>
      <c r="AA615" s="4">
        <v>0.26279999999999998</v>
      </c>
      <c r="AB615" s="4" t="s">
        <v>382</v>
      </c>
      <c r="AC615" s="4">
        <v>0</v>
      </c>
      <c r="AD615" s="4">
        <v>11.9</v>
      </c>
      <c r="AE615" s="4">
        <v>852</v>
      </c>
      <c r="AF615" s="4">
        <v>868</v>
      </c>
      <c r="AG615" s="4">
        <v>885</v>
      </c>
      <c r="AH615" s="4">
        <v>74.3</v>
      </c>
      <c r="AI615" s="4">
        <v>23.17</v>
      </c>
      <c r="AJ615" s="4">
        <v>0.53</v>
      </c>
      <c r="AK615" s="4">
        <v>989</v>
      </c>
      <c r="AL615" s="4">
        <v>2</v>
      </c>
      <c r="AM615" s="4">
        <v>0</v>
      </c>
      <c r="AN615" s="4">
        <v>27</v>
      </c>
      <c r="AO615" s="4">
        <v>190</v>
      </c>
      <c r="AP615" s="4">
        <v>190</v>
      </c>
      <c r="AQ615" s="4">
        <v>1.8</v>
      </c>
      <c r="AR615" s="4">
        <v>195</v>
      </c>
      <c r="AS615" s="4" t="s">
        <v>155</v>
      </c>
      <c r="AT615" s="4">
        <v>2</v>
      </c>
      <c r="AU615" s="5">
        <v>0.64298611111111115</v>
      </c>
      <c r="AV615" s="4">
        <v>47.159872</v>
      </c>
      <c r="AW615" s="4">
        <v>-88.490533999999997</v>
      </c>
      <c r="AX615" s="4">
        <v>313.5</v>
      </c>
      <c r="AY615" s="4">
        <v>32.299999999999997</v>
      </c>
      <c r="AZ615" s="4">
        <v>12</v>
      </c>
      <c r="BA615" s="4">
        <v>11</v>
      </c>
      <c r="BB615" s="4" t="s">
        <v>434</v>
      </c>
      <c r="BC615" s="4">
        <v>1.5738000000000001</v>
      </c>
      <c r="BD615" s="4">
        <v>1.2096</v>
      </c>
      <c r="BE615" s="4">
        <v>2.3738000000000001</v>
      </c>
      <c r="BF615" s="4">
        <v>14.063000000000001</v>
      </c>
      <c r="BG615" s="4">
        <v>14.83</v>
      </c>
      <c r="BH615" s="4">
        <v>1.05</v>
      </c>
      <c r="BI615" s="4">
        <v>14.135</v>
      </c>
      <c r="BJ615" s="4">
        <v>3010.721</v>
      </c>
      <c r="BK615" s="4">
        <v>12.007</v>
      </c>
      <c r="BL615" s="4">
        <v>15.605</v>
      </c>
      <c r="BM615" s="4">
        <v>0.32</v>
      </c>
      <c r="BN615" s="4">
        <v>15.925000000000001</v>
      </c>
      <c r="BO615" s="4">
        <v>12.548</v>
      </c>
      <c r="BP615" s="4">
        <v>0.25700000000000001</v>
      </c>
      <c r="BQ615" s="4">
        <v>12.805</v>
      </c>
      <c r="BR615" s="4">
        <v>1.1995</v>
      </c>
      <c r="BU615" s="4">
        <v>1.415</v>
      </c>
      <c r="BW615" s="4">
        <v>46.148000000000003</v>
      </c>
      <c r="BX615" s="4">
        <v>0.29466599999999998</v>
      </c>
      <c r="BY615" s="4">
        <v>-5</v>
      </c>
      <c r="BZ615" s="4">
        <v>0.86323799999999995</v>
      </c>
      <c r="CA615" s="4">
        <v>7.200901</v>
      </c>
      <c r="CB615" s="4">
        <v>17.437408000000001</v>
      </c>
    </row>
    <row r="616" spans="1:80">
      <c r="A616" s="2">
        <v>42440</v>
      </c>
      <c r="B616" s="29">
        <v>0.43485092592592589</v>
      </c>
      <c r="C616" s="4">
        <v>13.521000000000001</v>
      </c>
      <c r="D616" s="4">
        <v>3.9E-2</v>
      </c>
      <c r="E616" s="4" t="s">
        <v>155</v>
      </c>
      <c r="F616" s="4">
        <v>390.43938200000002</v>
      </c>
      <c r="G616" s="4">
        <v>571</v>
      </c>
      <c r="H616" s="4">
        <v>11.4</v>
      </c>
      <c r="I616" s="4">
        <v>126.8</v>
      </c>
      <c r="K616" s="4">
        <v>0.3</v>
      </c>
      <c r="L616" s="4">
        <v>33</v>
      </c>
      <c r="M616" s="4">
        <v>0.8821</v>
      </c>
      <c r="N616" s="4">
        <v>11.9276</v>
      </c>
      <c r="O616" s="4">
        <v>3.44E-2</v>
      </c>
      <c r="P616" s="4">
        <v>503.6651</v>
      </c>
      <c r="Q616" s="4">
        <v>10.0687</v>
      </c>
      <c r="R616" s="4">
        <v>513.70000000000005</v>
      </c>
      <c r="S616" s="4">
        <v>404.87729999999999</v>
      </c>
      <c r="T616" s="4">
        <v>8.0938999999999997</v>
      </c>
      <c r="U616" s="4">
        <v>413</v>
      </c>
      <c r="V616" s="4">
        <v>126.8181</v>
      </c>
      <c r="Y616" s="4">
        <v>29.352</v>
      </c>
      <c r="Z616" s="4">
        <v>0</v>
      </c>
      <c r="AA616" s="4">
        <v>0.2646</v>
      </c>
      <c r="AB616" s="4" t="s">
        <v>382</v>
      </c>
      <c r="AC616" s="4">
        <v>0</v>
      </c>
      <c r="AD616" s="4">
        <v>11.8</v>
      </c>
      <c r="AE616" s="4">
        <v>852</v>
      </c>
      <c r="AF616" s="4">
        <v>868</v>
      </c>
      <c r="AG616" s="4">
        <v>885</v>
      </c>
      <c r="AH616" s="4">
        <v>74</v>
      </c>
      <c r="AI616" s="4">
        <v>23.09</v>
      </c>
      <c r="AJ616" s="4">
        <v>0.53</v>
      </c>
      <c r="AK616" s="4">
        <v>989</v>
      </c>
      <c r="AL616" s="4">
        <v>2</v>
      </c>
      <c r="AM616" s="4">
        <v>0</v>
      </c>
      <c r="AN616" s="4">
        <v>27</v>
      </c>
      <c r="AO616" s="4">
        <v>190</v>
      </c>
      <c r="AP616" s="4">
        <v>190</v>
      </c>
      <c r="AQ616" s="4">
        <v>1.8</v>
      </c>
      <c r="AR616" s="4">
        <v>195</v>
      </c>
      <c r="AS616" s="4" t="s">
        <v>155</v>
      </c>
      <c r="AT616" s="4">
        <v>2</v>
      </c>
      <c r="AU616" s="5">
        <v>0.64300925925925922</v>
      </c>
      <c r="AV616" s="4">
        <v>47.159812000000002</v>
      </c>
      <c r="AW616" s="4">
        <v>-88.490480000000005</v>
      </c>
      <c r="AX616" s="4">
        <v>313.5</v>
      </c>
      <c r="AY616" s="4">
        <v>32.9</v>
      </c>
      <c r="AZ616" s="4">
        <v>12</v>
      </c>
      <c r="BA616" s="4">
        <v>12</v>
      </c>
      <c r="BB616" s="4" t="s">
        <v>434</v>
      </c>
      <c r="BC616" s="4">
        <v>1.3786</v>
      </c>
      <c r="BD616" s="4">
        <v>1.0738000000000001</v>
      </c>
      <c r="BE616" s="4">
        <v>2.2524000000000002</v>
      </c>
      <c r="BF616" s="4">
        <v>14.063000000000001</v>
      </c>
      <c r="BG616" s="4">
        <v>15.62</v>
      </c>
      <c r="BH616" s="4">
        <v>1.1100000000000001</v>
      </c>
      <c r="BI616" s="4">
        <v>13.362</v>
      </c>
      <c r="BJ616" s="4">
        <v>3021.75</v>
      </c>
      <c r="BK616" s="4">
        <v>5.5540000000000003</v>
      </c>
      <c r="BL616" s="4">
        <v>13.362</v>
      </c>
      <c r="BM616" s="4">
        <v>0.26700000000000002</v>
      </c>
      <c r="BN616" s="4">
        <v>13.629</v>
      </c>
      <c r="BO616" s="4">
        <v>10.742000000000001</v>
      </c>
      <c r="BP616" s="4">
        <v>0.215</v>
      </c>
      <c r="BQ616" s="4">
        <v>10.956</v>
      </c>
      <c r="BR616" s="4">
        <v>1.0624</v>
      </c>
      <c r="BU616" s="4">
        <v>1.4750000000000001</v>
      </c>
      <c r="BW616" s="4">
        <v>48.747999999999998</v>
      </c>
      <c r="BX616" s="4">
        <v>0.234352</v>
      </c>
      <c r="BY616" s="4">
        <v>-5</v>
      </c>
      <c r="BZ616" s="4">
        <v>0.86176200000000003</v>
      </c>
      <c r="CA616" s="4">
        <v>5.7269769999999998</v>
      </c>
      <c r="CB616" s="4">
        <v>17.407592000000001</v>
      </c>
    </row>
    <row r="617" spans="1:80">
      <c r="A617" s="2">
        <v>42440</v>
      </c>
      <c r="B617" s="29">
        <v>0.43486249999999999</v>
      </c>
      <c r="C617" s="4">
        <v>12.69</v>
      </c>
      <c r="D617" s="4">
        <v>1.3599999999999999E-2</v>
      </c>
      <c r="E617" s="4" t="s">
        <v>155</v>
      </c>
      <c r="F617" s="4">
        <v>135.71428599999999</v>
      </c>
      <c r="G617" s="4">
        <v>378.5</v>
      </c>
      <c r="H617" s="4">
        <v>9.9</v>
      </c>
      <c r="I617" s="4">
        <v>110.2</v>
      </c>
      <c r="K617" s="4">
        <v>0.44</v>
      </c>
      <c r="L617" s="4">
        <v>32</v>
      </c>
      <c r="M617" s="4">
        <v>0.88890000000000002</v>
      </c>
      <c r="N617" s="4">
        <v>11.28</v>
      </c>
      <c r="O617" s="4">
        <v>1.21E-2</v>
      </c>
      <c r="P617" s="4">
        <v>336.43520000000001</v>
      </c>
      <c r="Q617" s="4">
        <v>8.7713000000000001</v>
      </c>
      <c r="R617" s="4">
        <v>345.2</v>
      </c>
      <c r="S617" s="4">
        <v>270.44749999999999</v>
      </c>
      <c r="T617" s="4">
        <v>7.0509000000000004</v>
      </c>
      <c r="U617" s="4">
        <v>277.5</v>
      </c>
      <c r="V617" s="4">
        <v>110.2</v>
      </c>
      <c r="Y617" s="4">
        <v>28.558</v>
      </c>
      <c r="Z617" s="4">
        <v>0</v>
      </c>
      <c r="AA617" s="4">
        <v>0.39400000000000002</v>
      </c>
      <c r="AB617" s="4" t="s">
        <v>382</v>
      </c>
      <c r="AC617" s="4">
        <v>0</v>
      </c>
      <c r="AD617" s="4">
        <v>11.9</v>
      </c>
      <c r="AE617" s="4">
        <v>852</v>
      </c>
      <c r="AF617" s="4">
        <v>868</v>
      </c>
      <c r="AG617" s="4">
        <v>886</v>
      </c>
      <c r="AH617" s="4">
        <v>74</v>
      </c>
      <c r="AI617" s="4">
        <v>23.09</v>
      </c>
      <c r="AJ617" s="4">
        <v>0.53</v>
      </c>
      <c r="AK617" s="4">
        <v>989</v>
      </c>
      <c r="AL617" s="4">
        <v>2</v>
      </c>
      <c r="AM617" s="4">
        <v>0</v>
      </c>
      <c r="AN617" s="4">
        <v>27</v>
      </c>
      <c r="AO617" s="4">
        <v>190</v>
      </c>
      <c r="AP617" s="4">
        <v>190</v>
      </c>
      <c r="AQ617" s="4">
        <v>1.8</v>
      </c>
      <c r="AR617" s="4">
        <v>195</v>
      </c>
      <c r="AS617" s="4" t="s">
        <v>155</v>
      </c>
      <c r="AT617" s="4">
        <v>2</v>
      </c>
      <c r="AU617" s="5">
        <v>0.64300925925925922</v>
      </c>
      <c r="AV617" s="4">
        <v>47.159672999999998</v>
      </c>
      <c r="AW617" s="4">
        <v>-88.490275999999994</v>
      </c>
      <c r="AX617" s="4">
        <v>313.39999999999998</v>
      </c>
      <c r="AY617" s="4">
        <v>32.700000000000003</v>
      </c>
      <c r="AZ617" s="4">
        <v>12</v>
      </c>
      <c r="BA617" s="4">
        <v>12</v>
      </c>
      <c r="BB617" s="4" t="s">
        <v>420</v>
      </c>
      <c r="BC617" s="4">
        <v>1.0047999999999999</v>
      </c>
      <c r="BD617" s="4">
        <v>1.1000000000000001</v>
      </c>
      <c r="BE617" s="4">
        <v>1.6834</v>
      </c>
      <c r="BF617" s="4">
        <v>14.063000000000001</v>
      </c>
      <c r="BG617" s="4">
        <v>16.61</v>
      </c>
      <c r="BH617" s="4">
        <v>1.18</v>
      </c>
      <c r="BI617" s="4">
        <v>12.5</v>
      </c>
      <c r="BJ617" s="4">
        <v>3028.0940000000001</v>
      </c>
      <c r="BK617" s="4">
        <v>2.0609999999999999</v>
      </c>
      <c r="BL617" s="4">
        <v>9.4580000000000002</v>
      </c>
      <c r="BM617" s="4">
        <v>0.247</v>
      </c>
      <c r="BN617" s="4">
        <v>9.7050000000000001</v>
      </c>
      <c r="BO617" s="4">
        <v>7.6029999999999998</v>
      </c>
      <c r="BP617" s="4">
        <v>0.19800000000000001</v>
      </c>
      <c r="BQ617" s="4">
        <v>7.8010000000000002</v>
      </c>
      <c r="BR617" s="4">
        <v>0.97819999999999996</v>
      </c>
      <c r="BU617" s="4">
        <v>1.5209999999999999</v>
      </c>
      <c r="BW617" s="4">
        <v>76.912000000000006</v>
      </c>
      <c r="BX617" s="4">
        <v>0.20304800000000001</v>
      </c>
      <c r="BY617" s="4">
        <v>-5</v>
      </c>
      <c r="BZ617" s="4">
        <v>0.86099999999999999</v>
      </c>
      <c r="CA617" s="4">
        <v>4.9619850000000003</v>
      </c>
      <c r="CB617" s="4">
        <v>17.392199999999999</v>
      </c>
    </row>
    <row r="618" spans="1:80">
      <c r="A618" s="2">
        <v>42440</v>
      </c>
      <c r="B618" s="29">
        <v>0.43487407407407402</v>
      </c>
      <c r="C618" s="4">
        <v>12.688000000000001</v>
      </c>
      <c r="D618" s="4">
        <v>8.0000000000000002E-3</v>
      </c>
      <c r="E618" s="4" t="s">
        <v>155</v>
      </c>
      <c r="F618" s="4">
        <v>80</v>
      </c>
      <c r="G618" s="4">
        <v>247.5</v>
      </c>
      <c r="H618" s="4">
        <v>9.8000000000000007</v>
      </c>
      <c r="I618" s="4">
        <v>106.4</v>
      </c>
      <c r="K618" s="4">
        <v>1.61</v>
      </c>
      <c r="L618" s="4">
        <v>32</v>
      </c>
      <c r="M618" s="4">
        <v>0.88900000000000001</v>
      </c>
      <c r="N618" s="4">
        <v>11.279299999999999</v>
      </c>
      <c r="O618" s="4">
        <v>7.1000000000000004E-3</v>
      </c>
      <c r="P618" s="4">
        <v>220.03139999999999</v>
      </c>
      <c r="Q618" s="4">
        <v>8.7118000000000002</v>
      </c>
      <c r="R618" s="4">
        <v>228.7</v>
      </c>
      <c r="S618" s="4">
        <v>176.8749</v>
      </c>
      <c r="T618" s="4">
        <v>7.0030999999999999</v>
      </c>
      <c r="U618" s="4">
        <v>183.9</v>
      </c>
      <c r="V618" s="4">
        <v>106.36669999999999</v>
      </c>
      <c r="Y618" s="4">
        <v>28.379000000000001</v>
      </c>
      <c r="Z618" s="4">
        <v>0</v>
      </c>
      <c r="AA618" s="4">
        <v>1.4307000000000001</v>
      </c>
      <c r="AB618" s="4" t="s">
        <v>382</v>
      </c>
      <c r="AC618" s="4">
        <v>0</v>
      </c>
      <c r="AD618" s="4">
        <v>11.9</v>
      </c>
      <c r="AE618" s="4">
        <v>851</v>
      </c>
      <c r="AF618" s="4">
        <v>868</v>
      </c>
      <c r="AG618" s="4">
        <v>885</v>
      </c>
      <c r="AH618" s="4">
        <v>74</v>
      </c>
      <c r="AI618" s="4">
        <v>23.09</v>
      </c>
      <c r="AJ618" s="4">
        <v>0.53</v>
      </c>
      <c r="AK618" s="4">
        <v>989</v>
      </c>
      <c r="AL618" s="4">
        <v>2</v>
      </c>
      <c r="AM618" s="4">
        <v>0</v>
      </c>
      <c r="AN618" s="4">
        <v>27</v>
      </c>
      <c r="AO618" s="4">
        <v>190</v>
      </c>
      <c r="AP618" s="4">
        <v>190</v>
      </c>
      <c r="AQ618" s="4">
        <v>1.8</v>
      </c>
      <c r="AR618" s="4">
        <v>195</v>
      </c>
      <c r="AS618" s="4" t="s">
        <v>155</v>
      </c>
      <c r="AT618" s="4">
        <v>2</v>
      </c>
      <c r="AU618" s="5">
        <v>0.64303240740740741</v>
      </c>
      <c r="AV618" s="4">
        <v>47.159559999999999</v>
      </c>
      <c r="AW618" s="4">
        <v>-88.490100999999996</v>
      </c>
      <c r="AX618" s="4">
        <v>313.5</v>
      </c>
      <c r="AY618" s="4">
        <v>31.4</v>
      </c>
      <c r="AZ618" s="4">
        <v>12</v>
      </c>
      <c r="BA618" s="4">
        <v>12</v>
      </c>
      <c r="BB618" s="4" t="s">
        <v>431</v>
      </c>
      <c r="BC618" s="4">
        <v>1.0476000000000001</v>
      </c>
      <c r="BD618" s="4">
        <v>1.0262</v>
      </c>
      <c r="BE618" s="4">
        <v>1.6476</v>
      </c>
      <c r="BF618" s="4">
        <v>14.063000000000001</v>
      </c>
      <c r="BG618" s="4">
        <v>16.62</v>
      </c>
      <c r="BH618" s="4">
        <v>1.18</v>
      </c>
      <c r="BI618" s="4">
        <v>12.492000000000001</v>
      </c>
      <c r="BJ618" s="4">
        <v>3029.529</v>
      </c>
      <c r="BK618" s="4">
        <v>1.216</v>
      </c>
      <c r="BL618" s="4">
        <v>6.1890000000000001</v>
      </c>
      <c r="BM618" s="4">
        <v>0.245</v>
      </c>
      <c r="BN618" s="4">
        <v>6.4340000000000002</v>
      </c>
      <c r="BO618" s="4">
        <v>4.9749999999999996</v>
      </c>
      <c r="BP618" s="4">
        <v>0.19700000000000001</v>
      </c>
      <c r="BQ618" s="4">
        <v>5.1719999999999997</v>
      </c>
      <c r="BR618" s="4">
        <v>0.94469999999999998</v>
      </c>
      <c r="BU618" s="4">
        <v>1.512</v>
      </c>
      <c r="BW618" s="4">
        <v>279.41699999999997</v>
      </c>
      <c r="BX618" s="4">
        <v>0.158224</v>
      </c>
      <c r="BY618" s="4">
        <v>-5</v>
      </c>
      <c r="BZ618" s="4">
        <v>0.86099999999999999</v>
      </c>
      <c r="CA618" s="4">
        <v>3.8665989999999999</v>
      </c>
      <c r="CB618" s="4">
        <v>17.392199999999999</v>
      </c>
    </row>
    <row r="619" spans="1:80">
      <c r="A619" s="2">
        <v>42440</v>
      </c>
      <c r="B619" s="29">
        <v>0.43488564814814817</v>
      </c>
      <c r="C619" s="4">
        <v>12.672000000000001</v>
      </c>
      <c r="D619" s="4">
        <v>7.3000000000000001E-3</v>
      </c>
      <c r="E619" s="4" t="s">
        <v>155</v>
      </c>
      <c r="F619" s="4">
        <v>72.938230000000004</v>
      </c>
      <c r="G619" s="4">
        <v>200.2</v>
      </c>
      <c r="H619" s="4">
        <v>9.9</v>
      </c>
      <c r="I619" s="4">
        <v>102.2</v>
      </c>
      <c r="K619" s="4">
        <v>2.17</v>
      </c>
      <c r="L619" s="4">
        <v>32</v>
      </c>
      <c r="M619" s="4">
        <v>0.8891</v>
      </c>
      <c r="N619" s="4">
        <v>11.266500000000001</v>
      </c>
      <c r="O619" s="4">
        <v>6.4999999999999997E-3</v>
      </c>
      <c r="P619" s="4">
        <v>177.98249999999999</v>
      </c>
      <c r="Q619" s="4">
        <v>8.8019999999999996</v>
      </c>
      <c r="R619" s="4">
        <v>186.8</v>
      </c>
      <c r="S619" s="4">
        <v>143.0735</v>
      </c>
      <c r="T619" s="4">
        <v>7.0755999999999997</v>
      </c>
      <c r="U619" s="4">
        <v>150.1</v>
      </c>
      <c r="V619" s="4">
        <v>102.2</v>
      </c>
      <c r="Y619" s="4">
        <v>28.259</v>
      </c>
      <c r="Z619" s="4">
        <v>0</v>
      </c>
      <c r="AA619" s="4">
        <v>1.9296</v>
      </c>
      <c r="AB619" s="4" t="s">
        <v>382</v>
      </c>
      <c r="AC619" s="4">
        <v>0</v>
      </c>
      <c r="AD619" s="4">
        <v>11.8</v>
      </c>
      <c r="AE619" s="4">
        <v>851</v>
      </c>
      <c r="AF619" s="4">
        <v>868</v>
      </c>
      <c r="AG619" s="4">
        <v>884</v>
      </c>
      <c r="AH619" s="4">
        <v>74</v>
      </c>
      <c r="AI619" s="4">
        <v>23.09</v>
      </c>
      <c r="AJ619" s="4">
        <v>0.53</v>
      </c>
      <c r="AK619" s="4">
        <v>989</v>
      </c>
      <c r="AL619" s="4">
        <v>2</v>
      </c>
      <c r="AM619" s="4">
        <v>0</v>
      </c>
      <c r="AN619" s="4">
        <v>27</v>
      </c>
      <c r="AO619" s="4">
        <v>190</v>
      </c>
      <c r="AP619" s="4">
        <v>190</v>
      </c>
      <c r="AQ619" s="4">
        <v>1.8</v>
      </c>
      <c r="AR619" s="4">
        <v>195</v>
      </c>
      <c r="AS619" s="4" t="s">
        <v>155</v>
      </c>
      <c r="AT619" s="4">
        <v>2</v>
      </c>
      <c r="AU619" s="5">
        <v>0.64304398148148145</v>
      </c>
      <c r="AV619" s="4">
        <v>47.159494000000002</v>
      </c>
      <c r="AW619" s="4">
        <v>-88.489998999999997</v>
      </c>
      <c r="AX619" s="4">
        <v>313.5</v>
      </c>
      <c r="AY619" s="4">
        <v>27.2</v>
      </c>
      <c r="AZ619" s="4">
        <v>12</v>
      </c>
      <c r="BA619" s="4">
        <v>12</v>
      </c>
      <c r="BB619" s="4" t="s">
        <v>420</v>
      </c>
      <c r="BC619" s="4">
        <v>0.95240000000000002</v>
      </c>
      <c r="BD619" s="4">
        <v>1</v>
      </c>
      <c r="BE619" s="4">
        <v>1.5524</v>
      </c>
      <c r="BF619" s="4">
        <v>14.063000000000001</v>
      </c>
      <c r="BG619" s="4">
        <v>16.64</v>
      </c>
      <c r="BH619" s="4">
        <v>1.18</v>
      </c>
      <c r="BI619" s="4">
        <v>12.474</v>
      </c>
      <c r="BJ619" s="4">
        <v>3029.817</v>
      </c>
      <c r="BK619" s="4">
        <v>1.1100000000000001</v>
      </c>
      <c r="BL619" s="4">
        <v>5.0119999999999996</v>
      </c>
      <c r="BM619" s="4">
        <v>0.248</v>
      </c>
      <c r="BN619" s="4">
        <v>5.26</v>
      </c>
      <c r="BO619" s="4">
        <v>4.0289999999999999</v>
      </c>
      <c r="BP619" s="4">
        <v>0.19900000000000001</v>
      </c>
      <c r="BQ619" s="4">
        <v>4.2279999999999998</v>
      </c>
      <c r="BR619" s="4">
        <v>0.90880000000000005</v>
      </c>
      <c r="BU619" s="4">
        <v>1.508</v>
      </c>
      <c r="BW619" s="4">
        <v>377.30799999999999</v>
      </c>
      <c r="BX619" s="4">
        <v>0.115652</v>
      </c>
      <c r="BY619" s="4">
        <v>-5</v>
      </c>
      <c r="BZ619" s="4">
        <v>0.85950800000000005</v>
      </c>
      <c r="CA619" s="4">
        <v>2.8262459999999998</v>
      </c>
      <c r="CB619" s="4">
        <v>17.362062000000002</v>
      </c>
    </row>
    <row r="620" spans="1:80">
      <c r="A620" s="2">
        <v>42440</v>
      </c>
      <c r="B620" s="29">
        <v>0.43489722222222221</v>
      </c>
      <c r="C620" s="4">
        <v>12.744999999999999</v>
      </c>
      <c r="D620" s="4">
        <v>5.0000000000000001E-3</v>
      </c>
      <c r="E620" s="4" t="s">
        <v>155</v>
      </c>
      <c r="F620" s="4">
        <v>50</v>
      </c>
      <c r="G620" s="4">
        <v>164.4</v>
      </c>
      <c r="H620" s="4">
        <v>9.9</v>
      </c>
      <c r="I620" s="4">
        <v>107.8</v>
      </c>
      <c r="K620" s="4">
        <v>2.62</v>
      </c>
      <c r="L620" s="4">
        <v>31</v>
      </c>
      <c r="M620" s="4">
        <v>0.88859999999999995</v>
      </c>
      <c r="N620" s="4">
        <v>11.3248</v>
      </c>
      <c r="O620" s="4">
        <v>4.4000000000000003E-3</v>
      </c>
      <c r="P620" s="4">
        <v>146.0446</v>
      </c>
      <c r="Q620" s="4">
        <v>8.7966999999999995</v>
      </c>
      <c r="R620" s="4">
        <v>154.80000000000001</v>
      </c>
      <c r="S620" s="4">
        <v>117.3997</v>
      </c>
      <c r="T620" s="4">
        <v>7.0712999999999999</v>
      </c>
      <c r="U620" s="4">
        <v>124.5</v>
      </c>
      <c r="V620" s="4">
        <v>107.7938</v>
      </c>
      <c r="Y620" s="4">
        <v>27.98</v>
      </c>
      <c r="Z620" s="4">
        <v>0</v>
      </c>
      <c r="AA620" s="4">
        <v>2.3302</v>
      </c>
      <c r="AB620" s="4" t="s">
        <v>382</v>
      </c>
      <c r="AC620" s="4">
        <v>0</v>
      </c>
      <c r="AD620" s="4">
        <v>11.9</v>
      </c>
      <c r="AE620" s="4">
        <v>851</v>
      </c>
      <c r="AF620" s="4">
        <v>868</v>
      </c>
      <c r="AG620" s="4">
        <v>885</v>
      </c>
      <c r="AH620" s="4">
        <v>74</v>
      </c>
      <c r="AI620" s="4">
        <v>23.09</v>
      </c>
      <c r="AJ620" s="4">
        <v>0.53</v>
      </c>
      <c r="AK620" s="4">
        <v>989</v>
      </c>
      <c r="AL620" s="4">
        <v>2</v>
      </c>
      <c r="AM620" s="4">
        <v>0</v>
      </c>
      <c r="AN620" s="4">
        <v>27</v>
      </c>
      <c r="AO620" s="4">
        <v>190.7</v>
      </c>
      <c r="AP620" s="4">
        <v>190</v>
      </c>
      <c r="AQ620" s="4">
        <v>1.9</v>
      </c>
      <c r="AR620" s="4">
        <v>195</v>
      </c>
      <c r="AS620" s="4" t="s">
        <v>155</v>
      </c>
      <c r="AT620" s="4">
        <v>2</v>
      </c>
      <c r="AU620" s="5">
        <v>0.6430555555555556</v>
      </c>
      <c r="AV620" s="4">
        <v>47.159478</v>
      </c>
      <c r="AW620" s="4">
        <v>-88.489975000000001</v>
      </c>
      <c r="AX620" s="4">
        <v>313.5</v>
      </c>
      <c r="AY620" s="4">
        <v>21.6</v>
      </c>
      <c r="AZ620" s="4">
        <v>12</v>
      </c>
      <c r="BA620" s="4">
        <v>12</v>
      </c>
      <c r="BB620" s="4" t="s">
        <v>420</v>
      </c>
      <c r="BC620" s="4">
        <v>1.0476000000000001</v>
      </c>
      <c r="BD620" s="4">
        <v>1</v>
      </c>
      <c r="BE620" s="4">
        <v>1.6476</v>
      </c>
      <c r="BF620" s="4">
        <v>14.063000000000001</v>
      </c>
      <c r="BG620" s="4">
        <v>16.559999999999999</v>
      </c>
      <c r="BH620" s="4">
        <v>1.18</v>
      </c>
      <c r="BI620" s="4">
        <v>12.542</v>
      </c>
      <c r="BJ620" s="4">
        <v>3030.183</v>
      </c>
      <c r="BK620" s="4">
        <v>0.75700000000000001</v>
      </c>
      <c r="BL620" s="4">
        <v>4.0919999999999996</v>
      </c>
      <c r="BM620" s="4">
        <v>0.246</v>
      </c>
      <c r="BN620" s="4">
        <v>4.3390000000000004</v>
      </c>
      <c r="BO620" s="4">
        <v>3.29</v>
      </c>
      <c r="BP620" s="4">
        <v>0.19800000000000001</v>
      </c>
      <c r="BQ620" s="4">
        <v>3.488</v>
      </c>
      <c r="BR620" s="4">
        <v>0.95369999999999999</v>
      </c>
      <c r="BU620" s="4">
        <v>1.4850000000000001</v>
      </c>
      <c r="BW620" s="4">
        <v>453.34500000000003</v>
      </c>
      <c r="BX620" s="4">
        <v>0.11942800000000001</v>
      </c>
      <c r="BY620" s="4">
        <v>-5</v>
      </c>
      <c r="BZ620" s="4">
        <v>0.86123799999999995</v>
      </c>
      <c r="CA620" s="4">
        <v>2.9185219999999998</v>
      </c>
      <c r="CB620" s="4">
        <v>17.397008</v>
      </c>
    </row>
    <row r="621" spans="1:80">
      <c r="A621" s="2">
        <v>42440</v>
      </c>
      <c r="B621" s="29">
        <v>0.43490879629629631</v>
      </c>
      <c r="C621" s="4">
        <v>13.157</v>
      </c>
      <c r="D621" s="4">
        <v>5.0000000000000001E-3</v>
      </c>
      <c r="E621" s="4" t="s">
        <v>155</v>
      </c>
      <c r="F621" s="4">
        <v>50</v>
      </c>
      <c r="G621" s="4">
        <v>136.69999999999999</v>
      </c>
      <c r="H621" s="4">
        <v>9.9</v>
      </c>
      <c r="I621" s="4">
        <v>104.2</v>
      </c>
      <c r="K621" s="4">
        <v>2.77</v>
      </c>
      <c r="L621" s="4">
        <v>31</v>
      </c>
      <c r="M621" s="4">
        <v>0.88529999999999998</v>
      </c>
      <c r="N621" s="4">
        <v>11.6479</v>
      </c>
      <c r="O621" s="4">
        <v>4.4000000000000003E-3</v>
      </c>
      <c r="P621" s="4">
        <v>121.05419999999999</v>
      </c>
      <c r="Q621" s="4">
        <v>8.7642000000000007</v>
      </c>
      <c r="R621" s="4">
        <v>129.80000000000001</v>
      </c>
      <c r="S621" s="4">
        <v>97.310900000000004</v>
      </c>
      <c r="T621" s="4">
        <v>7.0452000000000004</v>
      </c>
      <c r="U621" s="4">
        <v>104.4</v>
      </c>
      <c r="V621" s="4">
        <v>104.2</v>
      </c>
      <c r="Y621" s="4">
        <v>27.55</v>
      </c>
      <c r="Z621" s="4">
        <v>0</v>
      </c>
      <c r="AA621" s="4">
        <v>2.4556</v>
      </c>
      <c r="AB621" s="4" t="s">
        <v>382</v>
      </c>
      <c r="AC621" s="4">
        <v>0</v>
      </c>
      <c r="AD621" s="4">
        <v>11.8</v>
      </c>
      <c r="AE621" s="4">
        <v>851</v>
      </c>
      <c r="AF621" s="4">
        <v>868</v>
      </c>
      <c r="AG621" s="4">
        <v>884</v>
      </c>
      <c r="AH621" s="4">
        <v>74</v>
      </c>
      <c r="AI621" s="4">
        <v>23.09</v>
      </c>
      <c r="AJ621" s="4">
        <v>0.53</v>
      </c>
      <c r="AK621" s="4">
        <v>989</v>
      </c>
      <c r="AL621" s="4">
        <v>2</v>
      </c>
      <c r="AM621" s="4">
        <v>0</v>
      </c>
      <c r="AN621" s="4">
        <v>27</v>
      </c>
      <c r="AO621" s="4">
        <v>190.3</v>
      </c>
      <c r="AP621" s="4">
        <v>190</v>
      </c>
      <c r="AQ621" s="4">
        <v>1.8</v>
      </c>
      <c r="AR621" s="4">
        <v>195</v>
      </c>
      <c r="AS621" s="4" t="s">
        <v>155</v>
      </c>
      <c r="AT621" s="4">
        <v>2</v>
      </c>
      <c r="AU621" s="5">
        <v>0.6430555555555556</v>
      </c>
      <c r="AV621" s="4">
        <v>47.159427999999998</v>
      </c>
      <c r="AW621" s="4">
        <v>-88.489891999999998</v>
      </c>
      <c r="AX621" s="4">
        <v>313.39999999999998</v>
      </c>
      <c r="AY621" s="4">
        <v>16.600000000000001</v>
      </c>
      <c r="AZ621" s="4">
        <v>12</v>
      </c>
      <c r="BA621" s="4">
        <v>12</v>
      </c>
      <c r="BB621" s="4" t="s">
        <v>420</v>
      </c>
      <c r="BC621" s="4">
        <v>1.5427999999999999</v>
      </c>
      <c r="BD621" s="4">
        <v>1</v>
      </c>
      <c r="BE621" s="4">
        <v>2.069</v>
      </c>
      <c r="BF621" s="4">
        <v>14.063000000000001</v>
      </c>
      <c r="BG621" s="4">
        <v>16.07</v>
      </c>
      <c r="BH621" s="4">
        <v>1.1399999999999999</v>
      </c>
      <c r="BI621" s="4">
        <v>12.959</v>
      </c>
      <c r="BJ621" s="4">
        <v>3030.098</v>
      </c>
      <c r="BK621" s="4">
        <v>0.73299999999999998</v>
      </c>
      <c r="BL621" s="4">
        <v>3.298</v>
      </c>
      <c r="BM621" s="4">
        <v>0.23899999999999999</v>
      </c>
      <c r="BN621" s="4">
        <v>3.5369999999999999</v>
      </c>
      <c r="BO621" s="4">
        <v>2.6509999999999998</v>
      </c>
      <c r="BP621" s="4">
        <v>0.192</v>
      </c>
      <c r="BQ621" s="4">
        <v>2.843</v>
      </c>
      <c r="BR621" s="4">
        <v>0.89629999999999999</v>
      </c>
      <c r="BU621" s="4">
        <v>1.4219999999999999</v>
      </c>
      <c r="BW621" s="4">
        <v>464.48</v>
      </c>
      <c r="BX621" s="4">
        <v>0.107588</v>
      </c>
      <c r="BY621" s="4">
        <v>-5</v>
      </c>
      <c r="BZ621" s="4">
        <v>0.86125399999999996</v>
      </c>
      <c r="CA621" s="4">
        <v>2.6291820000000001</v>
      </c>
      <c r="CB621" s="4">
        <v>17.397331000000001</v>
      </c>
    </row>
    <row r="622" spans="1:80">
      <c r="A622" s="2">
        <v>42440</v>
      </c>
      <c r="B622" s="29">
        <v>0.43492037037037035</v>
      </c>
      <c r="C622" s="4">
        <v>13.444000000000001</v>
      </c>
      <c r="D622" s="4">
        <v>3.5000000000000001E-3</v>
      </c>
      <c r="E622" s="4" t="s">
        <v>155</v>
      </c>
      <c r="F622" s="4">
        <v>34.923076999999999</v>
      </c>
      <c r="G622" s="4">
        <v>128.4</v>
      </c>
      <c r="H622" s="4">
        <v>9.9</v>
      </c>
      <c r="I622" s="4">
        <v>107.2</v>
      </c>
      <c r="K622" s="4">
        <v>2.68</v>
      </c>
      <c r="L622" s="4">
        <v>31</v>
      </c>
      <c r="M622" s="4">
        <v>0.8831</v>
      </c>
      <c r="N622" s="4">
        <v>11.8718</v>
      </c>
      <c r="O622" s="4">
        <v>3.0999999999999999E-3</v>
      </c>
      <c r="P622" s="4">
        <v>113.4217</v>
      </c>
      <c r="Q622" s="4">
        <v>8.7422000000000004</v>
      </c>
      <c r="R622" s="4">
        <v>122.2</v>
      </c>
      <c r="S622" s="4">
        <v>91.1755</v>
      </c>
      <c r="T622" s="4">
        <v>7.0274999999999999</v>
      </c>
      <c r="U622" s="4">
        <v>98.2</v>
      </c>
      <c r="V622" s="4">
        <v>107.2099</v>
      </c>
      <c r="Y622" s="4">
        <v>27.286000000000001</v>
      </c>
      <c r="Z622" s="4">
        <v>0</v>
      </c>
      <c r="AA622" s="4">
        <v>2.3639000000000001</v>
      </c>
      <c r="AB622" s="4" t="s">
        <v>382</v>
      </c>
      <c r="AC622" s="4">
        <v>0</v>
      </c>
      <c r="AD622" s="4">
        <v>11.8</v>
      </c>
      <c r="AE622" s="4">
        <v>852</v>
      </c>
      <c r="AF622" s="4">
        <v>868</v>
      </c>
      <c r="AG622" s="4">
        <v>885</v>
      </c>
      <c r="AH622" s="4">
        <v>74</v>
      </c>
      <c r="AI622" s="4">
        <v>23.09</v>
      </c>
      <c r="AJ622" s="4">
        <v>0.53</v>
      </c>
      <c r="AK622" s="4">
        <v>989</v>
      </c>
      <c r="AL622" s="4">
        <v>2</v>
      </c>
      <c r="AM622" s="4">
        <v>0</v>
      </c>
      <c r="AN622" s="4">
        <v>27</v>
      </c>
      <c r="AO622" s="4">
        <v>190.7</v>
      </c>
      <c r="AP622" s="4">
        <v>190</v>
      </c>
      <c r="AQ622" s="4">
        <v>1.8</v>
      </c>
      <c r="AR622" s="4">
        <v>195</v>
      </c>
      <c r="AS622" s="4" t="s">
        <v>155</v>
      </c>
      <c r="AT622" s="4">
        <v>2</v>
      </c>
      <c r="AU622" s="5">
        <v>0.64307870370370368</v>
      </c>
      <c r="AV622" s="4">
        <v>47.159410000000001</v>
      </c>
      <c r="AW622" s="4">
        <v>-88.489862000000002</v>
      </c>
      <c r="AX622" s="4">
        <v>313.39999999999998</v>
      </c>
      <c r="AY622" s="4">
        <v>10.7</v>
      </c>
      <c r="AZ622" s="4">
        <v>12</v>
      </c>
      <c r="BA622" s="4">
        <v>12</v>
      </c>
      <c r="BB622" s="4" t="s">
        <v>420</v>
      </c>
      <c r="BC622" s="4">
        <v>1.7738</v>
      </c>
      <c r="BD622" s="4">
        <v>1</v>
      </c>
      <c r="BE622" s="4">
        <v>2.2738</v>
      </c>
      <c r="BF622" s="4">
        <v>14.063000000000001</v>
      </c>
      <c r="BG622" s="4">
        <v>15.75</v>
      </c>
      <c r="BH622" s="4">
        <v>1.1200000000000001</v>
      </c>
      <c r="BI622" s="4">
        <v>13.243</v>
      </c>
      <c r="BJ622" s="4">
        <v>3030.2420000000002</v>
      </c>
      <c r="BK622" s="4">
        <v>0.501</v>
      </c>
      <c r="BL622" s="4">
        <v>3.032</v>
      </c>
      <c r="BM622" s="4">
        <v>0.23400000000000001</v>
      </c>
      <c r="BN622" s="4">
        <v>3.2650000000000001</v>
      </c>
      <c r="BO622" s="4">
        <v>2.4369999999999998</v>
      </c>
      <c r="BP622" s="4">
        <v>0.188</v>
      </c>
      <c r="BQ622" s="4">
        <v>2.625</v>
      </c>
      <c r="BR622" s="4">
        <v>0.90490000000000004</v>
      </c>
      <c r="BU622" s="4">
        <v>1.3819999999999999</v>
      </c>
      <c r="BW622" s="4">
        <v>438.72899999999998</v>
      </c>
      <c r="BX622" s="4">
        <v>9.9762000000000003E-2</v>
      </c>
      <c r="BY622" s="4">
        <v>-5</v>
      </c>
      <c r="BZ622" s="4">
        <v>0.86099999999999999</v>
      </c>
      <c r="CA622" s="4">
        <v>2.4379339999999998</v>
      </c>
      <c r="CB622" s="4">
        <v>17.392199999999999</v>
      </c>
    </row>
    <row r="623" spans="1:80">
      <c r="A623" s="2">
        <v>42440</v>
      </c>
      <c r="B623" s="29">
        <v>0.43493194444444444</v>
      </c>
      <c r="C623" s="4">
        <v>13.484999999999999</v>
      </c>
      <c r="D623" s="4">
        <v>4.3799999999999999E-2</v>
      </c>
      <c r="E623" s="4" t="s">
        <v>155</v>
      </c>
      <c r="F623" s="4">
        <v>438.22934199999997</v>
      </c>
      <c r="G623" s="4">
        <v>118</v>
      </c>
      <c r="H623" s="4">
        <v>9.9</v>
      </c>
      <c r="I623" s="4">
        <v>109</v>
      </c>
      <c r="K623" s="4">
        <v>2.1800000000000002</v>
      </c>
      <c r="L623" s="4">
        <v>31</v>
      </c>
      <c r="M623" s="4">
        <v>0.88239999999999996</v>
      </c>
      <c r="N623" s="4">
        <v>11.898999999999999</v>
      </c>
      <c r="O623" s="4">
        <v>3.8699999999999998E-2</v>
      </c>
      <c r="P623" s="4">
        <v>104.1605</v>
      </c>
      <c r="Q623" s="4">
        <v>8.7353000000000005</v>
      </c>
      <c r="R623" s="4">
        <v>112.9</v>
      </c>
      <c r="S623" s="4">
        <v>83.730699999999999</v>
      </c>
      <c r="T623" s="4">
        <v>7.0220000000000002</v>
      </c>
      <c r="U623" s="4">
        <v>90.8</v>
      </c>
      <c r="V623" s="4">
        <v>109.0354</v>
      </c>
      <c r="Y623" s="4">
        <v>27.265000000000001</v>
      </c>
      <c r="Z623" s="4">
        <v>0</v>
      </c>
      <c r="AA623" s="4">
        <v>1.9278</v>
      </c>
      <c r="AB623" s="4" t="s">
        <v>382</v>
      </c>
      <c r="AC623" s="4">
        <v>0</v>
      </c>
      <c r="AD623" s="4">
        <v>11.9</v>
      </c>
      <c r="AE623" s="4">
        <v>851</v>
      </c>
      <c r="AF623" s="4">
        <v>867</v>
      </c>
      <c r="AG623" s="4">
        <v>884</v>
      </c>
      <c r="AH623" s="4">
        <v>74</v>
      </c>
      <c r="AI623" s="4">
        <v>23.09</v>
      </c>
      <c r="AJ623" s="4">
        <v>0.53</v>
      </c>
      <c r="AK623" s="4">
        <v>989</v>
      </c>
      <c r="AL623" s="4">
        <v>2</v>
      </c>
      <c r="AM623" s="4">
        <v>0</v>
      </c>
      <c r="AN623" s="4">
        <v>27</v>
      </c>
      <c r="AO623" s="4">
        <v>191</v>
      </c>
      <c r="AP623" s="4">
        <v>190</v>
      </c>
      <c r="AQ623" s="4">
        <v>1.7</v>
      </c>
      <c r="AR623" s="4">
        <v>195</v>
      </c>
      <c r="AS623" s="4" t="s">
        <v>155</v>
      </c>
      <c r="AT623" s="4">
        <v>2</v>
      </c>
      <c r="AU623" s="5">
        <v>0.64307870370370368</v>
      </c>
      <c r="AV623" s="4">
        <v>47.159374999999997</v>
      </c>
      <c r="AW623" s="4">
        <v>-88.489835999999997</v>
      </c>
      <c r="AX623" s="4">
        <v>313.60000000000002</v>
      </c>
      <c r="AY623" s="4">
        <v>7.3</v>
      </c>
      <c r="AZ623" s="4">
        <v>12</v>
      </c>
      <c r="BA623" s="4">
        <v>12</v>
      </c>
      <c r="BB623" s="4" t="s">
        <v>420</v>
      </c>
      <c r="BC623" s="4">
        <v>1.431</v>
      </c>
      <c r="BD623" s="4">
        <v>1</v>
      </c>
      <c r="BE623" s="4">
        <v>2.0785999999999998</v>
      </c>
      <c r="BF623" s="4">
        <v>14.063000000000001</v>
      </c>
      <c r="BG623" s="4">
        <v>15.65</v>
      </c>
      <c r="BH623" s="4">
        <v>1.1100000000000001</v>
      </c>
      <c r="BI623" s="4">
        <v>13.333</v>
      </c>
      <c r="BJ623" s="4">
        <v>3021.1239999999998</v>
      </c>
      <c r="BK623" s="4">
        <v>6.2489999999999997</v>
      </c>
      <c r="BL623" s="4">
        <v>2.7690000000000001</v>
      </c>
      <c r="BM623" s="4">
        <v>0.23200000000000001</v>
      </c>
      <c r="BN623" s="4">
        <v>3.0019999999999998</v>
      </c>
      <c r="BO623" s="4">
        <v>2.226</v>
      </c>
      <c r="BP623" s="4">
        <v>0.187</v>
      </c>
      <c r="BQ623" s="4">
        <v>2.4129999999999998</v>
      </c>
      <c r="BR623" s="4">
        <v>0.91539999999999999</v>
      </c>
      <c r="BU623" s="4">
        <v>1.373</v>
      </c>
      <c r="BW623" s="4">
        <v>355.89600000000002</v>
      </c>
      <c r="BX623" s="4">
        <v>8.2587999999999995E-2</v>
      </c>
      <c r="BY623" s="4">
        <v>-5</v>
      </c>
      <c r="BZ623" s="4">
        <v>0.86174600000000001</v>
      </c>
      <c r="CA623" s="4">
        <v>2.0182449999999998</v>
      </c>
      <c r="CB623" s="4">
        <v>17.407268999999999</v>
      </c>
    </row>
    <row r="624" spans="1:80">
      <c r="A624" s="2">
        <v>42440</v>
      </c>
      <c r="B624" s="29">
        <v>0.43494351851851848</v>
      </c>
      <c r="C624" s="4">
        <v>13.57</v>
      </c>
      <c r="D624" s="4">
        <v>0.42149999999999999</v>
      </c>
      <c r="E624" s="4" t="s">
        <v>155</v>
      </c>
      <c r="F624" s="4">
        <v>4215.257235</v>
      </c>
      <c r="G624" s="4">
        <v>105.4</v>
      </c>
      <c r="H624" s="4">
        <v>9.9</v>
      </c>
      <c r="I624" s="4">
        <v>152.19999999999999</v>
      </c>
      <c r="K624" s="4">
        <v>1.78</v>
      </c>
      <c r="L624" s="4">
        <v>31</v>
      </c>
      <c r="M624" s="4">
        <v>0.87829999999999997</v>
      </c>
      <c r="N624" s="4">
        <v>11.9183</v>
      </c>
      <c r="O624" s="4">
        <v>0.37019999999999997</v>
      </c>
      <c r="P624" s="4">
        <v>92.538700000000006</v>
      </c>
      <c r="Q624" s="4">
        <v>8.6951000000000001</v>
      </c>
      <c r="R624" s="4">
        <v>101.2</v>
      </c>
      <c r="S624" s="4">
        <v>74.388400000000004</v>
      </c>
      <c r="T624" s="4">
        <v>6.9896000000000003</v>
      </c>
      <c r="U624" s="4">
        <v>81.400000000000006</v>
      </c>
      <c r="V624" s="4">
        <v>152.1696</v>
      </c>
      <c r="Y624" s="4">
        <v>27.53</v>
      </c>
      <c r="Z624" s="4">
        <v>0</v>
      </c>
      <c r="AA624" s="4">
        <v>1.5625</v>
      </c>
      <c r="AB624" s="4" t="s">
        <v>382</v>
      </c>
      <c r="AC624" s="4">
        <v>0</v>
      </c>
      <c r="AD624" s="4">
        <v>11.8</v>
      </c>
      <c r="AE624" s="4">
        <v>852</v>
      </c>
      <c r="AF624" s="4">
        <v>867</v>
      </c>
      <c r="AG624" s="4">
        <v>884</v>
      </c>
      <c r="AH624" s="4">
        <v>74</v>
      </c>
      <c r="AI624" s="4">
        <v>23.09</v>
      </c>
      <c r="AJ624" s="4">
        <v>0.53</v>
      </c>
      <c r="AK624" s="4">
        <v>989</v>
      </c>
      <c r="AL624" s="4">
        <v>2</v>
      </c>
      <c r="AM624" s="4">
        <v>0</v>
      </c>
      <c r="AN624" s="4">
        <v>27</v>
      </c>
      <c r="AO624" s="4">
        <v>191</v>
      </c>
      <c r="AP624" s="4">
        <v>190</v>
      </c>
      <c r="AQ624" s="4">
        <v>1.6</v>
      </c>
      <c r="AR624" s="4">
        <v>195</v>
      </c>
      <c r="AS624" s="4" t="s">
        <v>155</v>
      </c>
      <c r="AT624" s="4">
        <v>2</v>
      </c>
      <c r="AU624" s="5">
        <v>0.64310185185185187</v>
      </c>
      <c r="AV624" s="4">
        <v>47.159357</v>
      </c>
      <c r="AW624" s="4">
        <v>-88.489822000000004</v>
      </c>
      <c r="AX624" s="4">
        <v>313.7</v>
      </c>
      <c r="AY624" s="4">
        <v>4.8</v>
      </c>
      <c r="AZ624" s="4">
        <v>12</v>
      </c>
      <c r="BA624" s="4">
        <v>12</v>
      </c>
      <c r="BB624" s="4" t="s">
        <v>420</v>
      </c>
      <c r="BC624" s="4">
        <v>1.4476</v>
      </c>
      <c r="BD624" s="4">
        <v>1.2214</v>
      </c>
      <c r="BE624" s="4">
        <v>2.1476000000000002</v>
      </c>
      <c r="BF624" s="4">
        <v>14.063000000000001</v>
      </c>
      <c r="BG624" s="4">
        <v>15.11</v>
      </c>
      <c r="BH624" s="4">
        <v>1.07</v>
      </c>
      <c r="BI624" s="4">
        <v>13.858000000000001</v>
      </c>
      <c r="BJ624" s="4">
        <v>2938.3739999999998</v>
      </c>
      <c r="BK624" s="4">
        <v>58.094000000000001</v>
      </c>
      <c r="BL624" s="4">
        <v>2.3889999999999998</v>
      </c>
      <c r="BM624" s="4">
        <v>0.224</v>
      </c>
      <c r="BN624" s="4">
        <v>2.6139999999999999</v>
      </c>
      <c r="BO624" s="4">
        <v>1.921</v>
      </c>
      <c r="BP624" s="4">
        <v>0.18</v>
      </c>
      <c r="BQ624" s="4">
        <v>2.101</v>
      </c>
      <c r="BR624" s="4">
        <v>1.2405999999999999</v>
      </c>
      <c r="BU624" s="4">
        <v>1.347</v>
      </c>
      <c r="BW624" s="4">
        <v>280.08999999999997</v>
      </c>
      <c r="BX624" s="4">
        <v>7.4761999999999995E-2</v>
      </c>
      <c r="BY624" s="4">
        <v>-5</v>
      </c>
      <c r="BZ624" s="4">
        <v>0.86125399999999996</v>
      </c>
      <c r="CA624" s="4">
        <v>1.826997</v>
      </c>
      <c r="CB624" s="4">
        <v>17.397331000000001</v>
      </c>
    </row>
    <row r="625" spans="1:80">
      <c r="A625" s="2">
        <v>42440</v>
      </c>
      <c r="B625" s="29">
        <v>0.43495509259259263</v>
      </c>
      <c r="C625" s="4">
        <v>13.202999999999999</v>
      </c>
      <c r="D625" s="4">
        <v>0.73119999999999996</v>
      </c>
      <c r="E625" s="4" t="s">
        <v>155</v>
      </c>
      <c r="F625" s="4">
        <v>7311.8204910000004</v>
      </c>
      <c r="G625" s="4">
        <v>84.6</v>
      </c>
      <c r="H625" s="4">
        <v>9.9</v>
      </c>
      <c r="I625" s="4">
        <v>217.3</v>
      </c>
      <c r="K625" s="4">
        <v>1.63</v>
      </c>
      <c r="L625" s="4">
        <v>32</v>
      </c>
      <c r="M625" s="4">
        <v>0.87839999999999996</v>
      </c>
      <c r="N625" s="4">
        <v>11.597200000000001</v>
      </c>
      <c r="O625" s="4">
        <v>0.64219999999999999</v>
      </c>
      <c r="P625" s="4">
        <v>74.308899999999994</v>
      </c>
      <c r="Q625" s="4">
        <v>8.6957000000000004</v>
      </c>
      <c r="R625" s="4">
        <v>83</v>
      </c>
      <c r="S625" s="4">
        <v>59.734099999999998</v>
      </c>
      <c r="T625" s="4">
        <v>6.9901999999999997</v>
      </c>
      <c r="U625" s="4">
        <v>66.7</v>
      </c>
      <c r="V625" s="4">
        <v>217.27699999999999</v>
      </c>
      <c r="Y625" s="4">
        <v>27.768999999999998</v>
      </c>
      <c r="Z625" s="4">
        <v>0</v>
      </c>
      <c r="AA625" s="4">
        <v>1.4313</v>
      </c>
      <c r="AB625" s="4" t="s">
        <v>382</v>
      </c>
      <c r="AC625" s="4">
        <v>0</v>
      </c>
      <c r="AD625" s="4">
        <v>11.9</v>
      </c>
      <c r="AE625" s="4">
        <v>851</v>
      </c>
      <c r="AF625" s="4">
        <v>867</v>
      </c>
      <c r="AG625" s="4">
        <v>884</v>
      </c>
      <c r="AH625" s="4">
        <v>74</v>
      </c>
      <c r="AI625" s="4">
        <v>23.09</v>
      </c>
      <c r="AJ625" s="4">
        <v>0.53</v>
      </c>
      <c r="AK625" s="4">
        <v>989</v>
      </c>
      <c r="AL625" s="4">
        <v>2</v>
      </c>
      <c r="AM625" s="4">
        <v>0</v>
      </c>
      <c r="AN625" s="4">
        <v>27</v>
      </c>
      <c r="AO625" s="4">
        <v>191</v>
      </c>
      <c r="AP625" s="4">
        <v>190.7</v>
      </c>
      <c r="AQ625" s="4">
        <v>1.6</v>
      </c>
      <c r="AR625" s="4">
        <v>195</v>
      </c>
      <c r="AS625" s="4" t="s">
        <v>155</v>
      </c>
      <c r="AT625" s="4">
        <v>2</v>
      </c>
      <c r="AU625" s="5">
        <v>0.64311342592592591</v>
      </c>
      <c r="AV625" s="4">
        <v>47.159351000000001</v>
      </c>
      <c r="AW625" s="4">
        <v>-88.489814999999993</v>
      </c>
      <c r="AX625" s="4">
        <v>313.7</v>
      </c>
      <c r="AY625" s="4">
        <v>3</v>
      </c>
      <c r="AZ625" s="4">
        <v>12</v>
      </c>
      <c r="BA625" s="4">
        <v>12</v>
      </c>
      <c r="BB625" s="4" t="s">
        <v>420</v>
      </c>
      <c r="BC625" s="4">
        <v>1.5</v>
      </c>
      <c r="BD625" s="4">
        <v>1.3737999999999999</v>
      </c>
      <c r="BE625" s="4">
        <v>2.2738</v>
      </c>
      <c r="BF625" s="4">
        <v>14.063000000000001</v>
      </c>
      <c r="BG625" s="4">
        <v>15.12</v>
      </c>
      <c r="BH625" s="4">
        <v>1.08</v>
      </c>
      <c r="BI625" s="4">
        <v>13.849</v>
      </c>
      <c r="BJ625" s="4">
        <v>2869.1559999999999</v>
      </c>
      <c r="BK625" s="4">
        <v>101.129</v>
      </c>
      <c r="BL625" s="4">
        <v>1.925</v>
      </c>
      <c r="BM625" s="4">
        <v>0.22500000000000001</v>
      </c>
      <c r="BN625" s="4">
        <v>2.1509999999999998</v>
      </c>
      <c r="BO625" s="4">
        <v>1.548</v>
      </c>
      <c r="BP625" s="4">
        <v>0.18099999999999999</v>
      </c>
      <c r="BQ625" s="4">
        <v>1.7290000000000001</v>
      </c>
      <c r="BR625" s="4">
        <v>1.7775000000000001</v>
      </c>
      <c r="BU625" s="4">
        <v>1.363</v>
      </c>
      <c r="BW625" s="4">
        <v>257.46899999999999</v>
      </c>
      <c r="BX625" s="4">
        <v>9.8617999999999997E-2</v>
      </c>
      <c r="BY625" s="4">
        <v>-5</v>
      </c>
      <c r="BZ625" s="4">
        <v>0.86249200000000004</v>
      </c>
      <c r="CA625" s="4">
        <v>2.409977</v>
      </c>
      <c r="CB625" s="4">
        <v>17.422338</v>
      </c>
    </row>
    <row r="626" spans="1:80">
      <c r="A626" s="2">
        <v>42440</v>
      </c>
      <c r="B626" s="29">
        <v>0.43496666666666667</v>
      </c>
      <c r="C626" s="4">
        <v>13.167999999999999</v>
      </c>
      <c r="D626" s="4">
        <v>0.1797</v>
      </c>
      <c r="E626" s="4" t="s">
        <v>155</v>
      </c>
      <c r="F626" s="4">
        <v>1797.4323220000001</v>
      </c>
      <c r="G626" s="4">
        <v>68.3</v>
      </c>
      <c r="H626" s="4">
        <v>9.9</v>
      </c>
      <c r="I626" s="4">
        <v>149.19999999999999</v>
      </c>
      <c r="K626" s="4">
        <v>1.2</v>
      </c>
      <c r="L626" s="4">
        <v>32</v>
      </c>
      <c r="M626" s="4">
        <v>0.88360000000000005</v>
      </c>
      <c r="N626" s="4">
        <v>11.6347</v>
      </c>
      <c r="O626" s="4">
        <v>0.1588</v>
      </c>
      <c r="P626" s="4">
        <v>60.351300000000002</v>
      </c>
      <c r="Q626" s="4">
        <v>8.7475000000000005</v>
      </c>
      <c r="R626" s="4">
        <v>69.099999999999994</v>
      </c>
      <c r="S626" s="4">
        <v>48.514200000000002</v>
      </c>
      <c r="T626" s="4">
        <v>7.0317999999999996</v>
      </c>
      <c r="U626" s="4">
        <v>55.5</v>
      </c>
      <c r="V626" s="4">
        <v>149.18</v>
      </c>
      <c r="Y626" s="4">
        <v>27.902000000000001</v>
      </c>
      <c r="Z626" s="4">
        <v>0</v>
      </c>
      <c r="AA626" s="4">
        <v>1.0603</v>
      </c>
      <c r="AB626" s="4" t="s">
        <v>382</v>
      </c>
      <c r="AC626" s="4">
        <v>0</v>
      </c>
      <c r="AD626" s="4">
        <v>11.8</v>
      </c>
      <c r="AE626" s="4">
        <v>852</v>
      </c>
      <c r="AF626" s="4">
        <v>867</v>
      </c>
      <c r="AG626" s="4">
        <v>885</v>
      </c>
      <c r="AH626" s="4">
        <v>74</v>
      </c>
      <c r="AI626" s="4">
        <v>23.09</v>
      </c>
      <c r="AJ626" s="4">
        <v>0.53</v>
      </c>
      <c r="AK626" s="4">
        <v>989</v>
      </c>
      <c r="AL626" s="4">
        <v>2</v>
      </c>
      <c r="AM626" s="4">
        <v>0</v>
      </c>
      <c r="AN626" s="4">
        <v>27</v>
      </c>
      <c r="AO626" s="4">
        <v>191</v>
      </c>
      <c r="AP626" s="4">
        <v>191</v>
      </c>
      <c r="AQ626" s="4">
        <v>1.7</v>
      </c>
      <c r="AR626" s="4">
        <v>195</v>
      </c>
      <c r="AS626" s="4" t="s">
        <v>155</v>
      </c>
      <c r="AT626" s="4">
        <v>2</v>
      </c>
      <c r="AU626" s="5">
        <v>0.64312500000000006</v>
      </c>
      <c r="AV626" s="4">
        <v>47.159348000000001</v>
      </c>
      <c r="AW626" s="4">
        <v>-88.489806999999999</v>
      </c>
      <c r="AX626" s="4">
        <v>313.7</v>
      </c>
      <c r="AY626" s="4">
        <v>2.2000000000000002</v>
      </c>
      <c r="AZ626" s="4">
        <v>12</v>
      </c>
      <c r="BA626" s="4">
        <v>12</v>
      </c>
      <c r="BB626" s="4" t="s">
        <v>420</v>
      </c>
      <c r="BC626" s="4">
        <v>1.3524</v>
      </c>
      <c r="BD626" s="4">
        <v>1.4</v>
      </c>
      <c r="BE626" s="4">
        <v>2.2262</v>
      </c>
      <c r="BF626" s="4">
        <v>14.063000000000001</v>
      </c>
      <c r="BG626" s="4">
        <v>15.83</v>
      </c>
      <c r="BH626" s="4">
        <v>1.1299999999999999</v>
      </c>
      <c r="BI626" s="4">
        <v>13.175000000000001</v>
      </c>
      <c r="BJ626" s="4">
        <v>2989.1880000000001</v>
      </c>
      <c r="BK626" s="4">
        <v>25.97</v>
      </c>
      <c r="BL626" s="4">
        <v>1.6240000000000001</v>
      </c>
      <c r="BM626" s="4">
        <v>0.23499999999999999</v>
      </c>
      <c r="BN626" s="4">
        <v>1.859</v>
      </c>
      <c r="BO626" s="4">
        <v>1.3049999999999999</v>
      </c>
      <c r="BP626" s="4">
        <v>0.189</v>
      </c>
      <c r="BQ626" s="4">
        <v>1.494</v>
      </c>
      <c r="BR626" s="4">
        <v>1.2674000000000001</v>
      </c>
      <c r="BU626" s="4">
        <v>1.4219999999999999</v>
      </c>
      <c r="BW626" s="4">
        <v>198.07400000000001</v>
      </c>
      <c r="BX626" s="4">
        <v>0.102524</v>
      </c>
      <c r="BY626" s="4">
        <v>-5</v>
      </c>
      <c r="BZ626" s="4">
        <v>0.86150800000000005</v>
      </c>
      <c r="CA626" s="4">
        <v>2.50543</v>
      </c>
      <c r="CB626" s="4">
        <v>17.402462</v>
      </c>
    </row>
    <row r="627" spans="1:80">
      <c r="A627" s="2">
        <v>42440</v>
      </c>
      <c r="B627" s="29">
        <v>0.43497824074074076</v>
      </c>
      <c r="C627" s="4">
        <v>13.332000000000001</v>
      </c>
      <c r="D627" s="4">
        <v>4.8500000000000001E-2</v>
      </c>
      <c r="E627" s="4" t="s">
        <v>155</v>
      </c>
      <c r="F627" s="4">
        <v>484.88105000000002</v>
      </c>
      <c r="G627" s="4">
        <v>63.7</v>
      </c>
      <c r="H627" s="4">
        <v>9.9</v>
      </c>
      <c r="I627" s="4">
        <v>117.4</v>
      </c>
      <c r="K627" s="4">
        <v>1.27</v>
      </c>
      <c r="L627" s="4">
        <v>31</v>
      </c>
      <c r="M627" s="4">
        <v>0.88349999999999995</v>
      </c>
      <c r="N627" s="4">
        <v>11.778600000000001</v>
      </c>
      <c r="O627" s="4">
        <v>4.2799999999999998E-2</v>
      </c>
      <c r="P627" s="4">
        <v>56.311900000000001</v>
      </c>
      <c r="Q627" s="4">
        <v>8.7463999999999995</v>
      </c>
      <c r="R627" s="4">
        <v>65.099999999999994</v>
      </c>
      <c r="S627" s="4">
        <v>45.267000000000003</v>
      </c>
      <c r="T627" s="4">
        <v>7.0308999999999999</v>
      </c>
      <c r="U627" s="4">
        <v>52.3</v>
      </c>
      <c r="V627" s="4">
        <v>117.4016</v>
      </c>
      <c r="Y627" s="4">
        <v>27.741</v>
      </c>
      <c r="Z627" s="4">
        <v>0</v>
      </c>
      <c r="AA627" s="4">
        <v>1.1229</v>
      </c>
      <c r="AB627" s="4" t="s">
        <v>382</v>
      </c>
      <c r="AC627" s="4">
        <v>0</v>
      </c>
      <c r="AD627" s="4">
        <v>11.8</v>
      </c>
      <c r="AE627" s="4">
        <v>853</v>
      </c>
      <c r="AF627" s="4">
        <v>867</v>
      </c>
      <c r="AG627" s="4">
        <v>884</v>
      </c>
      <c r="AH627" s="4">
        <v>74</v>
      </c>
      <c r="AI627" s="4">
        <v>23.09</v>
      </c>
      <c r="AJ627" s="4">
        <v>0.53</v>
      </c>
      <c r="AK627" s="4">
        <v>989</v>
      </c>
      <c r="AL627" s="4">
        <v>2</v>
      </c>
      <c r="AM627" s="4">
        <v>0</v>
      </c>
      <c r="AN627" s="4">
        <v>27</v>
      </c>
      <c r="AO627" s="4">
        <v>191</v>
      </c>
      <c r="AP627" s="4">
        <v>190.3</v>
      </c>
      <c r="AQ627" s="4">
        <v>1.6</v>
      </c>
      <c r="AR627" s="4">
        <v>195</v>
      </c>
      <c r="AS627" s="4" t="s">
        <v>155</v>
      </c>
      <c r="AT627" s="4">
        <v>2</v>
      </c>
      <c r="AU627" s="5">
        <v>0.6431365740740741</v>
      </c>
      <c r="AV627" s="4">
        <v>47.159346999999997</v>
      </c>
      <c r="AW627" s="4">
        <v>-88.489804000000007</v>
      </c>
      <c r="AX627" s="4">
        <v>313.60000000000002</v>
      </c>
      <c r="AY627" s="4">
        <v>1.3</v>
      </c>
      <c r="AZ627" s="4">
        <v>12</v>
      </c>
      <c r="BA627" s="4">
        <v>12</v>
      </c>
      <c r="BB627" s="4" t="s">
        <v>420</v>
      </c>
      <c r="BC627" s="4">
        <v>1.0047999999999999</v>
      </c>
      <c r="BD627" s="4">
        <v>1.2524</v>
      </c>
      <c r="BE627" s="4">
        <v>1.6834</v>
      </c>
      <c r="BF627" s="4">
        <v>14.063000000000001</v>
      </c>
      <c r="BG627" s="4">
        <v>15.81</v>
      </c>
      <c r="BH627" s="4">
        <v>1.1200000000000001</v>
      </c>
      <c r="BI627" s="4">
        <v>13.19</v>
      </c>
      <c r="BJ627" s="4">
        <v>3019.8159999999998</v>
      </c>
      <c r="BK627" s="4">
        <v>6.99</v>
      </c>
      <c r="BL627" s="4">
        <v>1.512</v>
      </c>
      <c r="BM627" s="4">
        <v>0.23499999999999999</v>
      </c>
      <c r="BN627" s="4">
        <v>1.7470000000000001</v>
      </c>
      <c r="BO627" s="4">
        <v>1.2150000000000001</v>
      </c>
      <c r="BP627" s="4">
        <v>0.189</v>
      </c>
      <c r="BQ627" s="4">
        <v>1.4039999999999999</v>
      </c>
      <c r="BR627" s="4">
        <v>0.99529999999999996</v>
      </c>
      <c r="BU627" s="4">
        <v>1.411</v>
      </c>
      <c r="BW627" s="4">
        <v>209.327</v>
      </c>
      <c r="BX627" s="4">
        <v>9.1301999999999994E-2</v>
      </c>
      <c r="BY627" s="4">
        <v>-5</v>
      </c>
      <c r="BZ627" s="4">
        <v>0.86174600000000001</v>
      </c>
      <c r="CA627" s="4">
        <v>2.2311930000000002</v>
      </c>
      <c r="CB627" s="4">
        <v>17.407268999999999</v>
      </c>
    </row>
    <row r="628" spans="1:80">
      <c r="A628" s="2">
        <v>42440</v>
      </c>
      <c r="B628" s="29">
        <v>0.4349898148148148</v>
      </c>
      <c r="C628" s="4">
        <v>13.225</v>
      </c>
      <c r="D628" s="4">
        <v>1.9300000000000001E-2</v>
      </c>
      <c r="E628" s="4" t="s">
        <v>155</v>
      </c>
      <c r="F628" s="4">
        <v>193.490972</v>
      </c>
      <c r="G628" s="4">
        <v>70.7</v>
      </c>
      <c r="H628" s="4">
        <v>9.9</v>
      </c>
      <c r="I628" s="4">
        <v>120.4</v>
      </c>
      <c r="K628" s="4">
        <v>1.63</v>
      </c>
      <c r="L628" s="4">
        <v>31</v>
      </c>
      <c r="M628" s="4">
        <v>0.88460000000000005</v>
      </c>
      <c r="N628" s="4">
        <v>11.698399999999999</v>
      </c>
      <c r="O628" s="4">
        <v>1.7100000000000001E-2</v>
      </c>
      <c r="P628" s="4">
        <v>62.526499999999999</v>
      </c>
      <c r="Q628" s="4">
        <v>8.7573000000000008</v>
      </c>
      <c r="R628" s="4">
        <v>71.3</v>
      </c>
      <c r="S628" s="4">
        <v>50.262700000000002</v>
      </c>
      <c r="T628" s="4">
        <v>7.0396999999999998</v>
      </c>
      <c r="U628" s="4">
        <v>57.3</v>
      </c>
      <c r="V628" s="4">
        <v>120.3502</v>
      </c>
      <c r="Y628" s="4">
        <v>27.748000000000001</v>
      </c>
      <c r="Z628" s="4">
        <v>0</v>
      </c>
      <c r="AA628" s="4">
        <v>1.4430000000000001</v>
      </c>
      <c r="AB628" s="4" t="s">
        <v>382</v>
      </c>
      <c r="AC628" s="4">
        <v>0</v>
      </c>
      <c r="AD628" s="4">
        <v>11.9</v>
      </c>
      <c r="AE628" s="4">
        <v>852</v>
      </c>
      <c r="AF628" s="4">
        <v>867</v>
      </c>
      <c r="AG628" s="4">
        <v>884</v>
      </c>
      <c r="AH628" s="4">
        <v>74</v>
      </c>
      <c r="AI628" s="4">
        <v>23.09</v>
      </c>
      <c r="AJ628" s="4">
        <v>0.53</v>
      </c>
      <c r="AK628" s="4">
        <v>989</v>
      </c>
      <c r="AL628" s="4">
        <v>2</v>
      </c>
      <c r="AM628" s="4">
        <v>0</v>
      </c>
      <c r="AN628" s="4">
        <v>27</v>
      </c>
      <c r="AO628" s="4">
        <v>191</v>
      </c>
      <c r="AP628" s="4">
        <v>190</v>
      </c>
      <c r="AQ628" s="4">
        <v>1.7</v>
      </c>
      <c r="AR628" s="4">
        <v>195</v>
      </c>
      <c r="AS628" s="4" t="s">
        <v>155</v>
      </c>
      <c r="AT628" s="4">
        <v>2</v>
      </c>
      <c r="AU628" s="5">
        <v>0.64314814814814814</v>
      </c>
      <c r="AV628" s="4">
        <v>47.159351000000001</v>
      </c>
      <c r="AW628" s="4">
        <v>-88.489807999999996</v>
      </c>
      <c r="AX628" s="4">
        <v>313.39999999999998</v>
      </c>
      <c r="AY628" s="4">
        <v>0.3</v>
      </c>
      <c r="AZ628" s="4">
        <v>12</v>
      </c>
      <c r="BA628" s="4">
        <v>11</v>
      </c>
      <c r="BB628" s="4" t="s">
        <v>420</v>
      </c>
      <c r="BC628" s="4">
        <v>0.9</v>
      </c>
      <c r="BD628" s="4">
        <v>1.2</v>
      </c>
      <c r="BE628" s="4">
        <v>1.5</v>
      </c>
      <c r="BF628" s="4">
        <v>14.063000000000001</v>
      </c>
      <c r="BG628" s="4">
        <v>15.97</v>
      </c>
      <c r="BH628" s="4">
        <v>1.1399999999999999</v>
      </c>
      <c r="BI628" s="4">
        <v>13.048</v>
      </c>
      <c r="BJ628" s="4">
        <v>3026.3609999999999</v>
      </c>
      <c r="BK628" s="4">
        <v>2.8180000000000001</v>
      </c>
      <c r="BL628" s="4">
        <v>1.694</v>
      </c>
      <c r="BM628" s="4">
        <v>0.23699999999999999</v>
      </c>
      <c r="BN628" s="4">
        <v>1.931</v>
      </c>
      <c r="BO628" s="4">
        <v>1.3620000000000001</v>
      </c>
      <c r="BP628" s="4">
        <v>0.191</v>
      </c>
      <c r="BQ628" s="4">
        <v>1.552</v>
      </c>
      <c r="BR628" s="4">
        <v>1.0295000000000001</v>
      </c>
      <c r="BU628" s="4">
        <v>1.4239999999999999</v>
      </c>
      <c r="BW628" s="4">
        <v>271.43299999999999</v>
      </c>
      <c r="BX628" s="4">
        <v>4.1748E-2</v>
      </c>
      <c r="BY628" s="4">
        <v>-5</v>
      </c>
      <c r="BZ628" s="4">
        <v>0.86498399999999998</v>
      </c>
      <c r="CA628" s="4">
        <v>1.0202169999999999</v>
      </c>
      <c r="CB628" s="4">
        <v>17.472677000000001</v>
      </c>
    </row>
    <row r="629" spans="1:80">
      <c r="A629" s="2">
        <v>42440</v>
      </c>
      <c r="B629" s="29">
        <v>0.4350013888888889</v>
      </c>
      <c r="C629" s="4">
        <v>12.004</v>
      </c>
      <c r="D629" s="4">
        <v>1.4999999999999999E-2</v>
      </c>
      <c r="E629" s="4" t="s">
        <v>155</v>
      </c>
      <c r="F629" s="4">
        <v>150</v>
      </c>
      <c r="G629" s="4">
        <v>73.400000000000006</v>
      </c>
      <c r="H629" s="4">
        <v>9.9</v>
      </c>
      <c r="I629" s="4">
        <v>114.8</v>
      </c>
      <c r="K629" s="4">
        <v>1.7</v>
      </c>
      <c r="L629" s="4">
        <v>31</v>
      </c>
      <c r="M629" s="4">
        <v>0.89429999999999998</v>
      </c>
      <c r="N629" s="4">
        <v>10.7354</v>
      </c>
      <c r="O629" s="4">
        <v>1.34E-2</v>
      </c>
      <c r="P629" s="4">
        <v>65.6447</v>
      </c>
      <c r="Q629" s="4">
        <v>8.8539999999999992</v>
      </c>
      <c r="R629" s="4">
        <v>74.5</v>
      </c>
      <c r="S629" s="4">
        <v>52.769300000000001</v>
      </c>
      <c r="T629" s="4">
        <v>7.1173999999999999</v>
      </c>
      <c r="U629" s="4">
        <v>59.9</v>
      </c>
      <c r="V629" s="4">
        <v>114.8441</v>
      </c>
      <c r="Y629" s="4">
        <v>27.831</v>
      </c>
      <c r="Z629" s="4">
        <v>0</v>
      </c>
      <c r="AA629" s="4">
        <v>1.5204</v>
      </c>
      <c r="AB629" s="4" t="s">
        <v>382</v>
      </c>
      <c r="AC629" s="4">
        <v>0</v>
      </c>
      <c r="AD629" s="4">
        <v>11.8</v>
      </c>
      <c r="AE629" s="4">
        <v>852</v>
      </c>
      <c r="AF629" s="4">
        <v>867</v>
      </c>
      <c r="AG629" s="4">
        <v>885</v>
      </c>
      <c r="AH629" s="4">
        <v>74</v>
      </c>
      <c r="AI629" s="4">
        <v>23.09</v>
      </c>
      <c r="AJ629" s="4">
        <v>0.53</v>
      </c>
      <c r="AK629" s="4">
        <v>989</v>
      </c>
      <c r="AL629" s="4">
        <v>2</v>
      </c>
      <c r="AM629" s="4">
        <v>0</v>
      </c>
      <c r="AN629" s="4">
        <v>27</v>
      </c>
      <c r="AO629" s="4">
        <v>191</v>
      </c>
      <c r="AP629" s="4">
        <v>190</v>
      </c>
      <c r="AQ629" s="4">
        <v>1.8</v>
      </c>
      <c r="AR629" s="4">
        <v>195</v>
      </c>
      <c r="AS629" s="4" t="s">
        <v>155</v>
      </c>
      <c r="AT629" s="4">
        <v>2</v>
      </c>
      <c r="AU629" s="5">
        <v>0.64315972222222217</v>
      </c>
      <c r="AV629" s="4">
        <v>47.159351999999998</v>
      </c>
      <c r="AW629" s="4">
        <v>-88.489810000000006</v>
      </c>
      <c r="AX629" s="4">
        <v>313.10000000000002</v>
      </c>
      <c r="AY629" s="4">
        <v>0</v>
      </c>
      <c r="AZ629" s="4">
        <v>12</v>
      </c>
      <c r="BA629" s="4">
        <v>12</v>
      </c>
      <c r="BB629" s="4" t="s">
        <v>431</v>
      </c>
      <c r="BC629" s="4">
        <v>0.9</v>
      </c>
      <c r="BD629" s="4">
        <v>1.2738</v>
      </c>
      <c r="BE629" s="4">
        <v>1.5</v>
      </c>
      <c r="BF629" s="4">
        <v>14.063000000000001</v>
      </c>
      <c r="BG629" s="4">
        <v>17.5</v>
      </c>
      <c r="BH629" s="4">
        <v>1.24</v>
      </c>
      <c r="BI629" s="4">
        <v>11.814</v>
      </c>
      <c r="BJ629" s="4">
        <v>3027.808</v>
      </c>
      <c r="BK629" s="4">
        <v>2.4079999999999999</v>
      </c>
      <c r="BL629" s="4">
        <v>1.9390000000000001</v>
      </c>
      <c r="BM629" s="4">
        <v>0.26200000000000001</v>
      </c>
      <c r="BN629" s="4">
        <v>2.2000000000000002</v>
      </c>
      <c r="BO629" s="4">
        <v>1.5589999999999999</v>
      </c>
      <c r="BP629" s="4">
        <v>0.21</v>
      </c>
      <c r="BQ629" s="4">
        <v>1.7689999999999999</v>
      </c>
      <c r="BR629" s="4">
        <v>1.0710999999999999</v>
      </c>
      <c r="BU629" s="4">
        <v>1.5569999999999999</v>
      </c>
      <c r="BW629" s="4">
        <v>311.78899999999999</v>
      </c>
      <c r="BX629" s="4">
        <v>8.0960000000000008E-3</v>
      </c>
      <c r="BY629" s="4">
        <v>-5</v>
      </c>
      <c r="BZ629" s="4">
        <v>0.86525399999999997</v>
      </c>
      <c r="CA629" s="4">
        <v>0.19784599999999999</v>
      </c>
      <c r="CB629" s="4">
        <v>17.478131000000001</v>
      </c>
    </row>
    <row r="630" spans="1:80">
      <c r="A630" s="2">
        <v>42440</v>
      </c>
      <c r="B630" s="29">
        <v>0.43501296296296293</v>
      </c>
      <c r="C630" s="4">
        <v>8.6609999999999996</v>
      </c>
      <c r="D630" s="4">
        <v>8.9999999999999993E-3</v>
      </c>
      <c r="E630" s="4" t="s">
        <v>155</v>
      </c>
      <c r="F630" s="4">
        <v>89.974936999999997</v>
      </c>
      <c r="G630" s="4">
        <v>69.099999999999994</v>
      </c>
      <c r="H630" s="4">
        <v>10</v>
      </c>
      <c r="I630" s="4">
        <v>116.2</v>
      </c>
      <c r="K630" s="4">
        <v>1.85</v>
      </c>
      <c r="L630" s="4">
        <v>30</v>
      </c>
      <c r="M630" s="4">
        <v>0.92200000000000004</v>
      </c>
      <c r="N630" s="4">
        <v>7.9848999999999997</v>
      </c>
      <c r="O630" s="4">
        <v>8.3000000000000001E-3</v>
      </c>
      <c r="P630" s="4">
        <v>63.7254</v>
      </c>
      <c r="Q630" s="4">
        <v>9.2196999999999996</v>
      </c>
      <c r="R630" s="4">
        <v>72.900000000000006</v>
      </c>
      <c r="S630" s="4">
        <v>51.226399999999998</v>
      </c>
      <c r="T630" s="4">
        <v>7.4114000000000004</v>
      </c>
      <c r="U630" s="4">
        <v>58.6</v>
      </c>
      <c r="V630" s="4">
        <v>116.2</v>
      </c>
      <c r="Y630" s="4">
        <v>27.981999999999999</v>
      </c>
      <c r="Z630" s="4">
        <v>0</v>
      </c>
      <c r="AA630" s="4">
        <v>1.7019</v>
      </c>
      <c r="AB630" s="4" t="s">
        <v>382</v>
      </c>
      <c r="AC630" s="4">
        <v>0</v>
      </c>
      <c r="AD630" s="4">
        <v>11.9</v>
      </c>
      <c r="AE630" s="4">
        <v>853</v>
      </c>
      <c r="AF630" s="4">
        <v>868</v>
      </c>
      <c r="AG630" s="4">
        <v>885</v>
      </c>
      <c r="AH630" s="4">
        <v>74</v>
      </c>
      <c r="AI630" s="4">
        <v>23.09</v>
      </c>
      <c r="AJ630" s="4">
        <v>0.53</v>
      </c>
      <c r="AK630" s="4">
        <v>989</v>
      </c>
      <c r="AL630" s="4">
        <v>2</v>
      </c>
      <c r="AM630" s="4">
        <v>0</v>
      </c>
      <c r="AN630" s="4">
        <v>27</v>
      </c>
      <c r="AO630" s="4">
        <v>191</v>
      </c>
      <c r="AP630" s="4">
        <v>190</v>
      </c>
      <c r="AQ630" s="4">
        <v>2</v>
      </c>
      <c r="AR630" s="4">
        <v>195</v>
      </c>
      <c r="AS630" s="4" t="s">
        <v>155</v>
      </c>
      <c r="AT630" s="4">
        <v>2</v>
      </c>
      <c r="AU630" s="5">
        <v>0.64317129629629632</v>
      </c>
      <c r="AV630" s="4">
        <v>47.159353000000003</v>
      </c>
      <c r="AW630" s="4">
        <v>-88.489810000000006</v>
      </c>
      <c r="AX630" s="4">
        <v>312.89999999999998</v>
      </c>
      <c r="AY630" s="4">
        <v>0</v>
      </c>
      <c r="AZ630" s="4">
        <v>12</v>
      </c>
      <c r="BA630" s="4">
        <v>12</v>
      </c>
      <c r="BB630" s="4" t="s">
        <v>420</v>
      </c>
      <c r="BC630" s="4">
        <v>0.9</v>
      </c>
      <c r="BD630" s="4">
        <v>1.3</v>
      </c>
      <c r="BE630" s="4">
        <v>1.5</v>
      </c>
      <c r="BF630" s="4">
        <v>14.063000000000001</v>
      </c>
      <c r="BG630" s="4">
        <v>23.88</v>
      </c>
      <c r="BH630" s="4">
        <v>1.7</v>
      </c>
      <c r="BI630" s="4">
        <v>8.4629999999999992</v>
      </c>
      <c r="BJ630" s="4">
        <v>3031.1529999999998</v>
      </c>
      <c r="BK630" s="4">
        <v>2.004</v>
      </c>
      <c r="BL630" s="4">
        <v>2.5329999999999999</v>
      </c>
      <c r="BM630" s="4">
        <v>0.36699999999999999</v>
      </c>
      <c r="BN630" s="4">
        <v>2.9</v>
      </c>
      <c r="BO630" s="4">
        <v>2.036</v>
      </c>
      <c r="BP630" s="4">
        <v>0.29499999999999998</v>
      </c>
      <c r="BQ630" s="4">
        <v>2.331</v>
      </c>
      <c r="BR630" s="4">
        <v>1.4585999999999999</v>
      </c>
      <c r="BU630" s="4">
        <v>2.1070000000000002</v>
      </c>
      <c r="BW630" s="4">
        <v>469.76499999999999</v>
      </c>
      <c r="BX630" s="4">
        <v>-1.7260000000000001E-3</v>
      </c>
      <c r="BY630" s="4">
        <v>-5</v>
      </c>
      <c r="BZ630" s="4">
        <v>0.86649100000000001</v>
      </c>
      <c r="CA630" s="4">
        <v>-4.2186000000000001E-2</v>
      </c>
      <c r="CB630" s="4">
        <v>17.503108000000001</v>
      </c>
    </row>
    <row r="631" spans="1:80">
      <c r="A631" s="2">
        <v>42440</v>
      </c>
      <c r="B631" s="29">
        <v>0.43502453703703708</v>
      </c>
      <c r="C631" s="4">
        <v>3.9420000000000002</v>
      </c>
      <c r="D631" s="4">
        <v>-1E-3</v>
      </c>
      <c r="E631" s="4" t="s">
        <v>155</v>
      </c>
      <c r="F631" s="4">
        <v>-9.510961</v>
      </c>
      <c r="G631" s="4">
        <v>55.5</v>
      </c>
      <c r="H631" s="4">
        <v>10</v>
      </c>
      <c r="I631" s="4">
        <v>112.9</v>
      </c>
      <c r="K631" s="4">
        <v>3.77</v>
      </c>
      <c r="L631" s="4">
        <v>30</v>
      </c>
      <c r="M631" s="4">
        <v>0.96389999999999998</v>
      </c>
      <c r="N631" s="4">
        <v>3.7993000000000001</v>
      </c>
      <c r="O631" s="4">
        <v>0</v>
      </c>
      <c r="P631" s="4">
        <v>53.465600000000002</v>
      </c>
      <c r="Q631" s="4">
        <v>9.6390999999999991</v>
      </c>
      <c r="R631" s="4">
        <v>63.1</v>
      </c>
      <c r="S631" s="4">
        <v>42.978999999999999</v>
      </c>
      <c r="T631" s="4">
        <v>7.7484999999999999</v>
      </c>
      <c r="U631" s="4">
        <v>50.7</v>
      </c>
      <c r="V631" s="4">
        <v>112.8646</v>
      </c>
      <c r="Y631" s="4">
        <v>28.515000000000001</v>
      </c>
      <c r="Z631" s="4">
        <v>0</v>
      </c>
      <c r="AA631" s="4">
        <v>3.6374</v>
      </c>
      <c r="AB631" s="4" t="s">
        <v>382</v>
      </c>
      <c r="AC631" s="4">
        <v>0</v>
      </c>
      <c r="AD631" s="4">
        <v>11.9</v>
      </c>
      <c r="AE631" s="4">
        <v>852</v>
      </c>
      <c r="AF631" s="4">
        <v>867</v>
      </c>
      <c r="AG631" s="4">
        <v>885</v>
      </c>
      <c r="AH631" s="4">
        <v>74</v>
      </c>
      <c r="AI631" s="4">
        <v>23.09</v>
      </c>
      <c r="AJ631" s="4">
        <v>0.53</v>
      </c>
      <c r="AK631" s="4">
        <v>989</v>
      </c>
      <c r="AL631" s="4">
        <v>2</v>
      </c>
      <c r="AM631" s="4">
        <v>0</v>
      </c>
      <c r="AN631" s="4">
        <v>27</v>
      </c>
      <c r="AO631" s="4">
        <v>191.7</v>
      </c>
      <c r="AP631" s="4">
        <v>190.7</v>
      </c>
      <c r="AQ631" s="4">
        <v>2.1</v>
      </c>
      <c r="AR631" s="4">
        <v>195</v>
      </c>
      <c r="AS631" s="4" t="s">
        <v>155</v>
      </c>
      <c r="AT631" s="4">
        <v>2</v>
      </c>
      <c r="AU631" s="5">
        <v>0.64318287037037036</v>
      </c>
      <c r="AV631" s="4">
        <v>47.159353000000003</v>
      </c>
      <c r="AW631" s="4">
        <v>-88.489811000000003</v>
      </c>
      <c r="AX631" s="4">
        <v>313</v>
      </c>
      <c r="AY631" s="4">
        <v>0</v>
      </c>
      <c r="AZ631" s="4">
        <v>12</v>
      </c>
      <c r="BA631" s="4">
        <v>12</v>
      </c>
      <c r="BB631" s="4" t="s">
        <v>420</v>
      </c>
      <c r="BC631" s="4">
        <v>0.9</v>
      </c>
      <c r="BD631" s="4">
        <v>1.226226</v>
      </c>
      <c r="BE631" s="4">
        <v>1.5</v>
      </c>
      <c r="BF631" s="4">
        <v>14.063000000000001</v>
      </c>
      <c r="BG631" s="4">
        <v>51.31</v>
      </c>
      <c r="BH631" s="4">
        <v>3.65</v>
      </c>
      <c r="BI631" s="4">
        <v>3.7440000000000002</v>
      </c>
      <c r="BJ631" s="4">
        <v>3046.4639999999999</v>
      </c>
      <c r="BK631" s="4">
        <v>0</v>
      </c>
      <c r="BL631" s="4">
        <v>4.49</v>
      </c>
      <c r="BM631" s="4">
        <v>0.80900000000000005</v>
      </c>
      <c r="BN631" s="4">
        <v>5.2990000000000004</v>
      </c>
      <c r="BO631" s="4">
        <v>3.609</v>
      </c>
      <c r="BP631" s="4">
        <v>0.65100000000000002</v>
      </c>
      <c r="BQ631" s="4">
        <v>4.26</v>
      </c>
      <c r="BR631" s="4">
        <v>2.9925999999999999</v>
      </c>
      <c r="BU631" s="4">
        <v>4.5359999999999996</v>
      </c>
      <c r="BW631" s="4">
        <v>2120.6889999999999</v>
      </c>
      <c r="BX631" s="4">
        <v>-4.4910000000000002E-3</v>
      </c>
      <c r="BY631" s="4">
        <v>-5</v>
      </c>
      <c r="BZ631" s="4">
        <v>0.86849100000000001</v>
      </c>
      <c r="CA631" s="4">
        <v>-0.109761</v>
      </c>
      <c r="CB631" s="4">
        <v>17.543527999999998</v>
      </c>
    </row>
    <row r="632" spans="1:80">
      <c r="A632" s="2">
        <v>42440</v>
      </c>
      <c r="B632" s="29">
        <v>0.43503611111111112</v>
      </c>
      <c r="C632" s="4">
        <v>1.512</v>
      </c>
      <c r="D632" s="4">
        <v>-3.5000000000000001E-3</v>
      </c>
      <c r="E632" s="4" t="s">
        <v>155</v>
      </c>
      <c r="F632" s="4">
        <v>-35.255353999999997</v>
      </c>
      <c r="G632" s="4">
        <v>40.299999999999997</v>
      </c>
      <c r="H632" s="4">
        <v>10</v>
      </c>
      <c r="I632" s="4">
        <v>105.6</v>
      </c>
      <c r="K632" s="4">
        <v>8.09</v>
      </c>
      <c r="L632" s="4">
        <v>28</v>
      </c>
      <c r="M632" s="4">
        <v>0.98699999999999999</v>
      </c>
      <c r="N632" s="4">
        <v>1.492</v>
      </c>
      <c r="O632" s="4">
        <v>0</v>
      </c>
      <c r="P632" s="4">
        <v>39.755600000000001</v>
      </c>
      <c r="Q632" s="4">
        <v>9.8699999999999992</v>
      </c>
      <c r="R632" s="4">
        <v>49.6</v>
      </c>
      <c r="S632" s="4">
        <v>31.957999999999998</v>
      </c>
      <c r="T632" s="4">
        <v>7.9340999999999999</v>
      </c>
      <c r="U632" s="4">
        <v>39.9</v>
      </c>
      <c r="V632" s="4">
        <v>105.5758</v>
      </c>
      <c r="Y632" s="4">
        <v>28.016999999999999</v>
      </c>
      <c r="Z632" s="4">
        <v>0</v>
      </c>
      <c r="AA632" s="4">
        <v>7.9836</v>
      </c>
      <c r="AB632" s="4" t="s">
        <v>382</v>
      </c>
      <c r="AC632" s="4">
        <v>0</v>
      </c>
      <c r="AD632" s="4">
        <v>11.9</v>
      </c>
      <c r="AE632" s="4">
        <v>853</v>
      </c>
      <c r="AF632" s="4">
        <v>867</v>
      </c>
      <c r="AG632" s="4">
        <v>886</v>
      </c>
      <c r="AH632" s="4">
        <v>74</v>
      </c>
      <c r="AI632" s="4">
        <v>23.09</v>
      </c>
      <c r="AJ632" s="4">
        <v>0.53</v>
      </c>
      <c r="AK632" s="4">
        <v>989</v>
      </c>
      <c r="AL632" s="4">
        <v>2</v>
      </c>
      <c r="AM632" s="4">
        <v>0</v>
      </c>
      <c r="AN632" s="4">
        <v>27</v>
      </c>
      <c r="AO632" s="4">
        <v>192</v>
      </c>
      <c r="AP632" s="4">
        <v>191</v>
      </c>
      <c r="AQ632" s="4">
        <v>2.2000000000000002</v>
      </c>
      <c r="AR632" s="4">
        <v>195</v>
      </c>
      <c r="AS632" s="4" t="s">
        <v>155</v>
      </c>
      <c r="AT632" s="4">
        <v>2</v>
      </c>
      <c r="AU632" s="5">
        <v>0.64319444444444451</v>
      </c>
      <c r="AV632" s="4">
        <v>47.159353000000003</v>
      </c>
      <c r="AW632" s="4">
        <v>-88.489811000000003</v>
      </c>
      <c r="AX632" s="4">
        <v>313.10000000000002</v>
      </c>
      <c r="AY632" s="4">
        <v>0</v>
      </c>
      <c r="AZ632" s="4">
        <v>12</v>
      </c>
      <c r="BA632" s="4">
        <v>12</v>
      </c>
      <c r="BB632" s="4" t="s">
        <v>420</v>
      </c>
      <c r="BC632" s="4">
        <v>0.82620000000000005</v>
      </c>
      <c r="BD632" s="4">
        <v>1.2</v>
      </c>
      <c r="BE632" s="4">
        <v>1.4261999999999999</v>
      </c>
      <c r="BF632" s="4">
        <v>14.063000000000001</v>
      </c>
      <c r="BG632" s="4">
        <v>131.69999999999999</v>
      </c>
      <c r="BH632" s="4">
        <v>9.3699999999999992</v>
      </c>
      <c r="BI632" s="4">
        <v>1.3169999999999999</v>
      </c>
      <c r="BJ632" s="4">
        <v>3084.0320000000002</v>
      </c>
      <c r="BK632" s="4">
        <v>0</v>
      </c>
      <c r="BL632" s="4">
        <v>8.6059999999999999</v>
      </c>
      <c r="BM632" s="4">
        <v>2.1360000000000001</v>
      </c>
      <c r="BN632" s="4">
        <v>10.742000000000001</v>
      </c>
      <c r="BO632" s="4">
        <v>6.9180000000000001</v>
      </c>
      <c r="BP632" s="4">
        <v>1.7170000000000001</v>
      </c>
      <c r="BQ632" s="4">
        <v>8.6349999999999998</v>
      </c>
      <c r="BR632" s="4">
        <v>7.2161999999999997</v>
      </c>
      <c r="BU632" s="4">
        <v>11.49</v>
      </c>
      <c r="BW632" s="4">
        <v>11998.967000000001</v>
      </c>
      <c r="BX632" s="4">
        <v>-5.7460000000000002E-3</v>
      </c>
      <c r="BY632" s="4">
        <v>-5</v>
      </c>
      <c r="BZ632" s="4">
        <v>0.86974600000000002</v>
      </c>
      <c r="CA632" s="4">
        <v>-0.14041799999999999</v>
      </c>
      <c r="CB632" s="4">
        <v>17.568868999999999</v>
      </c>
    </row>
    <row r="633" spans="1:80">
      <c r="A633" s="2">
        <v>42440</v>
      </c>
      <c r="B633" s="29">
        <v>0.43504768518518522</v>
      </c>
      <c r="C633" s="4">
        <v>0.61799999999999999</v>
      </c>
      <c r="D633" s="4">
        <v>1.4E-3</v>
      </c>
      <c r="E633" s="4" t="s">
        <v>155</v>
      </c>
      <c r="F633" s="4">
        <v>14.16804</v>
      </c>
      <c r="G633" s="4">
        <v>16</v>
      </c>
      <c r="H633" s="4">
        <v>10</v>
      </c>
      <c r="I633" s="4">
        <v>107.3</v>
      </c>
      <c r="K633" s="4">
        <v>13.42</v>
      </c>
      <c r="L633" s="4">
        <v>27</v>
      </c>
      <c r="M633" s="4">
        <v>0.99570000000000003</v>
      </c>
      <c r="N633" s="4">
        <v>0.61550000000000005</v>
      </c>
      <c r="O633" s="4">
        <v>1.4E-3</v>
      </c>
      <c r="P633" s="4">
        <v>15.961600000000001</v>
      </c>
      <c r="Q633" s="4">
        <v>9.9571000000000005</v>
      </c>
      <c r="R633" s="4">
        <v>25.9</v>
      </c>
      <c r="S633" s="4">
        <v>12.831</v>
      </c>
      <c r="T633" s="4">
        <v>8.0040999999999993</v>
      </c>
      <c r="U633" s="4">
        <v>20.8</v>
      </c>
      <c r="V633" s="4">
        <v>107.2638</v>
      </c>
      <c r="Y633" s="4">
        <v>26.486000000000001</v>
      </c>
      <c r="Z633" s="4">
        <v>0</v>
      </c>
      <c r="AA633" s="4">
        <v>13.3626</v>
      </c>
      <c r="AB633" s="4" t="s">
        <v>382</v>
      </c>
      <c r="AC633" s="4">
        <v>0</v>
      </c>
      <c r="AD633" s="4">
        <v>12</v>
      </c>
      <c r="AE633" s="4">
        <v>852</v>
      </c>
      <c r="AF633" s="4">
        <v>867</v>
      </c>
      <c r="AG633" s="4">
        <v>886</v>
      </c>
      <c r="AH633" s="4">
        <v>74</v>
      </c>
      <c r="AI633" s="4">
        <v>23.09</v>
      </c>
      <c r="AJ633" s="4">
        <v>0.53</v>
      </c>
      <c r="AK633" s="4">
        <v>989</v>
      </c>
      <c r="AL633" s="4">
        <v>2</v>
      </c>
      <c r="AM633" s="4">
        <v>0</v>
      </c>
      <c r="AN633" s="4">
        <v>27</v>
      </c>
      <c r="AO633" s="4">
        <v>192</v>
      </c>
      <c r="AP633" s="4">
        <v>191</v>
      </c>
      <c r="AQ633" s="4">
        <v>2.2000000000000002</v>
      </c>
      <c r="AR633" s="4">
        <v>195</v>
      </c>
      <c r="AS633" s="4" t="s">
        <v>155</v>
      </c>
      <c r="AT633" s="4">
        <v>2</v>
      </c>
      <c r="AU633" s="5">
        <v>0.64320601851851855</v>
      </c>
      <c r="AV633" s="4">
        <v>47.159354</v>
      </c>
      <c r="AW633" s="4">
        <v>-88.489810000000006</v>
      </c>
      <c r="AX633" s="4">
        <v>313.2</v>
      </c>
      <c r="AY633" s="4">
        <v>0</v>
      </c>
      <c r="AZ633" s="4">
        <v>12</v>
      </c>
      <c r="BA633" s="4">
        <v>12</v>
      </c>
      <c r="BB633" s="4" t="s">
        <v>420</v>
      </c>
      <c r="BC633" s="4">
        <v>0.8</v>
      </c>
      <c r="BD633" s="4">
        <v>1.2</v>
      </c>
      <c r="BE633" s="4">
        <v>1.4</v>
      </c>
      <c r="BF633" s="4">
        <v>14.063000000000001</v>
      </c>
      <c r="BG633" s="4">
        <v>316.72000000000003</v>
      </c>
      <c r="BH633" s="4">
        <v>22.52</v>
      </c>
      <c r="BI633" s="4">
        <v>0.43099999999999999</v>
      </c>
      <c r="BJ633" s="4">
        <v>3165.8409999999999</v>
      </c>
      <c r="BK633" s="4">
        <v>4.6180000000000003</v>
      </c>
      <c r="BL633" s="4">
        <v>8.5980000000000008</v>
      </c>
      <c r="BM633" s="4">
        <v>5.3630000000000004</v>
      </c>
      <c r="BN633" s="4">
        <v>13.961</v>
      </c>
      <c r="BO633" s="4">
        <v>6.9109999999999996</v>
      </c>
      <c r="BP633" s="4">
        <v>4.3109999999999999</v>
      </c>
      <c r="BQ633" s="4">
        <v>11.223000000000001</v>
      </c>
      <c r="BR633" s="4">
        <v>18.244199999999999</v>
      </c>
      <c r="BU633" s="4">
        <v>27.029</v>
      </c>
      <c r="BW633" s="4">
        <v>49976.264000000003</v>
      </c>
      <c r="BX633" s="4">
        <v>-4.5079999999999999E-3</v>
      </c>
      <c r="BY633" s="4">
        <v>-5</v>
      </c>
      <c r="BZ633" s="4">
        <v>0.87149200000000004</v>
      </c>
      <c r="CA633" s="4">
        <v>-0.110164</v>
      </c>
      <c r="CB633" s="4">
        <v>17.604137999999999</v>
      </c>
    </row>
    <row r="634" spans="1:80">
      <c r="A634" s="2">
        <v>42440</v>
      </c>
      <c r="B634" s="29">
        <v>0.43505925925925926</v>
      </c>
      <c r="C634" s="4">
        <v>0.32600000000000001</v>
      </c>
      <c r="D634" s="4">
        <v>3.5000000000000001E-3</v>
      </c>
      <c r="E634" s="4" t="s">
        <v>155</v>
      </c>
      <c r="F634" s="4">
        <v>35.193798000000001</v>
      </c>
      <c r="G634" s="4">
        <v>10.9</v>
      </c>
      <c r="H634" s="4">
        <v>10</v>
      </c>
      <c r="I634" s="4">
        <v>101</v>
      </c>
      <c r="K634" s="4">
        <v>17.190000000000001</v>
      </c>
      <c r="L634" s="4">
        <v>25</v>
      </c>
      <c r="M634" s="4">
        <v>1</v>
      </c>
      <c r="N634" s="4">
        <v>0.32619999999999999</v>
      </c>
      <c r="O634" s="4">
        <v>3.5000000000000001E-3</v>
      </c>
      <c r="P634" s="4">
        <v>10.8573</v>
      </c>
      <c r="Q634" s="4">
        <v>10</v>
      </c>
      <c r="R634" s="4">
        <v>20.9</v>
      </c>
      <c r="S634" s="4">
        <v>8.7278000000000002</v>
      </c>
      <c r="T634" s="4">
        <v>8.0386000000000006</v>
      </c>
      <c r="U634" s="4">
        <v>16.8</v>
      </c>
      <c r="V634" s="4">
        <v>101.005</v>
      </c>
      <c r="Y634" s="4">
        <v>25.120999999999999</v>
      </c>
      <c r="Z634" s="4">
        <v>0</v>
      </c>
      <c r="AA634" s="4">
        <v>17.1905</v>
      </c>
      <c r="AB634" s="4" t="s">
        <v>382</v>
      </c>
      <c r="AC634" s="4">
        <v>0</v>
      </c>
      <c r="AD634" s="4">
        <v>12.1</v>
      </c>
      <c r="AE634" s="4">
        <v>851</v>
      </c>
      <c r="AF634" s="4">
        <v>866</v>
      </c>
      <c r="AG634" s="4">
        <v>885</v>
      </c>
      <c r="AH634" s="4">
        <v>74</v>
      </c>
      <c r="AI634" s="4">
        <v>23.09</v>
      </c>
      <c r="AJ634" s="4">
        <v>0.53</v>
      </c>
      <c r="AK634" s="4">
        <v>989</v>
      </c>
      <c r="AL634" s="4">
        <v>2</v>
      </c>
      <c r="AM634" s="4">
        <v>0</v>
      </c>
      <c r="AN634" s="4">
        <v>27</v>
      </c>
      <c r="AO634" s="4">
        <v>192</v>
      </c>
      <c r="AP634" s="4">
        <v>191</v>
      </c>
      <c r="AQ634" s="4">
        <v>2.2999999999999998</v>
      </c>
      <c r="AR634" s="4">
        <v>195</v>
      </c>
      <c r="AS634" s="4" t="s">
        <v>155</v>
      </c>
      <c r="AT634" s="4">
        <v>2</v>
      </c>
      <c r="AU634" s="5">
        <v>0.64321759259259259</v>
      </c>
      <c r="AV634" s="4">
        <v>47.159354999999998</v>
      </c>
      <c r="AW634" s="4">
        <v>-88.489808999999994</v>
      </c>
      <c r="AX634" s="4">
        <v>313.39999999999998</v>
      </c>
      <c r="AY634" s="4">
        <v>0</v>
      </c>
      <c r="AZ634" s="4">
        <v>12</v>
      </c>
      <c r="BA634" s="4">
        <v>12</v>
      </c>
      <c r="BB634" s="4" t="s">
        <v>420</v>
      </c>
      <c r="BC634" s="4">
        <v>0.8</v>
      </c>
      <c r="BD634" s="4">
        <v>1.2</v>
      </c>
      <c r="BE634" s="4">
        <v>1.4</v>
      </c>
      <c r="BF634" s="4">
        <v>14.063000000000001</v>
      </c>
      <c r="BG634" s="4">
        <v>450</v>
      </c>
      <c r="BH634" s="4">
        <v>32</v>
      </c>
      <c r="BI634" s="4">
        <v>0.53</v>
      </c>
      <c r="BJ634" s="4">
        <v>0</v>
      </c>
      <c r="BK634" s="4">
        <v>0</v>
      </c>
      <c r="BL634" s="4">
        <v>0</v>
      </c>
      <c r="BM634" s="4">
        <v>0</v>
      </c>
      <c r="BN634" s="4">
        <v>0</v>
      </c>
      <c r="BO634" s="4">
        <v>0</v>
      </c>
      <c r="BP634" s="4">
        <v>0</v>
      </c>
      <c r="BQ634" s="4">
        <v>0</v>
      </c>
      <c r="BR634" s="4">
        <v>0</v>
      </c>
      <c r="BS634" s="4">
        <v>0</v>
      </c>
      <c r="BT634" s="4">
        <v>0</v>
      </c>
      <c r="BU634" s="4">
        <v>0</v>
      </c>
      <c r="BW634" s="4">
        <v>0</v>
      </c>
      <c r="BX634" s="4">
        <v>-1.016E-3</v>
      </c>
      <c r="BY634" s="4">
        <v>-5</v>
      </c>
      <c r="BZ634" s="4">
        <v>0.87498399999999998</v>
      </c>
      <c r="CA634" s="4">
        <v>-2.4829E-2</v>
      </c>
      <c r="CB634" s="4">
        <v>17.674676999999999</v>
      </c>
    </row>
    <row r="635" spans="1:80">
      <c r="A635" s="2">
        <v>42440</v>
      </c>
      <c r="B635" s="29">
        <v>0.43507083333333335</v>
      </c>
      <c r="C635" s="4">
        <v>0.19900000000000001</v>
      </c>
      <c r="D635" s="4">
        <v>4.5999999999999999E-3</v>
      </c>
      <c r="E635" s="4" t="s">
        <v>155</v>
      </c>
      <c r="F635" s="4">
        <v>46.038525999999997</v>
      </c>
      <c r="G635" s="4">
        <v>8.5</v>
      </c>
      <c r="H635" s="4">
        <v>10</v>
      </c>
      <c r="I635" s="4">
        <v>106.9</v>
      </c>
      <c r="K635" s="4">
        <v>18.809999999999999</v>
      </c>
      <c r="L635" s="4">
        <v>28</v>
      </c>
      <c r="M635" s="4">
        <v>1</v>
      </c>
      <c r="N635" s="4">
        <v>0.19900000000000001</v>
      </c>
      <c r="O635" s="4">
        <v>4.5999999999999999E-3</v>
      </c>
      <c r="P635" s="4">
        <v>8.5067000000000004</v>
      </c>
      <c r="Q635" s="4">
        <v>10</v>
      </c>
      <c r="R635" s="4">
        <v>18.5</v>
      </c>
      <c r="S635" s="4">
        <v>6.8381999999999996</v>
      </c>
      <c r="T635" s="4">
        <v>8.0386000000000006</v>
      </c>
      <c r="U635" s="4">
        <v>14.9</v>
      </c>
      <c r="V635" s="4">
        <v>106.9192</v>
      </c>
      <c r="Y635" s="4">
        <v>27.536000000000001</v>
      </c>
      <c r="Z635" s="4">
        <v>0</v>
      </c>
      <c r="AA635" s="4">
        <v>18.810099999999998</v>
      </c>
      <c r="AB635" s="4" t="s">
        <v>382</v>
      </c>
      <c r="AC635" s="4">
        <v>0</v>
      </c>
      <c r="AD635" s="4">
        <v>12.1</v>
      </c>
      <c r="AE635" s="4">
        <v>852</v>
      </c>
      <c r="AF635" s="4">
        <v>866</v>
      </c>
      <c r="AG635" s="4">
        <v>884</v>
      </c>
      <c r="AH635" s="4">
        <v>74</v>
      </c>
      <c r="AI635" s="4">
        <v>23.09</v>
      </c>
      <c r="AJ635" s="4">
        <v>0.53</v>
      </c>
      <c r="AK635" s="4">
        <v>989</v>
      </c>
      <c r="AL635" s="4">
        <v>2</v>
      </c>
      <c r="AM635" s="4">
        <v>0</v>
      </c>
      <c r="AN635" s="4">
        <v>27</v>
      </c>
      <c r="AO635" s="4">
        <v>192</v>
      </c>
      <c r="AP635" s="4">
        <v>191</v>
      </c>
      <c r="AQ635" s="4">
        <v>2.2999999999999998</v>
      </c>
      <c r="AR635" s="4">
        <v>195</v>
      </c>
      <c r="AS635" s="4" t="s">
        <v>155</v>
      </c>
      <c r="AT635" s="4">
        <v>2</v>
      </c>
      <c r="AU635" s="5">
        <v>0.64322916666666663</v>
      </c>
      <c r="AV635" s="4">
        <v>47.159354999999998</v>
      </c>
      <c r="AW635" s="4">
        <v>-88.489806999999999</v>
      </c>
      <c r="AX635" s="4">
        <v>313.5</v>
      </c>
      <c r="AY635" s="4">
        <v>0</v>
      </c>
      <c r="AZ635" s="4">
        <v>12</v>
      </c>
      <c r="BA635" s="4">
        <v>12</v>
      </c>
      <c r="BB635" s="4" t="s">
        <v>420</v>
      </c>
      <c r="BC635" s="4">
        <v>0.8</v>
      </c>
      <c r="BD635" s="4">
        <v>1.2</v>
      </c>
      <c r="BE635" s="4">
        <v>1.4</v>
      </c>
      <c r="BF635" s="4">
        <v>14.063000000000001</v>
      </c>
      <c r="BG635" s="4">
        <v>450</v>
      </c>
      <c r="BH635" s="4">
        <v>32</v>
      </c>
      <c r="BI635" s="4">
        <v>0.53</v>
      </c>
      <c r="BJ635" s="4">
        <v>0</v>
      </c>
      <c r="BK635" s="4">
        <v>0</v>
      </c>
      <c r="BL635" s="4">
        <v>0</v>
      </c>
      <c r="BM635" s="4">
        <v>0</v>
      </c>
      <c r="BN635" s="4">
        <v>0</v>
      </c>
      <c r="BO635" s="4">
        <v>0</v>
      </c>
      <c r="BP635" s="4">
        <v>0</v>
      </c>
      <c r="BQ635" s="4">
        <v>0</v>
      </c>
      <c r="BR635" s="4">
        <v>0</v>
      </c>
      <c r="BS635" s="4">
        <v>0</v>
      </c>
      <c r="BT635" s="4">
        <v>0</v>
      </c>
      <c r="BU635" s="4">
        <v>0</v>
      </c>
      <c r="BW635" s="4">
        <v>0</v>
      </c>
      <c r="BX635" s="4">
        <v>-2.238E-3</v>
      </c>
      <c r="BY635" s="4">
        <v>-5</v>
      </c>
      <c r="BZ635" s="4">
        <v>0.87450799999999995</v>
      </c>
      <c r="CA635" s="4">
        <v>-5.4690999999999997E-2</v>
      </c>
      <c r="CB635" s="4">
        <v>17.665061999999999</v>
      </c>
    </row>
    <row r="636" spans="1:80">
      <c r="A636" s="2">
        <v>42440</v>
      </c>
      <c r="B636" s="29">
        <v>0.43508240740740739</v>
      </c>
      <c r="C636" s="4">
        <v>0.13700000000000001</v>
      </c>
      <c r="D636" s="4">
        <v>5.4000000000000003E-3</v>
      </c>
      <c r="E636" s="4" t="s">
        <v>155</v>
      </c>
      <c r="F636" s="4">
        <v>54.226143</v>
      </c>
      <c r="G636" s="4">
        <v>7.9</v>
      </c>
      <c r="H636" s="4">
        <v>10</v>
      </c>
      <c r="I636" s="4">
        <v>109.4</v>
      </c>
      <c r="K636" s="4">
        <v>19.559999999999999</v>
      </c>
      <c r="L636" s="4">
        <v>27</v>
      </c>
      <c r="M636" s="4">
        <v>1</v>
      </c>
      <c r="N636" s="4">
        <v>0.13689999999999999</v>
      </c>
      <c r="O636" s="4">
        <v>5.4000000000000003E-3</v>
      </c>
      <c r="P636" s="4">
        <v>7.9078999999999997</v>
      </c>
      <c r="Q636" s="4">
        <v>10</v>
      </c>
      <c r="R636" s="4">
        <v>17.899999999999999</v>
      </c>
      <c r="S636" s="4">
        <v>6.3569000000000004</v>
      </c>
      <c r="T636" s="4">
        <v>8.0386000000000006</v>
      </c>
      <c r="U636" s="4">
        <v>14.4</v>
      </c>
      <c r="V636" s="4">
        <v>109.3531</v>
      </c>
      <c r="Y636" s="4">
        <v>26.556000000000001</v>
      </c>
      <c r="Z636" s="4">
        <v>0</v>
      </c>
      <c r="AA636" s="4">
        <v>19.561199999999999</v>
      </c>
      <c r="AB636" s="4" t="s">
        <v>382</v>
      </c>
      <c r="AC636" s="4">
        <v>0</v>
      </c>
      <c r="AD636" s="4">
        <v>12</v>
      </c>
      <c r="AE636" s="4">
        <v>853</v>
      </c>
      <c r="AF636" s="4">
        <v>867</v>
      </c>
      <c r="AG636" s="4">
        <v>884</v>
      </c>
      <c r="AH636" s="4">
        <v>74</v>
      </c>
      <c r="AI636" s="4">
        <v>23.09</v>
      </c>
      <c r="AJ636" s="4">
        <v>0.53</v>
      </c>
      <c r="AK636" s="4">
        <v>989</v>
      </c>
      <c r="AL636" s="4">
        <v>2</v>
      </c>
      <c r="AM636" s="4">
        <v>0</v>
      </c>
      <c r="AN636" s="4">
        <v>27</v>
      </c>
      <c r="AO636" s="4">
        <v>192</v>
      </c>
      <c r="AP636" s="4">
        <v>190.3</v>
      </c>
      <c r="AQ636" s="4">
        <v>2.2999999999999998</v>
      </c>
      <c r="AR636" s="4">
        <v>195</v>
      </c>
      <c r="AS636" s="4" t="s">
        <v>155</v>
      </c>
      <c r="AT636" s="4">
        <v>2</v>
      </c>
      <c r="AU636" s="5">
        <v>0.64324074074074067</v>
      </c>
      <c r="AV636" s="4">
        <v>47.159354999999998</v>
      </c>
      <c r="AW636" s="4">
        <v>-88.489806999999999</v>
      </c>
      <c r="AX636" s="4">
        <v>313.7</v>
      </c>
      <c r="AY636" s="4">
        <v>0</v>
      </c>
      <c r="AZ636" s="4">
        <v>12</v>
      </c>
      <c r="BA636" s="4">
        <v>12</v>
      </c>
      <c r="BB636" s="4" t="s">
        <v>420</v>
      </c>
      <c r="BC636" s="4">
        <v>0.8</v>
      </c>
      <c r="BD636" s="4">
        <v>1.2</v>
      </c>
      <c r="BE636" s="4">
        <v>1.4</v>
      </c>
      <c r="BF636" s="4">
        <v>14.063000000000001</v>
      </c>
      <c r="BG636" s="4">
        <v>450</v>
      </c>
      <c r="BH636" s="4">
        <v>32</v>
      </c>
      <c r="BI636" s="4">
        <v>0.53</v>
      </c>
      <c r="BJ636" s="4">
        <v>0</v>
      </c>
      <c r="BK636" s="4">
        <v>0</v>
      </c>
      <c r="BL636" s="4">
        <v>0</v>
      </c>
      <c r="BM636" s="4">
        <v>0</v>
      </c>
      <c r="BN636" s="4">
        <v>0</v>
      </c>
      <c r="BO636" s="4">
        <v>0</v>
      </c>
      <c r="BP636" s="4">
        <v>0</v>
      </c>
      <c r="BQ636" s="4">
        <v>0</v>
      </c>
      <c r="BR636" s="4">
        <v>0</v>
      </c>
      <c r="BS636" s="4">
        <v>0</v>
      </c>
      <c r="BT636" s="4">
        <v>0</v>
      </c>
      <c r="BU636" s="4">
        <v>0</v>
      </c>
      <c r="BW636" s="4">
        <v>0</v>
      </c>
      <c r="BX636" s="4">
        <v>-3.7460000000000002E-3</v>
      </c>
      <c r="BY636" s="4">
        <v>-5</v>
      </c>
      <c r="BZ636" s="4">
        <v>0.87250799999999995</v>
      </c>
      <c r="CA636" s="4">
        <v>-9.1542999999999999E-2</v>
      </c>
      <c r="CB636" s="4">
        <v>17.624662000000001</v>
      </c>
    </row>
    <row r="637" spans="1:80">
      <c r="A637" s="2">
        <v>42440</v>
      </c>
      <c r="B637" s="29">
        <v>0.43509398148148143</v>
      </c>
      <c r="C637" s="4">
        <v>0.112</v>
      </c>
      <c r="D637" s="4">
        <v>5.7999999999999996E-3</v>
      </c>
      <c r="E637" s="4" t="s">
        <v>155</v>
      </c>
      <c r="F637" s="4">
        <v>57.577855</v>
      </c>
      <c r="G637" s="4">
        <v>7.1</v>
      </c>
      <c r="H637" s="4">
        <v>10</v>
      </c>
      <c r="I637" s="4">
        <v>108.7</v>
      </c>
      <c r="K637" s="4">
        <v>19.87</v>
      </c>
      <c r="L637" s="4">
        <v>26</v>
      </c>
      <c r="M637" s="4">
        <v>1</v>
      </c>
      <c r="N637" s="4">
        <v>0.1124</v>
      </c>
      <c r="O637" s="4">
        <v>5.7999999999999996E-3</v>
      </c>
      <c r="P637" s="4">
        <v>7.1</v>
      </c>
      <c r="Q637" s="4">
        <v>10</v>
      </c>
      <c r="R637" s="4">
        <v>17.100000000000001</v>
      </c>
      <c r="S637" s="4">
        <v>5.7073999999999998</v>
      </c>
      <c r="T637" s="4">
        <v>8.0386000000000006</v>
      </c>
      <c r="U637" s="4">
        <v>13.7</v>
      </c>
      <c r="V637" s="4">
        <v>108.6597</v>
      </c>
      <c r="Y637" s="4">
        <v>25.794</v>
      </c>
      <c r="Z637" s="4">
        <v>0</v>
      </c>
      <c r="AA637" s="4">
        <v>19.874300000000002</v>
      </c>
      <c r="AB637" s="4" t="s">
        <v>382</v>
      </c>
      <c r="AC637" s="4">
        <v>0</v>
      </c>
      <c r="AD637" s="4">
        <v>11.9</v>
      </c>
      <c r="AE637" s="4">
        <v>853</v>
      </c>
      <c r="AF637" s="4">
        <v>867</v>
      </c>
      <c r="AG637" s="4">
        <v>885</v>
      </c>
      <c r="AH637" s="4">
        <v>74</v>
      </c>
      <c r="AI637" s="4">
        <v>23.09</v>
      </c>
      <c r="AJ637" s="4">
        <v>0.53</v>
      </c>
      <c r="AK637" s="4">
        <v>989</v>
      </c>
      <c r="AL637" s="4">
        <v>2</v>
      </c>
      <c r="AM637" s="4">
        <v>0</v>
      </c>
      <c r="AN637" s="4">
        <v>27</v>
      </c>
      <c r="AO637" s="4">
        <v>192</v>
      </c>
      <c r="AP637" s="4">
        <v>190.7</v>
      </c>
      <c r="AQ637" s="4">
        <v>2.2000000000000002</v>
      </c>
      <c r="AR637" s="4">
        <v>195</v>
      </c>
      <c r="AS637" s="4" t="s">
        <v>155</v>
      </c>
      <c r="AT637" s="4">
        <v>2</v>
      </c>
      <c r="AU637" s="5">
        <v>0.64325231481481482</v>
      </c>
      <c r="AV637" s="4">
        <v>47.159354999999998</v>
      </c>
      <c r="AW637" s="4">
        <v>-88.489806999999999</v>
      </c>
      <c r="AX637" s="4">
        <v>313.8</v>
      </c>
      <c r="AY637" s="4">
        <v>0</v>
      </c>
      <c r="AZ637" s="4">
        <v>12</v>
      </c>
      <c r="BA637" s="4">
        <v>12</v>
      </c>
      <c r="BB637" s="4" t="s">
        <v>420</v>
      </c>
      <c r="BC637" s="4">
        <v>0.8</v>
      </c>
      <c r="BD637" s="4">
        <v>1.2</v>
      </c>
      <c r="BE637" s="4">
        <v>1.4</v>
      </c>
      <c r="BF637" s="4">
        <v>14.063000000000001</v>
      </c>
      <c r="BG637" s="4">
        <v>450</v>
      </c>
      <c r="BH637" s="4">
        <v>32</v>
      </c>
      <c r="BI637" s="4">
        <v>0.53</v>
      </c>
      <c r="BJ637" s="4">
        <v>0</v>
      </c>
      <c r="BK637" s="4">
        <v>0</v>
      </c>
      <c r="BL637" s="4">
        <v>0</v>
      </c>
      <c r="BM637" s="4">
        <v>0</v>
      </c>
      <c r="BN637" s="4">
        <v>0</v>
      </c>
      <c r="BO637" s="4">
        <v>0</v>
      </c>
      <c r="BP637" s="4">
        <v>0</v>
      </c>
      <c r="BQ637" s="4">
        <v>0</v>
      </c>
      <c r="BR637" s="4">
        <v>0</v>
      </c>
      <c r="BS637" s="4">
        <v>0</v>
      </c>
      <c r="BT637" s="4">
        <v>0</v>
      </c>
      <c r="BU637" s="4">
        <v>0</v>
      </c>
      <c r="BW637" s="4">
        <v>0</v>
      </c>
      <c r="BX637" s="4">
        <v>-5.4920000000000004E-3</v>
      </c>
      <c r="BY637" s="4">
        <v>-5</v>
      </c>
      <c r="BZ637" s="4">
        <v>0.87050799999999995</v>
      </c>
      <c r="CA637" s="4">
        <v>-0.134211</v>
      </c>
      <c r="CB637" s="4">
        <v>17.584261999999999</v>
      </c>
    </row>
    <row r="638" spans="1:80">
      <c r="A638" s="2">
        <v>42440</v>
      </c>
      <c r="B638" s="29">
        <v>0.43510555555555558</v>
      </c>
      <c r="C638" s="4">
        <v>7.1999999999999995E-2</v>
      </c>
      <c r="D638" s="4">
        <v>5.1000000000000004E-3</v>
      </c>
      <c r="E638" s="4" t="s">
        <v>155</v>
      </c>
      <c r="F638" s="4">
        <v>50.997585999999998</v>
      </c>
      <c r="G638" s="4">
        <v>7.1</v>
      </c>
      <c r="H638" s="4">
        <v>10</v>
      </c>
      <c r="I638" s="4">
        <v>112.4</v>
      </c>
      <c r="K638" s="4">
        <v>20.100000000000001</v>
      </c>
      <c r="L638" s="4">
        <v>25</v>
      </c>
      <c r="M638" s="4">
        <v>1</v>
      </c>
      <c r="N638" s="4">
        <v>7.22E-2</v>
      </c>
      <c r="O638" s="4">
        <v>5.1000000000000004E-3</v>
      </c>
      <c r="P638" s="4">
        <v>7.0677000000000003</v>
      </c>
      <c r="Q638" s="4">
        <v>10</v>
      </c>
      <c r="R638" s="4">
        <v>17.100000000000001</v>
      </c>
      <c r="S638" s="4">
        <v>5.6814</v>
      </c>
      <c r="T638" s="4">
        <v>8.0386000000000006</v>
      </c>
      <c r="U638" s="4">
        <v>13.7</v>
      </c>
      <c r="V638" s="4">
        <v>112.4177</v>
      </c>
      <c r="Y638" s="4">
        <v>25.419</v>
      </c>
      <c r="Z638" s="4">
        <v>0</v>
      </c>
      <c r="AA638" s="4">
        <v>20.100000000000001</v>
      </c>
      <c r="AB638" s="4" t="s">
        <v>382</v>
      </c>
      <c r="AC638" s="4">
        <v>0</v>
      </c>
      <c r="AD638" s="4">
        <v>12</v>
      </c>
      <c r="AE638" s="4">
        <v>852</v>
      </c>
      <c r="AF638" s="4">
        <v>866</v>
      </c>
      <c r="AG638" s="4">
        <v>886</v>
      </c>
      <c r="AH638" s="4">
        <v>74</v>
      </c>
      <c r="AI638" s="4">
        <v>23.09</v>
      </c>
      <c r="AJ638" s="4">
        <v>0.53</v>
      </c>
      <c r="AK638" s="4">
        <v>989</v>
      </c>
      <c r="AL638" s="4">
        <v>2</v>
      </c>
      <c r="AM638" s="4">
        <v>0</v>
      </c>
      <c r="AN638" s="4">
        <v>27</v>
      </c>
      <c r="AO638" s="4">
        <v>192</v>
      </c>
      <c r="AP638" s="4">
        <v>191</v>
      </c>
      <c r="AQ638" s="4">
        <v>2.2999999999999998</v>
      </c>
      <c r="AR638" s="4">
        <v>195</v>
      </c>
      <c r="AS638" s="4" t="s">
        <v>155</v>
      </c>
      <c r="AT638" s="4">
        <v>2</v>
      </c>
      <c r="AU638" s="5">
        <v>0.64325231481481482</v>
      </c>
      <c r="AV638" s="4">
        <v>47.159354999999998</v>
      </c>
      <c r="AW638" s="4">
        <v>-88.489804000000007</v>
      </c>
      <c r="AX638" s="4">
        <v>314.10000000000002</v>
      </c>
      <c r="AY638" s="4">
        <v>0</v>
      </c>
      <c r="AZ638" s="4">
        <v>12</v>
      </c>
      <c r="BA638" s="4">
        <v>12</v>
      </c>
      <c r="BB638" s="4" t="s">
        <v>420</v>
      </c>
      <c r="BC638" s="4">
        <v>0.8</v>
      </c>
      <c r="BD638" s="4">
        <v>1.2</v>
      </c>
      <c r="BE638" s="4">
        <v>1.4</v>
      </c>
      <c r="BF638" s="4">
        <v>14.063000000000001</v>
      </c>
      <c r="BG638" s="4">
        <v>450</v>
      </c>
      <c r="BH638" s="4">
        <v>32</v>
      </c>
      <c r="BI638" s="4">
        <v>0.53</v>
      </c>
      <c r="BJ638" s="4">
        <v>0</v>
      </c>
      <c r="BK638" s="4">
        <v>0</v>
      </c>
      <c r="BL638" s="4">
        <v>0</v>
      </c>
      <c r="BM638" s="4">
        <v>0</v>
      </c>
      <c r="BN638" s="4">
        <v>0</v>
      </c>
      <c r="BO638" s="4">
        <v>0</v>
      </c>
      <c r="BP638" s="4">
        <v>0</v>
      </c>
      <c r="BQ638" s="4">
        <v>0</v>
      </c>
      <c r="BR638" s="4">
        <v>0</v>
      </c>
      <c r="BS638" s="4">
        <v>0</v>
      </c>
      <c r="BT638" s="4">
        <v>0</v>
      </c>
      <c r="BU638" s="4">
        <v>0</v>
      </c>
      <c r="BW638" s="4">
        <v>0</v>
      </c>
      <c r="BX638" s="4">
        <v>-3.7620000000000002E-3</v>
      </c>
      <c r="BY638" s="4">
        <v>-5</v>
      </c>
      <c r="BZ638" s="4">
        <v>0.87223799999999996</v>
      </c>
      <c r="CA638" s="4">
        <v>-9.1934000000000002E-2</v>
      </c>
      <c r="CB638" s="4">
        <v>17.619208</v>
      </c>
    </row>
    <row r="639" spans="1:80">
      <c r="A639" s="2">
        <v>42440</v>
      </c>
      <c r="B639" s="29">
        <v>0.43511712962962962</v>
      </c>
      <c r="C639" s="4">
        <v>0.06</v>
      </c>
      <c r="D639" s="4">
        <v>5.8999999999999999E-3</v>
      </c>
      <c r="E639" s="4" t="s">
        <v>155</v>
      </c>
      <c r="F639" s="4">
        <v>59.042639000000001</v>
      </c>
      <c r="G639" s="4">
        <v>6.5</v>
      </c>
      <c r="H639" s="4">
        <v>10</v>
      </c>
      <c r="I639" s="4">
        <v>106</v>
      </c>
      <c r="K639" s="4">
        <v>20.2</v>
      </c>
      <c r="L639" s="4">
        <v>25</v>
      </c>
      <c r="M639" s="4">
        <v>1</v>
      </c>
      <c r="N639" s="4">
        <v>0.06</v>
      </c>
      <c r="O639" s="4">
        <v>5.8999999999999999E-3</v>
      </c>
      <c r="P639" s="4">
        <v>6.5072999999999999</v>
      </c>
      <c r="Q639" s="4">
        <v>10</v>
      </c>
      <c r="R639" s="4">
        <v>16.5</v>
      </c>
      <c r="S639" s="4">
        <v>5.2309999999999999</v>
      </c>
      <c r="T639" s="4">
        <v>8.0386000000000006</v>
      </c>
      <c r="U639" s="4">
        <v>13.3</v>
      </c>
      <c r="V639" s="4">
        <v>106.0278</v>
      </c>
      <c r="Y639" s="4">
        <v>25.399000000000001</v>
      </c>
      <c r="Z639" s="4">
        <v>0</v>
      </c>
      <c r="AA639" s="4">
        <v>20.2</v>
      </c>
      <c r="AB639" s="4" t="s">
        <v>382</v>
      </c>
      <c r="AC639" s="4">
        <v>0</v>
      </c>
      <c r="AD639" s="4">
        <v>12.1</v>
      </c>
      <c r="AE639" s="4">
        <v>851</v>
      </c>
      <c r="AF639" s="4">
        <v>866</v>
      </c>
      <c r="AG639" s="4">
        <v>885</v>
      </c>
      <c r="AH639" s="4">
        <v>74</v>
      </c>
      <c r="AI639" s="4">
        <v>23.09</v>
      </c>
      <c r="AJ639" s="4">
        <v>0.53</v>
      </c>
      <c r="AK639" s="4">
        <v>989</v>
      </c>
      <c r="AL639" s="4">
        <v>2</v>
      </c>
      <c r="AM639" s="4">
        <v>0</v>
      </c>
      <c r="AN639" s="4">
        <v>27</v>
      </c>
      <c r="AO639" s="4">
        <v>192</v>
      </c>
      <c r="AP639" s="4">
        <v>191</v>
      </c>
      <c r="AQ639" s="4">
        <v>2.4</v>
      </c>
      <c r="AR639" s="4">
        <v>195</v>
      </c>
      <c r="AS639" s="4" t="s">
        <v>155</v>
      </c>
      <c r="AT639" s="4">
        <v>2</v>
      </c>
      <c r="AU639" s="5">
        <v>0.64327546296296301</v>
      </c>
      <c r="AV639" s="4">
        <v>47.159354999999998</v>
      </c>
      <c r="AW639" s="4">
        <v>-88.489801999999997</v>
      </c>
      <c r="AX639" s="4">
        <v>314.3</v>
      </c>
      <c r="AY639" s="4">
        <v>0</v>
      </c>
      <c r="AZ639" s="4">
        <v>12</v>
      </c>
      <c r="BA639" s="4">
        <v>12</v>
      </c>
      <c r="BB639" s="4" t="s">
        <v>420</v>
      </c>
      <c r="BC639" s="4">
        <v>0.8</v>
      </c>
      <c r="BD639" s="4">
        <v>1.2</v>
      </c>
      <c r="BE639" s="4">
        <v>1.4</v>
      </c>
      <c r="BF639" s="4">
        <v>14.063000000000001</v>
      </c>
      <c r="BG639" s="4">
        <v>450</v>
      </c>
      <c r="BH639" s="4">
        <v>32</v>
      </c>
      <c r="BI639" s="4">
        <v>0.53</v>
      </c>
      <c r="BJ639" s="4">
        <v>0</v>
      </c>
      <c r="BK639" s="4">
        <v>0</v>
      </c>
      <c r="BL639" s="4">
        <v>0</v>
      </c>
      <c r="BM639" s="4">
        <v>0</v>
      </c>
      <c r="BN639" s="4">
        <v>0</v>
      </c>
      <c r="BO639" s="4">
        <v>0</v>
      </c>
      <c r="BP639" s="4">
        <v>0</v>
      </c>
      <c r="BQ639" s="4">
        <v>0</v>
      </c>
      <c r="BR639" s="4">
        <v>0</v>
      </c>
      <c r="BS639" s="4">
        <v>0</v>
      </c>
      <c r="BT639" s="4">
        <v>0</v>
      </c>
      <c r="BU639" s="4">
        <v>0</v>
      </c>
      <c r="BW639" s="4">
        <v>0</v>
      </c>
      <c r="BX639" s="4">
        <v>-1.5999999999999999E-5</v>
      </c>
      <c r="BY639" s="4">
        <v>-5</v>
      </c>
      <c r="BZ639" s="4">
        <v>0.87673000000000001</v>
      </c>
      <c r="CA639" s="4">
        <v>-3.9100000000000002E-4</v>
      </c>
      <c r="CB639" s="4">
        <v>17.709945999999999</v>
      </c>
    </row>
    <row r="640" spans="1:80">
      <c r="A640" s="2">
        <v>42440</v>
      </c>
      <c r="B640" s="29">
        <v>0.43512870370370371</v>
      </c>
      <c r="C640" s="4">
        <v>0.06</v>
      </c>
      <c r="D640" s="4">
        <v>6.0000000000000001E-3</v>
      </c>
      <c r="E640" s="4" t="s">
        <v>155</v>
      </c>
      <c r="F640" s="4">
        <v>60</v>
      </c>
      <c r="G640" s="4">
        <v>5.6</v>
      </c>
      <c r="H640" s="4">
        <v>10</v>
      </c>
      <c r="I640" s="4">
        <v>107.7</v>
      </c>
      <c r="K640" s="4">
        <v>20.2</v>
      </c>
      <c r="L640" s="4">
        <v>26</v>
      </c>
      <c r="M640" s="4">
        <v>1</v>
      </c>
      <c r="N640" s="4">
        <v>0.06</v>
      </c>
      <c r="O640" s="4">
        <v>6.0000000000000001E-3</v>
      </c>
      <c r="P640" s="4">
        <v>5.5681000000000003</v>
      </c>
      <c r="Q640" s="4">
        <v>10</v>
      </c>
      <c r="R640" s="4">
        <v>15.6</v>
      </c>
      <c r="S640" s="4">
        <v>4.476</v>
      </c>
      <c r="T640" s="4">
        <v>8.0386000000000006</v>
      </c>
      <c r="U640" s="4">
        <v>12.5</v>
      </c>
      <c r="V640" s="4">
        <v>107.70399999999999</v>
      </c>
      <c r="Y640" s="4">
        <v>25.7</v>
      </c>
      <c r="Z640" s="4">
        <v>0</v>
      </c>
      <c r="AA640" s="4">
        <v>20.2</v>
      </c>
      <c r="AB640" s="4" t="s">
        <v>382</v>
      </c>
      <c r="AC640" s="4">
        <v>0</v>
      </c>
      <c r="AD640" s="4">
        <v>12.3</v>
      </c>
      <c r="AE640" s="4">
        <v>850</v>
      </c>
      <c r="AF640" s="4">
        <v>865</v>
      </c>
      <c r="AG640" s="4">
        <v>883</v>
      </c>
      <c r="AH640" s="4">
        <v>74</v>
      </c>
      <c r="AI640" s="4">
        <v>23.09</v>
      </c>
      <c r="AJ640" s="4">
        <v>0.53</v>
      </c>
      <c r="AK640" s="4">
        <v>989</v>
      </c>
      <c r="AL640" s="4">
        <v>2</v>
      </c>
      <c r="AM640" s="4">
        <v>0</v>
      </c>
      <c r="AN640" s="4">
        <v>27</v>
      </c>
      <c r="AO640" s="4">
        <v>192.7</v>
      </c>
      <c r="AP640" s="4">
        <v>191.7</v>
      </c>
      <c r="AQ640" s="4">
        <v>2.5</v>
      </c>
      <c r="AR640" s="4">
        <v>195</v>
      </c>
      <c r="AS640" s="4" t="s">
        <v>155</v>
      </c>
      <c r="AT640" s="4">
        <v>2</v>
      </c>
      <c r="AU640" s="5">
        <v>0.64328703703703705</v>
      </c>
      <c r="AV640" s="4">
        <v>47.159354999999998</v>
      </c>
      <c r="AW640" s="4">
        <v>-88.489801999999997</v>
      </c>
      <c r="AX640" s="4">
        <v>314.60000000000002</v>
      </c>
      <c r="AY640" s="4">
        <v>0</v>
      </c>
      <c r="AZ640" s="4">
        <v>12</v>
      </c>
      <c r="BA640" s="4">
        <v>11</v>
      </c>
      <c r="BB640" s="4" t="s">
        <v>420</v>
      </c>
      <c r="BC640" s="4">
        <v>0.8</v>
      </c>
      <c r="BD640" s="4">
        <v>1.2</v>
      </c>
      <c r="BE640" s="4">
        <v>1.4</v>
      </c>
      <c r="BF640" s="4">
        <v>14.063000000000001</v>
      </c>
      <c r="BG640" s="4">
        <v>450</v>
      </c>
      <c r="BH640" s="4">
        <v>32</v>
      </c>
      <c r="BI640" s="4">
        <v>0.53</v>
      </c>
      <c r="BJ640" s="4">
        <v>0</v>
      </c>
      <c r="BK640" s="4">
        <v>0</v>
      </c>
      <c r="BL640" s="4">
        <v>0</v>
      </c>
      <c r="BM640" s="4">
        <v>0</v>
      </c>
      <c r="BN640" s="4">
        <v>0</v>
      </c>
      <c r="BO640" s="4">
        <v>0</v>
      </c>
      <c r="BP640" s="4">
        <v>0</v>
      </c>
      <c r="BQ640" s="4">
        <v>0</v>
      </c>
      <c r="BR640" s="4">
        <v>0</v>
      </c>
      <c r="BS640" s="4">
        <v>0</v>
      </c>
      <c r="BT640" s="4">
        <v>0</v>
      </c>
      <c r="BU640" s="4">
        <v>0</v>
      </c>
      <c r="BW640" s="4">
        <v>0</v>
      </c>
      <c r="BX640" s="4">
        <v>3.238E-3</v>
      </c>
      <c r="BY640" s="4">
        <v>-5</v>
      </c>
      <c r="BZ640" s="4">
        <v>0.88098399999999999</v>
      </c>
      <c r="CA640" s="4">
        <v>7.9129000000000005E-2</v>
      </c>
      <c r="CB640" s="4">
        <v>17.795877000000001</v>
      </c>
    </row>
    <row r="641" spans="1:80">
      <c r="A641" s="2">
        <v>42440</v>
      </c>
      <c r="B641" s="29">
        <v>0.43514027777777775</v>
      </c>
      <c r="C641" s="4">
        <v>0.06</v>
      </c>
      <c r="D641" s="4">
        <v>5.4000000000000003E-3</v>
      </c>
      <c r="E641" s="4" t="s">
        <v>155</v>
      </c>
      <c r="F641" s="4">
        <v>54.276260999999998</v>
      </c>
      <c r="G641" s="4">
        <v>5.5</v>
      </c>
      <c r="H641" s="4">
        <v>10</v>
      </c>
      <c r="I641" s="4">
        <v>106.8</v>
      </c>
      <c r="K641" s="4">
        <v>20.3</v>
      </c>
      <c r="L641" s="4">
        <v>26</v>
      </c>
      <c r="M641" s="4">
        <v>1</v>
      </c>
      <c r="N641" s="4">
        <v>0.06</v>
      </c>
      <c r="O641" s="4">
        <v>5.4000000000000003E-3</v>
      </c>
      <c r="P641" s="4">
        <v>5.4683000000000002</v>
      </c>
      <c r="Q641" s="4">
        <v>10</v>
      </c>
      <c r="R641" s="4">
        <v>15.5</v>
      </c>
      <c r="S641" s="4">
        <v>4.3956999999999997</v>
      </c>
      <c r="T641" s="4">
        <v>8.0386000000000006</v>
      </c>
      <c r="U641" s="4">
        <v>12.4</v>
      </c>
      <c r="V641" s="4">
        <v>106.7556</v>
      </c>
      <c r="Y641" s="4">
        <v>25.7</v>
      </c>
      <c r="Z641" s="4">
        <v>0</v>
      </c>
      <c r="AA641" s="4">
        <v>20.3</v>
      </c>
      <c r="AB641" s="4" t="s">
        <v>382</v>
      </c>
      <c r="AC641" s="4">
        <v>0</v>
      </c>
      <c r="AD641" s="4">
        <v>12.3</v>
      </c>
      <c r="AE641" s="4">
        <v>849</v>
      </c>
      <c r="AF641" s="4">
        <v>865</v>
      </c>
      <c r="AG641" s="4">
        <v>882</v>
      </c>
      <c r="AH641" s="4">
        <v>74</v>
      </c>
      <c r="AI641" s="4">
        <v>23.09</v>
      </c>
      <c r="AJ641" s="4">
        <v>0.53</v>
      </c>
      <c r="AK641" s="4">
        <v>989</v>
      </c>
      <c r="AL641" s="4">
        <v>2</v>
      </c>
      <c r="AM641" s="4">
        <v>0</v>
      </c>
      <c r="AN641" s="4">
        <v>27</v>
      </c>
      <c r="AO641" s="4">
        <v>193</v>
      </c>
      <c r="AP641" s="4">
        <v>191.3</v>
      </c>
      <c r="AQ641" s="4">
        <v>2.5</v>
      </c>
      <c r="AR641" s="4">
        <v>195</v>
      </c>
      <c r="AS641" s="4" t="s">
        <v>155</v>
      </c>
      <c r="AT641" s="4">
        <v>2</v>
      </c>
      <c r="AU641" s="5">
        <v>0.64329861111111108</v>
      </c>
      <c r="AV641" s="4">
        <v>47.159354999999998</v>
      </c>
      <c r="AW641" s="4">
        <v>-88.489801</v>
      </c>
      <c r="AX641" s="4">
        <v>314.8</v>
      </c>
      <c r="AY641" s="4">
        <v>0</v>
      </c>
      <c r="AZ641" s="4">
        <v>12</v>
      </c>
      <c r="BA641" s="4">
        <v>11</v>
      </c>
      <c r="BB641" s="4" t="s">
        <v>434</v>
      </c>
      <c r="BC641" s="4">
        <v>0.8</v>
      </c>
      <c r="BD641" s="4">
        <v>1.2</v>
      </c>
      <c r="BE641" s="4">
        <v>1.4</v>
      </c>
      <c r="BF641" s="4">
        <v>14.063000000000001</v>
      </c>
      <c r="BG641" s="4">
        <v>450</v>
      </c>
      <c r="BH641" s="4">
        <v>32</v>
      </c>
      <c r="BI641" s="4">
        <v>0.53</v>
      </c>
      <c r="BJ641" s="4">
        <v>0</v>
      </c>
      <c r="BK641" s="4">
        <v>0</v>
      </c>
      <c r="BL641" s="4">
        <v>0</v>
      </c>
      <c r="BM641" s="4">
        <v>0</v>
      </c>
      <c r="BN641" s="4">
        <v>0</v>
      </c>
      <c r="BO641" s="4">
        <v>0</v>
      </c>
      <c r="BP641" s="4">
        <v>0</v>
      </c>
      <c r="BQ641" s="4">
        <v>0</v>
      </c>
      <c r="BR641" s="4">
        <v>0</v>
      </c>
      <c r="BS641" s="4">
        <v>0</v>
      </c>
      <c r="BT641" s="4">
        <v>0</v>
      </c>
      <c r="BU641" s="4">
        <v>0</v>
      </c>
      <c r="BW641" s="4">
        <v>0</v>
      </c>
      <c r="BX641" s="4">
        <v>0.22630800000000001</v>
      </c>
      <c r="BY641" s="4">
        <v>-5</v>
      </c>
      <c r="BZ641" s="4">
        <v>0.88050799999999996</v>
      </c>
      <c r="CA641" s="4">
        <v>5.5304019999999996</v>
      </c>
      <c r="CB641" s="4">
        <v>17.786262000000001</v>
      </c>
    </row>
    <row r="642" spans="1:80">
      <c r="A642" s="2">
        <v>42440</v>
      </c>
      <c r="B642" s="29">
        <v>0.43515185185185185</v>
      </c>
      <c r="C642" s="4">
        <v>5.8999999999999997E-2</v>
      </c>
      <c r="D642" s="4">
        <v>4.5999999999999999E-3</v>
      </c>
      <c r="E642" s="4" t="s">
        <v>155</v>
      </c>
      <c r="F642" s="4">
        <v>45.913705999999998</v>
      </c>
      <c r="G642" s="4">
        <v>5.4</v>
      </c>
      <c r="H642" s="4">
        <v>10</v>
      </c>
      <c r="I642" s="4">
        <v>99.3</v>
      </c>
      <c r="K642" s="4">
        <v>20.3</v>
      </c>
      <c r="L642" s="4">
        <v>25</v>
      </c>
      <c r="M642" s="4">
        <v>1</v>
      </c>
      <c r="N642" s="4">
        <v>5.9200000000000003E-2</v>
      </c>
      <c r="O642" s="4">
        <v>4.5999999999999999E-3</v>
      </c>
      <c r="P642" s="4">
        <v>5.4</v>
      </c>
      <c r="Q642" s="4">
        <v>10</v>
      </c>
      <c r="R642" s="4">
        <v>15.4</v>
      </c>
      <c r="S642" s="4">
        <v>4.3409000000000004</v>
      </c>
      <c r="T642" s="4">
        <v>8.0386000000000006</v>
      </c>
      <c r="U642" s="4">
        <v>12.4</v>
      </c>
      <c r="V642" s="4">
        <v>99.302800000000005</v>
      </c>
      <c r="Y642" s="4">
        <v>25.393999999999998</v>
      </c>
      <c r="Z642" s="4">
        <v>0</v>
      </c>
      <c r="AA642" s="4">
        <v>20.3</v>
      </c>
      <c r="AB642" s="4" t="s">
        <v>382</v>
      </c>
      <c r="AC642" s="4">
        <v>0</v>
      </c>
      <c r="AD642" s="4">
        <v>12.3</v>
      </c>
      <c r="AE642" s="4">
        <v>849</v>
      </c>
      <c r="AF642" s="4">
        <v>865</v>
      </c>
      <c r="AG642" s="4">
        <v>882</v>
      </c>
      <c r="AH642" s="4">
        <v>74</v>
      </c>
      <c r="AI642" s="4">
        <v>23.09</v>
      </c>
      <c r="AJ642" s="4">
        <v>0.53</v>
      </c>
      <c r="AK642" s="4">
        <v>989</v>
      </c>
      <c r="AL642" s="4">
        <v>2</v>
      </c>
      <c r="AM642" s="4">
        <v>0</v>
      </c>
      <c r="AN642" s="4">
        <v>27</v>
      </c>
      <c r="AO642" s="4">
        <v>192.3</v>
      </c>
      <c r="AP642" s="4">
        <v>191</v>
      </c>
      <c r="AQ642" s="4">
        <v>2.5</v>
      </c>
      <c r="AR642" s="4">
        <v>195</v>
      </c>
      <c r="AS642" s="4" t="s">
        <v>155</v>
      </c>
      <c r="AT642" s="4">
        <v>2</v>
      </c>
      <c r="AU642" s="5">
        <v>0.64331018518518512</v>
      </c>
      <c r="AV642" s="4">
        <v>47.159354999999998</v>
      </c>
      <c r="AW642" s="4">
        <v>-88.489799000000005</v>
      </c>
      <c r="AX642" s="4">
        <v>315.3</v>
      </c>
      <c r="AY642" s="4">
        <v>0</v>
      </c>
      <c r="AZ642" s="4">
        <v>12</v>
      </c>
      <c r="BA642" s="4">
        <v>12</v>
      </c>
      <c r="BB642" s="4" t="s">
        <v>434</v>
      </c>
      <c r="BC642" s="4">
        <v>0.87380000000000002</v>
      </c>
      <c r="BD642" s="4">
        <v>1.2738</v>
      </c>
      <c r="BE642" s="4">
        <v>1.4738</v>
      </c>
      <c r="BF642" s="4">
        <v>14.063000000000001</v>
      </c>
      <c r="BG642" s="4">
        <v>450</v>
      </c>
      <c r="BH642" s="4">
        <v>32</v>
      </c>
      <c r="BI642" s="4">
        <v>0.53</v>
      </c>
      <c r="BJ642" s="4">
        <v>0</v>
      </c>
      <c r="BK642" s="4">
        <v>0</v>
      </c>
      <c r="BL642" s="4">
        <v>0</v>
      </c>
      <c r="BM642" s="4">
        <v>0</v>
      </c>
      <c r="BN642" s="4">
        <v>0</v>
      </c>
      <c r="BO642" s="4">
        <v>0</v>
      </c>
      <c r="BP642" s="4">
        <v>0</v>
      </c>
      <c r="BQ642" s="4">
        <v>0</v>
      </c>
      <c r="BR642" s="4">
        <v>0</v>
      </c>
      <c r="BS642" s="4">
        <v>0</v>
      </c>
      <c r="BT642" s="4">
        <v>0</v>
      </c>
      <c r="BU642" s="4">
        <v>0</v>
      </c>
      <c r="BW642" s="4">
        <v>0</v>
      </c>
      <c r="BX642" s="4">
        <v>0.16772000000000001</v>
      </c>
      <c r="BY642" s="4">
        <v>-5</v>
      </c>
      <c r="BZ642" s="4">
        <v>0.87850799999999996</v>
      </c>
      <c r="CA642" s="4">
        <v>4.0986570000000002</v>
      </c>
      <c r="CB642" s="4">
        <v>17.745861999999999</v>
      </c>
    </row>
    <row r="643" spans="1:80">
      <c r="A643" s="2">
        <v>42440</v>
      </c>
      <c r="B643" s="29">
        <v>0.43516342592592588</v>
      </c>
      <c r="C643" s="4">
        <v>5.0999999999999997E-2</v>
      </c>
      <c r="D643" s="4">
        <v>4.0000000000000001E-3</v>
      </c>
      <c r="E643" s="4" t="s">
        <v>155</v>
      </c>
      <c r="F643" s="4">
        <v>40</v>
      </c>
      <c r="G643" s="4">
        <v>5.4</v>
      </c>
      <c r="H643" s="4">
        <v>10</v>
      </c>
      <c r="I643" s="4">
        <v>99.7</v>
      </c>
      <c r="K643" s="4">
        <v>20.3</v>
      </c>
      <c r="L643" s="4">
        <v>26</v>
      </c>
      <c r="M643" s="4">
        <v>1</v>
      </c>
      <c r="N643" s="4">
        <v>5.0999999999999997E-2</v>
      </c>
      <c r="O643" s="4">
        <v>4.0000000000000001E-3</v>
      </c>
      <c r="P643" s="4">
        <v>5.3663999999999996</v>
      </c>
      <c r="Q643" s="4">
        <v>10</v>
      </c>
      <c r="R643" s="4">
        <v>15.4</v>
      </c>
      <c r="S643" s="4">
        <v>4.3139000000000003</v>
      </c>
      <c r="T643" s="4">
        <v>8.0386000000000006</v>
      </c>
      <c r="U643" s="4">
        <v>12.4</v>
      </c>
      <c r="V643" s="4">
        <v>99.679199999999994</v>
      </c>
      <c r="Y643" s="4">
        <v>25.535</v>
      </c>
      <c r="Z643" s="4">
        <v>0</v>
      </c>
      <c r="AA643" s="4">
        <v>20.3</v>
      </c>
      <c r="AB643" s="4" t="s">
        <v>382</v>
      </c>
      <c r="AC643" s="4">
        <v>0</v>
      </c>
      <c r="AD643" s="4">
        <v>12.4</v>
      </c>
      <c r="AE643" s="4">
        <v>849</v>
      </c>
      <c r="AF643" s="4">
        <v>865</v>
      </c>
      <c r="AG643" s="4">
        <v>882</v>
      </c>
      <c r="AH643" s="4">
        <v>74</v>
      </c>
      <c r="AI643" s="4">
        <v>23.09</v>
      </c>
      <c r="AJ643" s="4">
        <v>0.53</v>
      </c>
      <c r="AK643" s="4">
        <v>989</v>
      </c>
      <c r="AL643" s="4">
        <v>2</v>
      </c>
      <c r="AM643" s="4">
        <v>0</v>
      </c>
      <c r="AN643" s="4">
        <v>27</v>
      </c>
      <c r="AO643" s="4">
        <v>192.7</v>
      </c>
      <c r="AP643" s="4">
        <v>191</v>
      </c>
      <c r="AQ643" s="4">
        <v>2.6</v>
      </c>
      <c r="AR643" s="4">
        <v>195</v>
      </c>
      <c r="AS643" s="4" t="s">
        <v>155</v>
      </c>
      <c r="AT643" s="4">
        <v>2</v>
      </c>
      <c r="AU643" s="5">
        <v>0.64332175925925927</v>
      </c>
      <c r="AV643" s="4">
        <v>47.159354999999998</v>
      </c>
      <c r="AW643" s="4">
        <v>-88.489797999999993</v>
      </c>
      <c r="AX643" s="4">
        <v>315.60000000000002</v>
      </c>
      <c r="AY643" s="4">
        <v>0</v>
      </c>
      <c r="AZ643" s="4">
        <v>12</v>
      </c>
      <c r="BA643" s="4">
        <v>12</v>
      </c>
      <c r="BB643" s="4" t="s">
        <v>420</v>
      </c>
      <c r="BC643" s="4">
        <v>0.9738</v>
      </c>
      <c r="BD643" s="4">
        <v>1.3737999999999999</v>
      </c>
      <c r="BE643" s="4">
        <v>1.6476</v>
      </c>
      <c r="BF643" s="4">
        <v>14.063000000000001</v>
      </c>
      <c r="BG643" s="4">
        <v>450</v>
      </c>
      <c r="BH643" s="4">
        <v>32</v>
      </c>
      <c r="BI643" s="4">
        <v>0.53</v>
      </c>
      <c r="BJ643" s="4">
        <v>0</v>
      </c>
      <c r="BK643" s="4">
        <v>0</v>
      </c>
      <c r="BL643" s="4">
        <v>0</v>
      </c>
      <c r="BM643" s="4">
        <v>0</v>
      </c>
      <c r="BN643" s="4">
        <v>0</v>
      </c>
      <c r="BO643" s="4">
        <v>0</v>
      </c>
      <c r="BP643" s="4">
        <v>0</v>
      </c>
      <c r="BQ643" s="4">
        <v>0</v>
      </c>
      <c r="BR643" s="4">
        <v>0</v>
      </c>
      <c r="BS643" s="4">
        <v>0</v>
      </c>
      <c r="BT643" s="4">
        <v>0</v>
      </c>
      <c r="BU643" s="4">
        <v>0</v>
      </c>
      <c r="BW643" s="4">
        <v>0</v>
      </c>
      <c r="BX643" s="4">
        <v>8.0224000000000004E-2</v>
      </c>
      <c r="BY643" s="4">
        <v>-5</v>
      </c>
      <c r="BZ643" s="4">
        <v>0.88023799999999996</v>
      </c>
      <c r="CA643" s="4">
        <v>1.960474</v>
      </c>
      <c r="CB643" s="4">
        <v>17.780808</v>
      </c>
    </row>
    <row r="644" spans="1:80">
      <c r="A644" s="2">
        <v>42440</v>
      </c>
      <c r="B644" s="29">
        <v>0.43517500000000003</v>
      </c>
      <c r="C644" s="4">
        <v>4.2000000000000003E-2</v>
      </c>
      <c r="D644" s="4">
        <v>4.0000000000000001E-3</v>
      </c>
      <c r="E644" s="4" t="s">
        <v>155</v>
      </c>
      <c r="F644" s="4">
        <v>40</v>
      </c>
      <c r="G644" s="4">
        <v>5.3</v>
      </c>
      <c r="H644" s="4">
        <v>10</v>
      </c>
      <c r="I644" s="4">
        <v>93.9</v>
      </c>
      <c r="K644" s="4">
        <v>20.3</v>
      </c>
      <c r="L644" s="4">
        <v>26</v>
      </c>
      <c r="M644" s="4">
        <v>1</v>
      </c>
      <c r="N644" s="4">
        <v>4.24E-2</v>
      </c>
      <c r="O644" s="4">
        <v>4.0000000000000001E-3</v>
      </c>
      <c r="P644" s="4">
        <v>5.3</v>
      </c>
      <c r="Q644" s="4">
        <v>10</v>
      </c>
      <c r="R644" s="4">
        <v>15.3</v>
      </c>
      <c r="S644" s="4">
        <v>4.2605000000000004</v>
      </c>
      <c r="T644" s="4">
        <v>8.0386000000000006</v>
      </c>
      <c r="U644" s="4">
        <v>12.3</v>
      </c>
      <c r="V644" s="4">
        <v>93.852199999999996</v>
      </c>
      <c r="Y644" s="4">
        <v>25.619</v>
      </c>
      <c r="Z644" s="4">
        <v>0</v>
      </c>
      <c r="AA644" s="4">
        <v>20.3</v>
      </c>
      <c r="AB644" s="4" t="s">
        <v>382</v>
      </c>
      <c r="AC644" s="4">
        <v>0</v>
      </c>
      <c r="AD644" s="4">
        <v>12.3</v>
      </c>
      <c r="AE644" s="4">
        <v>850</v>
      </c>
      <c r="AF644" s="4">
        <v>865</v>
      </c>
      <c r="AG644" s="4">
        <v>883</v>
      </c>
      <c r="AH644" s="4">
        <v>74</v>
      </c>
      <c r="AI644" s="4">
        <v>23.09</v>
      </c>
      <c r="AJ644" s="4">
        <v>0.53</v>
      </c>
      <c r="AK644" s="4">
        <v>989</v>
      </c>
      <c r="AL644" s="4">
        <v>2</v>
      </c>
      <c r="AM644" s="4">
        <v>0</v>
      </c>
      <c r="AN644" s="4">
        <v>27</v>
      </c>
      <c r="AO644" s="4">
        <v>192.3</v>
      </c>
      <c r="AP644" s="4">
        <v>190.3</v>
      </c>
      <c r="AQ644" s="4">
        <v>2.5</v>
      </c>
      <c r="AR644" s="4">
        <v>195</v>
      </c>
      <c r="AS644" s="4" t="s">
        <v>155</v>
      </c>
      <c r="AT644" s="4">
        <v>2</v>
      </c>
      <c r="AU644" s="5">
        <v>0.64333333333333331</v>
      </c>
      <c r="AV644" s="4">
        <v>47.159354999999998</v>
      </c>
      <c r="AW644" s="4">
        <v>-88.489796999999996</v>
      </c>
      <c r="AX644" s="4">
        <v>315.8</v>
      </c>
      <c r="AY644" s="4">
        <v>0</v>
      </c>
      <c r="AZ644" s="4">
        <v>12</v>
      </c>
      <c r="BA644" s="4">
        <v>12</v>
      </c>
      <c r="BB644" s="4" t="s">
        <v>420</v>
      </c>
      <c r="BC644" s="4">
        <v>1</v>
      </c>
      <c r="BD644" s="4">
        <v>1.4738</v>
      </c>
      <c r="BE644" s="4">
        <v>1.7738</v>
      </c>
      <c r="BF644" s="4">
        <v>14.063000000000001</v>
      </c>
      <c r="BG644" s="4">
        <v>450</v>
      </c>
      <c r="BH644" s="4">
        <v>32</v>
      </c>
      <c r="BI644" s="4">
        <v>0.53</v>
      </c>
      <c r="BJ644" s="4">
        <v>0</v>
      </c>
      <c r="BK644" s="4">
        <v>0</v>
      </c>
      <c r="BL644" s="4">
        <v>0</v>
      </c>
      <c r="BM644" s="4">
        <v>0</v>
      </c>
      <c r="BN644" s="4">
        <v>0</v>
      </c>
      <c r="BO644" s="4">
        <v>0</v>
      </c>
      <c r="BP644" s="4">
        <v>0</v>
      </c>
      <c r="BQ644" s="4">
        <v>0</v>
      </c>
      <c r="BR644" s="4">
        <v>0</v>
      </c>
      <c r="BS644" s="4">
        <v>0</v>
      </c>
      <c r="BT644" s="4">
        <v>0</v>
      </c>
      <c r="BU644" s="4">
        <v>0</v>
      </c>
      <c r="BW644" s="4">
        <v>0</v>
      </c>
      <c r="BX644" s="4">
        <v>4.5111999999999999E-2</v>
      </c>
      <c r="BY644" s="4">
        <v>-5</v>
      </c>
      <c r="BZ644" s="4">
        <v>0.88100000000000001</v>
      </c>
      <c r="CA644" s="4">
        <v>1.1024240000000001</v>
      </c>
      <c r="CB644" s="4">
        <v>17.796199999999999</v>
      </c>
    </row>
    <row r="645" spans="1:80">
      <c r="A645" s="2">
        <v>42440</v>
      </c>
      <c r="B645" s="29">
        <v>0.43518657407407407</v>
      </c>
      <c r="C645" s="4">
        <v>3.4000000000000002E-2</v>
      </c>
      <c r="D645" s="4">
        <v>4.0000000000000001E-3</v>
      </c>
      <c r="E645" s="4" t="s">
        <v>155</v>
      </c>
      <c r="F645" s="4">
        <v>40</v>
      </c>
      <c r="G645" s="4">
        <v>5.3</v>
      </c>
      <c r="H645" s="4">
        <v>10</v>
      </c>
      <c r="I645" s="4">
        <v>93.7</v>
      </c>
      <c r="K645" s="4">
        <v>20.399999999999999</v>
      </c>
      <c r="L645" s="4">
        <v>26</v>
      </c>
      <c r="M645" s="4">
        <v>1</v>
      </c>
      <c r="N645" s="4">
        <v>3.4000000000000002E-2</v>
      </c>
      <c r="O645" s="4">
        <v>4.0000000000000001E-3</v>
      </c>
      <c r="P645" s="4">
        <v>5.2675999999999998</v>
      </c>
      <c r="Q645" s="4">
        <v>10</v>
      </c>
      <c r="R645" s="4">
        <v>15.3</v>
      </c>
      <c r="S645" s="4">
        <v>4.2343999999999999</v>
      </c>
      <c r="T645" s="4">
        <v>8.0386000000000006</v>
      </c>
      <c r="U645" s="4">
        <v>12.3</v>
      </c>
      <c r="V645" s="4">
        <v>93.688699999999997</v>
      </c>
      <c r="Y645" s="4">
        <v>25.5</v>
      </c>
      <c r="Z645" s="4">
        <v>0</v>
      </c>
      <c r="AA645" s="4">
        <v>20.399999999999999</v>
      </c>
      <c r="AB645" s="4" t="s">
        <v>382</v>
      </c>
      <c r="AC645" s="4">
        <v>0</v>
      </c>
      <c r="AD645" s="4">
        <v>12.2</v>
      </c>
      <c r="AE645" s="4">
        <v>851</v>
      </c>
      <c r="AF645" s="4">
        <v>866</v>
      </c>
      <c r="AG645" s="4">
        <v>884</v>
      </c>
      <c r="AH645" s="4">
        <v>74</v>
      </c>
      <c r="AI645" s="4">
        <v>23.09</v>
      </c>
      <c r="AJ645" s="4">
        <v>0.53</v>
      </c>
      <c r="AK645" s="4">
        <v>989</v>
      </c>
      <c r="AL645" s="4">
        <v>2</v>
      </c>
      <c r="AM645" s="4">
        <v>0</v>
      </c>
      <c r="AN645" s="4">
        <v>27</v>
      </c>
      <c r="AO645" s="4">
        <v>192</v>
      </c>
      <c r="AP645" s="4">
        <v>190</v>
      </c>
      <c r="AQ645" s="4">
        <v>2.1</v>
      </c>
      <c r="AR645" s="4">
        <v>195</v>
      </c>
      <c r="AS645" s="4" t="s">
        <v>155</v>
      </c>
      <c r="AT645" s="4">
        <v>2</v>
      </c>
      <c r="AU645" s="5">
        <v>0.64334490740740746</v>
      </c>
      <c r="AV645" s="4">
        <v>47.159354999999998</v>
      </c>
      <c r="AW645" s="4">
        <v>-88.489795999999998</v>
      </c>
      <c r="AX645" s="4">
        <v>315.8</v>
      </c>
      <c r="AY645" s="4">
        <v>0</v>
      </c>
      <c r="AZ645" s="4">
        <v>12</v>
      </c>
      <c r="BA645" s="4">
        <v>12</v>
      </c>
      <c r="BB645" s="4" t="s">
        <v>420</v>
      </c>
      <c r="BC645" s="4">
        <v>1</v>
      </c>
      <c r="BD645" s="4">
        <v>1.5</v>
      </c>
      <c r="BE645" s="4">
        <v>1.8</v>
      </c>
      <c r="BF645" s="4">
        <v>14.063000000000001</v>
      </c>
      <c r="BG645" s="4">
        <v>450</v>
      </c>
      <c r="BH645" s="4">
        <v>32</v>
      </c>
      <c r="BI645" s="4">
        <v>0.53</v>
      </c>
      <c r="BJ645" s="4">
        <v>0</v>
      </c>
      <c r="BK645" s="4">
        <v>0</v>
      </c>
      <c r="BL645" s="4">
        <v>0</v>
      </c>
      <c r="BM645" s="4">
        <v>0</v>
      </c>
      <c r="BN645" s="4">
        <v>0</v>
      </c>
      <c r="BO645" s="4">
        <v>0</v>
      </c>
      <c r="BP645" s="4">
        <v>0</v>
      </c>
      <c r="BQ645" s="4">
        <v>0</v>
      </c>
      <c r="BR645" s="4">
        <v>0</v>
      </c>
      <c r="BS645" s="4">
        <v>0</v>
      </c>
      <c r="BT645" s="4">
        <v>0</v>
      </c>
      <c r="BU645" s="4">
        <v>0</v>
      </c>
      <c r="BW645" s="4">
        <v>0</v>
      </c>
      <c r="BX645" s="4">
        <v>2.2334E-2</v>
      </c>
      <c r="BY645" s="4">
        <v>-5</v>
      </c>
      <c r="BZ645" s="4">
        <v>0.87503200000000003</v>
      </c>
      <c r="CA645" s="4">
        <v>0.54578700000000002</v>
      </c>
      <c r="CB645" s="4">
        <v>17.675646</v>
      </c>
    </row>
    <row r="646" spans="1:80">
      <c r="A646" s="2">
        <v>42440</v>
      </c>
      <c r="B646" s="29">
        <v>0.43519814814814817</v>
      </c>
      <c r="C646" s="4">
        <v>0.03</v>
      </c>
      <c r="D646" s="4">
        <v>4.0000000000000001E-3</v>
      </c>
      <c r="E646" s="4" t="s">
        <v>155</v>
      </c>
      <c r="F646" s="4">
        <v>40</v>
      </c>
      <c r="G646" s="4">
        <v>5.2</v>
      </c>
      <c r="H646" s="4">
        <v>10</v>
      </c>
      <c r="I646" s="4">
        <v>92.5</v>
      </c>
      <c r="K646" s="4">
        <v>20.399999999999999</v>
      </c>
      <c r="L646" s="4">
        <v>25</v>
      </c>
      <c r="M646" s="4">
        <v>1</v>
      </c>
      <c r="N646" s="4">
        <v>0.03</v>
      </c>
      <c r="O646" s="4">
        <v>4.0000000000000001E-3</v>
      </c>
      <c r="P646" s="4">
        <v>5.2</v>
      </c>
      <c r="Q646" s="4">
        <v>9.9678000000000004</v>
      </c>
      <c r="R646" s="4">
        <v>15.2</v>
      </c>
      <c r="S646" s="4">
        <v>4.1801000000000004</v>
      </c>
      <c r="T646" s="4">
        <v>8.0127000000000006</v>
      </c>
      <c r="U646" s="4">
        <v>12.2</v>
      </c>
      <c r="V646" s="4">
        <v>92.497200000000007</v>
      </c>
      <c r="Y646" s="4">
        <v>25.457999999999998</v>
      </c>
      <c r="Z646" s="4">
        <v>0</v>
      </c>
      <c r="AA646" s="4">
        <v>20.399999999999999</v>
      </c>
      <c r="AB646" s="4" t="s">
        <v>382</v>
      </c>
      <c r="AC646" s="4">
        <v>0</v>
      </c>
      <c r="AD646" s="4">
        <v>12.1</v>
      </c>
      <c r="AE646" s="4">
        <v>851</v>
      </c>
      <c r="AF646" s="4">
        <v>866</v>
      </c>
      <c r="AG646" s="4">
        <v>883</v>
      </c>
      <c r="AH646" s="4">
        <v>74</v>
      </c>
      <c r="AI646" s="4">
        <v>23.09</v>
      </c>
      <c r="AJ646" s="4">
        <v>0.53</v>
      </c>
      <c r="AK646" s="4">
        <v>989</v>
      </c>
      <c r="AL646" s="4">
        <v>2</v>
      </c>
      <c r="AM646" s="4">
        <v>0</v>
      </c>
      <c r="AN646" s="4">
        <v>27</v>
      </c>
      <c r="AO646" s="4">
        <v>192</v>
      </c>
      <c r="AP646" s="4">
        <v>190</v>
      </c>
      <c r="AQ646" s="4">
        <v>1.9</v>
      </c>
      <c r="AR646" s="4">
        <v>195</v>
      </c>
      <c r="AS646" s="4" t="s">
        <v>155</v>
      </c>
      <c r="AT646" s="4">
        <v>2</v>
      </c>
      <c r="AU646" s="5">
        <v>0.6433564814814815</v>
      </c>
      <c r="AV646" s="4">
        <v>47.159354999999998</v>
      </c>
      <c r="AW646" s="4">
        <v>-88.489795000000001</v>
      </c>
      <c r="AX646" s="4">
        <v>315.7</v>
      </c>
      <c r="AY646" s="4">
        <v>0</v>
      </c>
      <c r="AZ646" s="4">
        <v>12</v>
      </c>
      <c r="BA646" s="4">
        <v>12</v>
      </c>
      <c r="BB646" s="4" t="s">
        <v>420</v>
      </c>
      <c r="BC646" s="4">
        <v>1</v>
      </c>
      <c r="BD646" s="4">
        <v>1.5</v>
      </c>
      <c r="BE646" s="4">
        <v>1.8</v>
      </c>
      <c r="BF646" s="4">
        <v>14.063000000000001</v>
      </c>
      <c r="BG646" s="4">
        <v>450</v>
      </c>
      <c r="BH646" s="4">
        <v>32</v>
      </c>
      <c r="BI646" s="4">
        <v>0.53</v>
      </c>
      <c r="BJ646" s="4">
        <v>0</v>
      </c>
      <c r="BK646" s="4">
        <v>0</v>
      </c>
      <c r="BL646" s="4">
        <v>0</v>
      </c>
      <c r="BM646" s="4">
        <v>0</v>
      </c>
      <c r="BN646" s="4">
        <v>0</v>
      </c>
      <c r="BO646" s="4">
        <v>0</v>
      </c>
      <c r="BP646" s="4">
        <v>0</v>
      </c>
      <c r="BQ646" s="4">
        <v>0</v>
      </c>
      <c r="BR646" s="4">
        <v>0</v>
      </c>
      <c r="BS646" s="4">
        <v>0</v>
      </c>
      <c r="BT646" s="4">
        <v>0</v>
      </c>
      <c r="BU646" s="4">
        <v>0</v>
      </c>
      <c r="BW646" s="4">
        <v>0</v>
      </c>
      <c r="BX646" s="4">
        <v>-8.8599999999999996E-4</v>
      </c>
      <c r="BY646" s="4">
        <v>-5</v>
      </c>
      <c r="BZ646" s="4">
        <v>0.86703799999999998</v>
      </c>
      <c r="CA646" s="4">
        <v>-2.1655000000000001E-2</v>
      </c>
      <c r="CB646" s="4">
        <v>17.514167</v>
      </c>
    </row>
    <row r="647" spans="1:80">
      <c r="A647" s="2">
        <v>42440</v>
      </c>
      <c r="B647" s="29">
        <v>0.43520972222222221</v>
      </c>
      <c r="C647" s="4">
        <v>0.03</v>
      </c>
      <c r="D647" s="4">
        <v>4.0000000000000001E-3</v>
      </c>
      <c r="E647" s="4" t="s">
        <v>155</v>
      </c>
      <c r="F647" s="4">
        <v>40</v>
      </c>
      <c r="G647" s="4">
        <v>5.2</v>
      </c>
      <c r="H647" s="4">
        <v>9.9</v>
      </c>
      <c r="I647" s="4">
        <v>80</v>
      </c>
      <c r="K647" s="4">
        <v>20.399999999999999</v>
      </c>
      <c r="L647" s="4">
        <v>25</v>
      </c>
      <c r="M647" s="4">
        <v>1</v>
      </c>
      <c r="N647" s="4">
        <v>0.03</v>
      </c>
      <c r="O647" s="4">
        <v>4.0000000000000001E-3</v>
      </c>
      <c r="P647" s="4">
        <v>5.2</v>
      </c>
      <c r="Q647" s="4">
        <v>9.9320000000000004</v>
      </c>
      <c r="R647" s="4">
        <v>15.1</v>
      </c>
      <c r="S647" s="4">
        <v>4.1801000000000004</v>
      </c>
      <c r="T647" s="4">
        <v>7.984</v>
      </c>
      <c r="U647" s="4">
        <v>12.2</v>
      </c>
      <c r="V647" s="4">
        <v>80.045000000000002</v>
      </c>
      <c r="Y647" s="4">
        <v>25.137</v>
      </c>
      <c r="Z647" s="4">
        <v>0</v>
      </c>
      <c r="AA647" s="4">
        <v>20.399999999999999</v>
      </c>
      <c r="AB647" s="4" t="s">
        <v>382</v>
      </c>
      <c r="AC647" s="4">
        <v>0</v>
      </c>
      <c r="AD647" s="4">
        <v>12.1</v>
      </c>
      <c r="AE647" s="4">
        <v>852</v>
      </c>
      <c r="AF647" s="4">
        <v>866</v>
      </c>
      <c r="AG647" s="4">
        <v>884</v>
      </c>
      <c r="AH647" s="4">
        <v>74</v>
      </c>
      <c r="AI647" s="4">
        <v>23.09</v>
      </c>
      <c r="AJ647" s="4">
        <v>0.53</v>
      </c>
      <c r="AK647" s="4">
        <v>989</v>
      </c>
      <c r="AL647" s="4">
        <v>2</v>
      </c>
      <c r="AM647" s="4">
        <v>0</v>
      </c>
      <c r="AN647" s="4">
        <v>27</v>
      </c>
      <c r="AO647" s="4">
        <v>191.3</v>
      </c>
      <c r="AP647" s="4">
        <v>190</v>
      </c>
      <c r="AQ647" s="4">
        <v>1.5</v>
      </c>
      <c r="AR647" s="4">
        <v>195</v>
      </c>
      <c r="AS647" s="4" t="s">
        <v>155</v>
      </c>
      <c r="AT647" s="4">
        <v>2</v>
      </c>
      <c r="AU647" s="5">
        <v>0.64336805555555554</v>
      </c>
      <c r="AV647" s="4">
        <v>47.159356000000002</v>
      </c>
      <c r="AW647" s="4">
        <v>-88.489794000000003</v>
      </c>
      <c r="AX647" s="4">
        <v>315.8</v>
      </c>
      <c r="AY647" s="4">
        <v>0</v>
      </c>
      <c r="AZ647" s="4">
        <v>12</v>
      </c>
      <c r="BA647" s="4">
        <v>12</v>
      </c>
      <c r="BB647" s="4" t="s">
        <v>420</v>
      </c>
      <c r="BC647" s="4">
        <v>1</v>
      </c>
      <c r="BD647" s="4">
        <v>1.352452</v>
      </c>
      <c r="BE647" s="4">
        <v>1.726226</v>
      </c>
      <c r="BF647" s="4">
        <v>14.063000000000001</v>
      </c>
      <c r="BG647" s="4">
        <v>450</v>
      </c>
      <c r="BH647" s="4">
        <v>32</v>
      </c>
      <c r="BI647" s="4">
        <v>0.53</v>
      </c>
      <c r="BJ647" s="4">
        <v>0</v>
      </c>
      <c r="BK647" s="4">
        <v>0</v>
      </c>
      <c r="BL647" s="4">
        <v>0</v>
      </c>
      <c r="BM647" s="4">
        <v>0</v>
      </c>
      <c r="BN647" s="4">
        <v>0</v>
      </c>
      <c r="BO647" s="4">
        <v>0</v>
      </c>
      <c r="BP647" s="4">
        <v>0</v>
      </c>
      <c r="BQ647" s="4">
        <v>0</v>
      </c>
      <c r="BR647" s="4">
        <v>0</v>
      </c>
      <c r="BS647" s="4">
        <v>0</v>
      </c>
      <c r="BT647" s="4">
        <v>0</v>
      </c>
      <c r="BU647" s="4">
        <v>0</v>
      </c>
      <c r="BW647" s="4">
        <v>0</v>
      </c>
      <c r="BX647" s="4">
        <v>-1.5203E-2</v>
      </c>
      <c r="BY647" s="4">
        <v>-5</v>
      </c>
      <c r="BZ647" s="4">
        <v>0.86201700000000003</v>
      </c>
      <c r="CA647" s="4">
        <v>-0.37152800000000002</v>
      </c>
      <c r="CB647" s="4">
        <v>17.412744</v>
      </c>
    </row>
    <row r="648" spans="1:80">
      <c r="A648" s="2">
        <v>42440</v>
      </c>
      <c r="B648" s="29">
        <v>0.4352212962962963</v>
      </c>
      <c r="C648" s="4">
        <v>0.03</v>
      </c>
      <c r="D648" s="4">
        <v>4.0000000000000001E-3</v>
      </c>
      <c r="E648" s="4" t="s">
        <v>155</v>
      </c>
      <c r="F648" s="4">
        <v>40</v>
      </c>
      <c r="G648" s="4">
        <v>5.2</v>
      </c>
      <c r="H648" s="4">
        <v>10</v>
      </c>
      <c r="I648" s="4">
        <v>83.3</v>
      </c>
      <c r="K648" s="4">
        <v>20.399999999999999</v>
      </c>
      <c r="L648" s="4">
        <v>25</v>
      </c>
      <c r="M648" s="4">
        <v>1</v>
      </c>
      <c r="N648" s="4">
        <v>0.03</v>
      </c>
      <c r="O648" s="4">
        <v>4.0000000000000001E-3</v>
      </c>
      <c r="P648" s="4">
        <v>5.2</v>
      </c>
      <c r="Q648" s="4">
        <v>10</v>
      </c>
      <c r="R648" s="4">
        <v>15.2</v>
      </c>
      <c r="S648" s="4">
        <v>4.1801000000000004</v>
      </c>
      <c r="T648" s="4">
        <v>8.0386000000000006</v>
      </c>
      <c r="U648" s="4">
        <v>12.2</v>
      </c>
      <c r="V648" s="4">
        <v>83.293700000000001</v>
      </c>
      <c r="Y648" s="4">
        <v>24.716999999999999</v>
      </c>
      <c r="Z648" s="4">
        <v>0</v>
      </c>
      <c r="AA648" s="4">
        <v>20.399999999999999</v>
      </c>
      <c r="AB648" s="4" t="s">
        <v>382</v>
      </c>
      <c r="AC648" s="4">
        <v>0</v>
      </c>
      <c r="AD648" s="4">
        <v>12.1</v>
      </c>
      <c r="AE648" s="4">
        <v>851</v>
      </c>
      <c r="AF648" s="4">
        <v>866</v>
      </c>
      <c r="AG648" s="4">
        <v>885</v>
      </c>
      <c r="AH648" s="4">
        <v>74</v>
      </c>
      <c r="AI648" s="4">
        <v>23.09</v>
      </c>
      <c r="AJ648" s="4">
        <v>0.53</v>
      </c>
      <c r="AK648" s="4">
        <v>989</v>
      </c>
      <c r="AL648" s="4">
        <v>2</v>
      </c>
      <c r="AM648" s="4">
        <v>0</v>
      </c>
      <c r="AN648" s="4">
        <v>27</v>
      </c>
      <c r="AO648" s="4">
        <v>191</v>
      </c>
      <c r="AP648" s="4">
        <v>190</v>
      </c>
      <c r="AQ648" s="4">
        <v>1.4</v>
      </c>
      <c r="AR648" s="4">
        <v>195</v>
      </c>
      <c r="AS648" s="4" t="s">
        <v>155</v>
      </c>
      <c r="AT648" s="4">
        <v>2</v>
      </c>
      <c r="AU648" s="5">
        <v>0.64337962962962958</v>
      </c>
      <c r="AV648" s="4">
        <v>47.159357</v>
      </c>
      <c r="AW648" s="4">
        <v>-88.489793000000006</v>
      </c>
      <c r="AX648" s="4">
        <v>315.8</v>
      </c>
      <c r="AY648" s="4">
        <v>0</v>
      </c>
      <c r="AZ648" s="4">
        <v>12</v>
      </c>
      <c r="BA648" s="4">
        <v>12</v>
      </c>
      <c r="BB648" s="4" t="s">
        <v>420</v>
      </c>
      <c r="BC648" s="4">
        <v>0.92620000000000002</v>
      </c>
      <c r="BD648" s="4">
        <v>1.2262</v>
      </c>
      <c r="BE648" s="4">
        <v>1.6262000000000001</v>
      </c>
      <c r="BF648" s="4">
        <v>14.063000000000001</v>
      </c>
      <c r="BG648" s="4">
        <v>450</v>
      </c>
      <c r="BH648" s="4">
        <v>32</v>
      </c>
      <c r="BI648" s="4">
        <v>0.53</v>
      </c>
      <c r="BJ648" s="4">
        <v>0</v>
      </c>
      <c r="BK648" s="4">
        <v>0</v>
      </c>
      <c r="BL648" s="4">
        <v>0</v>
      </c>
      <c r="BM648" s="4">
        <v>0</v>
      </c>
      <c r="BN648" s="4">
        <v>0</v>
      </c>
      <c r="BO648" s="4">
        <v>0</v>
      </c>
      <c r="BP648" s="4">
        <v>0</v>
      </c>
      <c r="BQ648" s="4">
        <v>0</v>
      </c>
      <c r="BR648" s="4">
        <v>0</v>
      </c>
      <c r="BS648" s="4">
        <v>0</v>
      </c>
      <c r="BT648" s="4">
        <v>0</v>
      </c>
      <c r="BU648" s="4">
        <v>0</v>
      </c>
      <c r="BW648" s="4">
        <v>0</v>
      </c>
      <c r="BX648" s="4">
        <v>-2.0237999999999999E-2</v>
      </c>
      <c r="BY648" s="4">
        <v>-5</v>
      </c>
      <c r="BZ648" s="4">
        <v>0.86174600000000001</v>
      </c>
      <c r="CA648" s="4">
        <v>-0.49456600000000001</v>
      </c>
      <c r="CB648" s="4">
        <v>17.407268999999999</v>
      </c>
    </row>
    <row r="649" spans="1:80">
      <c r="A649" s="2">
        <v>42440</v>
      </c>
      <c r="B649" s="29">
        <v>0.43523287037037034</v>
      </c>
      <c r="C649" s="4">
        <v>0.03</v>
      </c>
      <c r="D649" s="4">
        <v>4.0000000000000001E-3</v>
      </c>
      <c r="E649" s="4" t="s">
        <v>155</v>
      </c>
      <c r="F649" s="4">
        <v>40</v>
      </c>
      <c r="G649" s="4">
        <v>5.2</v>
      </c>
      <c r="H649" s="4">
        <v>10</v>
      </c>
      <c r="I649" s="4">
        <v>79.900000000000006</v>
      </c>
      <c r="K649" s="4">
        <v>20.399999999999999</v>
      </c>
      <c r="L649" s="4">
        <v>25</v>
      </c>
      <c r="M649" s="4">
        <v>1</v>
      </c>
      <c r="N649" s="4">
        <v>0.03</v>
      </c>
      <c r="O649" s="4">
        <v>4.0000000000000001E-3</v>
      </c>
      <c r="P649" s="4">
        <v>5.2</v>
      </c>
      <c r="Q649" s="4">
        <v>10</v>
      </c>
      <c r="R649" s="4">
        <v>15.2</v>
      </c>
      <c r="S649" s="4">
        <v>4.1801000000000004</v>
      </c>
      <c r="T649" s="4">
        <v>8.0386000000000006</v>
      </c>
      <c r="U649" s="4">
        <v>12.2</v>
      </c>
      <c r="V649" s="4">
        <v>79.920699999999997</v>
      </c>
      <c r="Y649" s="4">
        <v>24.541</v>
      </c>
      <c r="Z649" s="4">
        <v>0</v>
      </c>
      <c r="AA649" s="4">
        <v>20.399999999999999</v>
      </c>
      <c r="AB649" s="4" t="s">
        <v>382</v>
      </c>
      <c r="AC649" s="4">
        <v>0</v>
      </c>
      <c r="AD649" s="4">
        <v>12</v>
      </c>
      <c r="AE649" s="4">
        <v>852</v>
      </c>
      <c r="AF649" s="4">
        <v>866</v>
      </c>
      <c r="AG649" s="4">
        <v>884</v>
      </c>
      <c r="AH649" s="4">
        <v>74</v>
      </c>
      <c r="AI649" s="4">
        <v>23.09</v>
      </c>
      <c r="AJ649" s="4">
        <v>0.53</v>
      </c>
      <c r="AK649" s="4">
        <v>989</v>
      </c>
      <c r="AL649" s="4">
        <v>2</v>
      </c>
      <c r="AM649" s="4">
        <v>0</v>
      </c>
      <c r="AN649" s="4">
        <v>27</v>
      </c>
      <c r="AO649" s="4">
        <v>191</v>
      </c>
      <c r="AP649" s="4">
        <v>189.3</v>
      </c>
      <c r="AQ649" s="4">
        <v>1.2</v>
      </c>
      <c r="AR649" s="4">
        <v>195</v>
      </c>
      <c r="AS649" s="4" t="s">
        <v>155</v>
      </c>
      <c r="AT649" s="4">
        <v>2</v>
      </c>
      <c r="AU649" s="5">
        <v>0.64339120370370373</v>
      </c>
      <c r="AV649" s="4">
        <v>47.159357</v>
      </c>
      <c r="AW649" s="4">
        <v>-88.489793000000006</v>
      </c>
      <c r="AX649" s="4">
        <v>315.8</v>
      </c>
      <c r="AY649" s="4">
        <v>0</v>
      </c>
      <c r="AZ649" s="4">
        <v>12</v>
      </c>
      <c r="BA649" s="4">
        <v>12</v>
      </c>
      <c r="BB649" s="4" t="s">
        <v>420</v>
      </c>
      <c r="BC649" s="4">
        <v>0.82620000000000005</v>
      </c>
      <c r="BD649" s="4">
        <v>1.2</v>
      </c>
      <c r="BE649" s="4">
        <v>1.4523999999999999</v>
      </c>
      <c r="BF649" s="4">
        <v>14.063000000000001</v>
      </c>
      <c r="BG649" s="4">
        <v>450</v>
      </c>
      <c r="BH649" s="4">
        <v>32</v>
      </c>
      <c r="BI649" s="4">
        <v>0.53</v>
      </c>
      <c r="BJ649" s="4">
        <v>0</v>
      </c>
      <c r="BK649" s="4">
        <v>0</v>
      </c>
      <c r="BL649" s="4">
        <v>0</v>
      </c>
      <c r="BM649" s="4">
        <v>0</v>
      </c>
      <c r="BN649" s="4">
        <v>0</v>
      </c>
      <c r="BO649" s="4">
        <v>0</v>
      </c>
      <c r="BP649" s="4">
        <v>0</v>
      </c>
      <c r="BQ649" s="4">
        <v>0</v>
      </c>
      <c r="BR649" s="4">
        <v>0</v>
      </c>
      <c r="BS649" s="4">
        <v>0</v>
      </c>
      <c r="BT649" s="4">
        <v>0</v>
      </c>
      <c r="BU649" s="4">
        <v>0</v>
      </c>
      <c r="BW649" s="4">
        <v>0</v>
      </c>
      <c r="BX649" s="4">
        <v>-2.7713999999999999E-2</v>
      </c>
      <c r="BY649" s="4">
        <v>-5</v>
      </c>
      <c r="BZ649" s="4">
        <v>0.85603200000000002</v>
      </c>
      <c r="CA649" s="4">
        <v>-0.677261</v>
      </c>
      <c r="CB649" s="4">
        <v>17.291846</v>
      </c>
    </row>
    <row r="650" spans="1:80">
      <c r="A650" s="2">
        <v>42440</v>
      </c>
      <c r="B650" s="29">
        <v>0.43524444444444449</v>
      </c>
      <c r="C650" s="4">
        <v>0.03</v>
      </c>
      <c r="D650" s="4">
        <v>4.0000000000000001E-3</v>
      </c>
      <c r="E650" s="4" t="s">
        <v>155</v>
      </c>
      <c r="F650" s="4">
        <v>40</v>
      </c>
      <c r="G650" s="4">
        <v>5.0999999999999996</v>
      </c>
      <c r="H650" s="4">
        <v>10</v>
      </c>
      <c r="I650" s="4">
        <v>81.7</v>
      </c>
      <c r="K650" s="4">
        <v>20.399999999999999</v>
      </c>
      <c r="L650" s="4">
        <v>25</v>
      </c>
      <c r="M650" s="4">
        <v>1</v>
      </c>
      <c r="N650" s="4">
        <v>0.03</v>
      </c>
      <c r="O650" s="4">
        <v>4.0000000000000001E-3</v>
      </c>
      <c r="P650" s="4">
        <v>5.0999999999999996</v>
      </c>
      <c r="Q650" s="4">
        <v>10</v>
      </c>
      <c r="R650" s="4">
        <v>15.1</v>
      </c>
      <c r="S650" s="4">
        <v>4.0997000000000003</v>
      </c>
      <c r="T650" s="4">
        <v>8.0386000000000006</v>
      </c>
      <c r="U650" s="4">
        <v>12.1</v>
      </c>
      <c r="V650" s="4">
        <v>81.697500000000005</v>
      </c>
      <c r="Y650" s="4">
        <v>24.5</v>
      </c>
      <c r="Z650" s="4">
        <v>0</v>
      </c>
      <c r="AA650" s="4">
        <v>20.399999999999999</v>
      </c>
      <c r="AB650" s="4" t="s">
        <v>382</v>
      </c>
      <c r="AC650" s="4">
        <v>0</v>
      </c>
      <c r="AD650" s="4">
        <v>11.9</v>
      </c>
      <c r="AE650" s="4">
        <v>853</v>
      </c>
      <c r="AF650" s="4">
        <v>867</v>
      </c>
      <c r="AG650" s="4">
        <v>885</v>
      </c>
      <c r="AH650" s="4">
        <v>74</v>
      </c>
      <c r="AI650" s="4">
        <v>23.09</v>
      </c>
      <c r="AJ650" s="4">
        <v>0.53</v>
      </c>
      <c r="AK650" s="4">
        <v>989</v>
      </c>
      <c r="AL650" s="4">
        <v>2</v>
      </c>
      <c r="AM650" s="4">
        <v>0</v>
      </c>
      <c r="AN650" s="4">
        <v>27</v>
      </c>
      <c r="AO650" s="4">
        <v>190.3</v>
      </c>
      <c r="AP650" s="4">
        <v>189</v>
      </c>
      <c r="AQ650" s="4">
        <v>0.9</v>
      </c>
      <c r="AR650" s="4">
        <v>195</v>
      </c>
      <c r="AS650" s="4" t="s">
        <v>155</v>
      </c>
      <c r="AT650" s="4">
        <v>2</v>
      </c>
      <c r="AU650" s="5">
        <v>0.64339120370370373</v>
      </c>
      <c r="AV650" s="4">
        <v>47.159357</v>
      </c>
      <c r="AW650" s="4">
        <v>-88.489791999999994</v>
      </c>
      <c r="AX650" s="4">
        <v>316.10000000000002</v>
      </c>
      <c r="AY650" s="4">
        <v>0</v>
      </c>
      <c r="AZ650" s="4">
        <v>12</v>
      </c>
      <c r="BA650" s="4">
        <v>12</v>
      </c>
      <c r="BB650" s="4" t="s">
        <v>420</v>
      </c>
      <c r="BC650" s="4">
        <v>0.8</v>
      </c>
      <c r="BD650" s="4">
        <v>1.2</v>
      </c>
      <c r="BE650" s="4">
        <v>1.4</v>
      </c>
      <c r="BF650" s="4">
        <v>14.063000000000001</v>
      </c>
      <c r="BG650" s="4">
        <v>450</v>
      </c>
      <c r="BH650" s="4">
        <v>32</v>
      </c>
      <c r="BI650" s="4">
        <v>0.53</v>
      </c>
      <c r="BJ650" s="4">
        <v>0</v>
      </c>
      <c r="BK650" s="4">
        <v>0</v>
      </c>
      <c r="BL650" s="4">
        <v>0</v>
      </c>
      <c r="BM650" s="4">
        <v>0</v>
      </c>
      <c r="BN650" s="4">
        <v>0</v>
      </c>
      <c r="BO650" s="4">
        <v>0</v>
      </c>
      <c r="BP650" s="4">
        <v>0</v>
      </c>
      <c r="BQ650" s="4">
        <v>0</v>
      </c>
      <c r="BR650" s="4">
        <v>0</v>
      </c>
      <c r="BS650" s="4">
        <v>0</v>
      </c>
      <c r="BT650" s="4">
        <v>0</v>
      </c>
      <c r="BU650" s="4">
        <v>0</v>
      </c>
      <c r="BW650" s="4">
        <v>0</v>
      </c>
      <c r="BX650" s="4">
        <v>-3.8952000000000001E-2</v>
      </c>
      <c r="BY650" s="4">
        <v>-5</v>
      </c>
      <c r="BZ650" s="4">
        <v>0.84579400000000005</v>
      </c>
      <c r="CA650" s="4">
        <v>-0.95189000000000001</v>
      </c>
      <c r="CB650" s="4">
        <v>17.085038999999998</v>
      </c>
    </row>
    <row r="651" spans="1:80">
      <c r="A651" s="2">
        <v>42440</v>
      </c>
      <c r="B651" s="29">
        <v>0.43525601851851853</v>
      </c>
      <c r="C651" s="4">
        <v>0.03</v>
      </c>
      <c r="D651" s="4">
        <v>4.0000000000000001E-3</v>
      </c>
      <c r="E651" s="4" t="s">
        <v>155</v>
      </c>
      <c r="F651" s="4">
        <v>40</v>
      </c>
      <c r="G651" s="4">
        <v>5.0999999999999996</v>
      </c>
      <c r="H651" s="4">
        <v>10</v>
      </c>
      <c r="I651" s="4">
        <v>86</v>
      </c>
      <c r="K651" s="4">
        <v>20.399999999999999</v>
      </c>
      <c r="L651" s="4">
        <v>24</v>
      </c>
      <c r="M651" s="4">
        <v>1</v>
      </c>
      <c r="N651" s="4">
        <v>0.03</v>
      </c>
      <c r="O651" s="4">
        <v>4.0000000000000001E-3</v>
      </c>
      <c r="P651" s="4">
        <v>5.0999999999999996</v>
      </c>
      <c r="Q651" s="4">
        <v>10</v>
      </c>
      <c r="R651" s="4">
        <v>15.1</v>
      </c>
      <c r="S651" s="4">
        <v>4.1032999999999999</v>
      </c>
      <c r="T651" s="4">
        <v>8.0457000000000001</v>
      </c>
      <c r="U651" s="4">
        <v>12.1</v>
      </c>
      <c r="V651" s="4">
        <v>85.958299999999994</v>
      </c>
      <c r="Y651" s="4">
        <v>24.475999999999999</v>
      </c>
      <c r="Z651" s="4">
        <v>0</v>
      </c>
      <c r="AA651" s="4">
        <v>20.399999999999999</v>
      </c>
      <c r="AB651" s="4" t="s">
        <v>382</v>
      </c>
      <c r="AC651" s="4">
        <v>0</v>
      </c>
      <c r="AD651" s="4">
        <v>11.9</v>
      </c>
      <c r="AE651" s="4">
        <v>853</v>
      </c>
      <c r="AF651" s="4">
        <v>866</v>
      </c>
      <c r="AG651" s="4">
        <v>885</v>
      </c>
      <c r="AH651" s="4">
        <v>74.7</v>
      </c>
      <c r="AI651" s="4">
        <v>23.32</v>
      </c>
      <c r="AJ651" s="4">
        <v>0.54</v>
      </c>
      <c r="AK651" s="4">
        <v>989</v>
      </c>
      <c r="AL651" s="4">
        <v>2</v>
      </c>
      <c r="AM651" s="4">
        <v>0</v>
      </c>
      <c r="AN651" s="4">
        <v>27</v>
      </c>
      <c r="AO651" s="4">
        <v>190</v>
      </c>
      <c r="AP651" s="4">
        <v>189</v>
      </c>
      <c r="AQ651" s="4">
        <v>0.8</v>
      </c>
      <c r="AR651" s="4">
        <v>195</v>
      </c>
      <c r="AS651" s="4" t="s">
        <v>155</v>
      </c>
      <c r="AT651" s="4">
        <v>2</v>
      </c>
      <c r="AU651" s="5">
        <v>0.64341435185185192</v>
      </c>
      <c r="AV651" s="4">
        <v>47.159357</v>
      </c>
      <c r="AW651" s="4">
        <v>-88.489791999999994</v>
      </c>
      <c r="AX651" s="4">
        <v>316.10000000000002</v>
      </c>
      <c r="AY651" s="4">
        <v>0</v>
      </c>
      <c r="AZ651" s="4">
        <v>12</v>
      </c>
      <c r="BA651" s="4">
        <v>12</v>
      </c>
      <c r="BB651" s="4" t="s">
        <v>420</v>
      </c>
      <c r="BC651" s="4">
        <v>0.8</v>
      </c>
      <c r="BD651" s="4">
        <v>1.2</v>
      </c>
      <c r="BE651" s="4">
        <v>1.4</v>
      </c>
      <c r="BF651" s="4">
        <v>14.063000000000001</v>
      </c>
      <c r="BG651" s="4">
        <v>450</v>
      </c>
      <c r="BH651" s="4">
        <v>32</v>
      </c>
      <c r="BI651" s="4">
        <v>0.53600000000000003</v>
      </c>
      <c r="BJ651" s="4">
        <v>0</v>
      </c>
      <c r="BK651" s="4">
        <v>0</v>
      </c>
      <c r="BL651" s="4">
        <v>0</v>
      </c>
      <c r="BM651" s="4">
        <v>0</v>
      </c>
      <c r="BN651" s="4">
        <v>0</v>
      </c>
      <c r="BO651" s="4">
        <v>0</v>
      </c>
      <c r="BP651" s="4">
        <v>0</v>
      </c>
      <c r="BQ651" s="4">
        <v>0</v>
      </c>
      <c r="BR651" s="4">
        <v>0</v>
      </c>
      <c r="BS651" s="4">
        <v>0</v>
      </c>
      <c r="BT651" s="4">
        <v>0</v>
      </c>
      <c r="BU651" s="4">
        <v>0</v>
      </c>
      <c r="BW651" s="4">
        <v>0</v>
      </c>
      <c r="BX651" s="4">
        <v>-4.0508000000000002E-2</v>
      </c>
      <c r="BY651" s="4">
        <v>-5</v>
      </c>
      <c r="BZ651" s="4">
        <v>0.84598399999999996</v>
      </c>
      <c r="CA651" s="4">
        <v>-0.98991399999999996</v>
      </c>
      <c r="CB651" s="4">
        <v>17.088877</v>
      </c>
    </row>
    <row r="652" spans="1:80">
      <c r="A652" s="2">
        <v>42440</v>
      </c>
      <c r="B652" s="29">
        <v>0.43526759259259262</v>
      </c>
      <c r="C652" s="4">
        <v>0.03</v>
      </c>
      <c r="D652" s="4">
        <v>4.0000000000000001E-3</v>
      </c>
      <c r="E652" s="4" t="s">
        <v>155</v>
      </c>
      <c r="F652" s="4">
        <v>40</v>
      </c>
      <c r="G652" s="4">
        <v>5</v>
      </c>
      <c r="H652" s="4">
        <v>10</v>
      </c>
      <c r="I652" s="4">
        <v>79.099999999999994</v>
      </c>
      <c r="K652" s="4">
        <v>20.399999999999999</v>
      </c>
      <c r="L652" s="4">
        <v>24</v>
      </c>
      <c r="M652" s="4">
        <v>1</v>
      </c>
      <c r="N652" s="4">
        <v>0.03</v>
      </c>
      <c r="O652" s="4">
        <v>4.0000000000000001E-3</v>
      </c>
      <c r="P652" s="4">
        <v>5</v>
      </c>
      <c r="Q652" s="4">
        <v>10</v>
      </c>
      <c r="R652" s="4">
        <v>15</v>
      </c>
      <c r="S652" s="4">
        <v>4.0205000000000002</v>
      </c>
      <c r="T652" s="4">
        <v>8.0410000000000004</v>
      </c>
      <c r="U652" s="4">
        <v>12.1</v>
      </c>
      <c r="V652" s="4">
        <v>79.099999999999994</v>
      </c>
      <c r="Y652" s="4">
        <v>24.341000000000001</v>
      </c>
      <c r="Z652" s="4">
        <v>0</v>
      </c>
      <c r="AA652" s="4">
        <v>20.399999999999999</v>
      </c>
      <c r="AB652" s="4" t="s">
        <v>382</v>
      </c>
      <c r="AC652" s="4">
        <v>0</v>
      </c>
      <c r="AD652" s="4">
        <v>11.9</v>
      </c>
      <c r="AE652" s="4">
        <v>853</v>
      </c>
      <c r="AF652" s="4">
        <v>867</v>
      </c>
      <c r="AG652" s="4">
        <v>886</v>
      </c>
      <c r="AH652" s="4">
        <v>74.3</v>
      </c>
      <c r="AI652" s="4">
        <v>23.17</v>
      </c>
      <c r="AJ652" s="4">
        <v>0.53</v>
      </c>
      <c r="AK652" s="4">
        <v>989</v>
      </c>
      <c r="AL652" s="4">
        <v>2</v>
      </c>
      <c r="AM652" s="4">
        <v>0</v>
      </c>
      <c r="AN652" s="4">
        <v>27</v>
      </c>
      <c r="AO652" s="4">
        <v>190</v>
      </c>
      <c r="AP652" s="4">
        <v>189</v>
      </c>
      <c r="AQ652" s="4">
        <v>0.7</v>
      </c>
      <c r="AR652" s="4">
        <v>195</v>
      </c>
      <c r="AS652" s="4" t="s">
        <v>155</v>
      </c>
      <c r="AT652" s="4">
        <v>2</v>
      </c>
      <c r="AU652" s="5">
        <v>0.64342592592592596</v>
      </c>
      <c r="AV652" s="4">
        <v>47.159357999999997</v>
      </c>
      <c r="AW652" s="4">
        <v>-88.489791999999994</v>
      </c>
      <c r="AX652" s="4">
        <v>315.60000000000002</v>
      </c>
      <c r="AY652" s="4">
        <v>0</v>
      </c>
      <c r="AZ652" s="4">
        <v>12</v>
      </c>
      <c r="BA652" s="4">
        <v>12</v>
      </c>
      <c r="BB652" s="4" t="s">
        <v>420</v>
      </c>
      <c r="BC652" s="4">
        <v>0.8</v>
      </c>
      <c r="BD652" s="4">
        <v>1.2</v>
      </c>
      <c r="BE652" s="4">
        <v>1.4</v>
      </c>
      <c r="BF652" s="4">
        <v>14.063000000000001</v>
      </c>
      <c r="BG652" s="4">
        <v>450</v>
      </c>
      <c r="BH652" s="4">
        <v>32</v>
      </c>
      <c r="BI652" s="4">
        <v>0.53200000000000003</v>
      </c>
      <c r="BJ652" s="4">
        <v>0</v>
      </c>
      <c r="BK652" s="4">
        <v>0</v>
      </c>
      <c r="BL652" s="4">
        <v>0</v>
      </c>
      <c r="BM652" s="4">
        <v>0</v>
      </c>
      <c r="BN652" s="4">
        <v>0</v>
      </c>
      <c r="BO652" s="4">
        <v>0</v>
      </c>
      <c r="BP652" s="4">
        <v>0</v>
      </c>
      <c r="BQ652" s="4">
        <v>0</v>
      </c>
      <c r="BR652" s="4">
        <v>0</v>
      </c>
      <c r="BS652" s="4">
        <v>0</v>
      </c>
      <c r="BT652" s="4">
        <v>0</v>
      </c>
      <c r="BU652" s="4">
        <v>0</v>
      </c>
      <c r="BW652" s="4">
        <v>0</v>
      </c>
      <c r="BX652" s="4">
        <v>-4.0745999999999997E-2</v>
      </c>
      <c r="BY652" s="4">
        <v>-5</v>
      </c>
      <c r="BZ652" s="4">
        <v>0.84550800000000004</v>
      </c>
      <c r="CA652" s="4">
        <v>-0.99573100000000003</v>
      </c>
      <c r="CB652" s="4">
        <v>17.079262</v>
      </c>
    </row>
    <row r="653" spans="1:80">
      <c r="A653" s="2">
        <v>42440</v>
      </c>
      <c r="B653" s="29">
        <v>0.43527916666666666</v>
      </c>
      <c r="C653" s="4">
        <v>0.03</v>
      </c>
      <c r="D653" s="4">
        <v>3.3999999999999998E-3</v>
      </c>
      <c r="E653" s="4" t="s">
        <v>155</v>
      </c>
      <c r="F653" s="4">
        <v>34.130619000000003</v>
      </c>
      <c r="G653" s="4">
        <v>5</v>
      </c>
      <c r="H653" s="4">
        <v>10</v>
      </c>
      <c r="I653" s="4">
        <v>84.5</v>
      </c>
      <c r="K653" s="4">
        <v>20.399999999999999</v>
      </c>
      <c r="L653" s="4">
        <v>24</v>
      </c>
      <c r="M653" s="4">
        <v>1</v>
      </c>
      <c r="N653" s="4">
        <v>0.03</v>
      </c>
      <c r="O653" s="4">
        <v>3.3999999999999998E-3</v>
      </c>
      <c r="P653" s="4">
        <v>5</v>
      </c>
      <c r="Q653" s="4">
        <v>10</v>
      </c>
      <c r="R653" s="4">
        <v>15</v>
      </c>
      <c r="S653" s="4">
        <v>4.0228999999999999</v>
      </c>
      <c r="T653" s="4">
        <v>8.0457000000000001</v>
      </c>
      <c r="U653" s="4">
        <v>12.1</v>
      </c>
      <c r="V653" s="4">
        <v>84.475800000000007</v>
      </c>
      <c r="Y653" s="4">
        <v>23.766999999999999</v>
      </c>
      <c r="Z653" s="4">
        <v>0</v>
      </c>
      <c r="AA653" s="4">
        <v>20.399999999999999</v>
      </c>
      <c r="AB653" s="4" t="s">
        <v>382</v>
      </c>
      <c r="AC653" s="4">
        <v>0</v>
      </c>
      <c r="AD653" s="4">
        <v>11.9</v>
      </c>
      <c r="AE653" s="4">
        <v>853</v>
      </c>
      <c r="AF653" s="4">
        <v>866</v>
      </c>
      <c r="AG653" s="4">
        <v>887</v>
      </c>
      <c r="AH653" s="4">
        <v>74.7</v>
      </c>
      <c r="AI653" s="4">
        <v>23.32</v>
      </c>
      <c r="AJ653" s="4">
        <v>0.54</v>
      </c>
      <c r="AK653" s="4">
        <v>989</v>
      </c>
      <c r="AL653" s="4">
        <v>2</v>
      </c>
      <c r="AM653" s="4">
        <v>0</v>
      </c>
      <c r="AN653" s="4">
        <v>27</v>
      </c>
      <c r="AO653" s="4">
        <v>190</v>
      </c>
      <c r="AP653" s="4">
        <v>189</v>
      </c>
      <c r="AQ653" s="4">
        <v>1</v>
      </c>
      <c r="AR653" s="4">
        <v>195</v>
      </c>
      <c r="AS653" s="4" t="s">
        <v>155</v>
      </c>
      <c r="AT653" s="4">
        <v>2</v>
      </c>
      <c r="AU653" s="5">
        <v>0.6434375</v>
      </c>
      <c r="AV653" s="4">
        <v>47.159357999999997</v>
      </c>
      <c r="AW653" s="4">
        <v>-88.489791999999994</v>
      </c>
      <c r="AX653" s="4">
        <v>315</v>
      </c>
      <c r="AY653" s="4">
        <v>0</v>
      </c>
      <c r="AZ653" s="4">
        <v>12</v>
      </c>
      <c r="BA653" s="4">
        <v>12</v>
      </c>
      <c r="BB653" s="4" t="s">
        <v>420</v>
      </c>
      <c r="BC653" s="4">
        <v>0.87380000000000002</v>
      </c>
      <c r="BD653" s="4">
        <v>1.2</v>
      </c>
      <c r="BE653" s="4">
        <v>1.4738</v>
      </c>
      <c r="BF653" s="4">
        <v>14.063000000000001</v>
      </c>
      <c r="BG653" s="4">
        <v>450</v>
      </c>
      <c r="BH653" s="4">
        <v>32</v>
      </c>
      <c r="BI653" s="4">
        <v>0.53600000000000003</v>
      </c>
      <c r="BJ653" s="4">
        <v>0</v>
      </c>
      <c r="BK653" s="4">
        <v>0</v>
      </c>
      <c r="BL653" s="4">
        <v>0</v>
      </c>
      <c r="BM653" s="4">
        <v>0</v>
      </c>
      <c r="BN653" s="4">
        <v>0</v>
      </c>
      <c r="BO653" s="4">
        <v>0</v>
      </c>
      <c r="BP653" s="4">
        <v>0</v>
      </c>
      <c r="BQ653" s="4">
        <v>0</v>
      </c>
      <c r="BR653" s="4">
        <v>0</v>
      </c>
      <c r="BS653" s="4">
        <v>0</v>
      </c>
      <c r="BT653" s="4">
        <v>0</v>
      </c>
      <c r="BU653" s="4">
        <v>0</v>
      </c>
      <c r="BW653" s="4">
        <v>0</v>
      </c>
      <c r="BX653" s="4">
        <v>-3.8016000000000001E-2</v>
      </c>
      <c r="BY653" s="4">
        <v>-5</v>
      </c>
      <c r="BZ653" s="4">
        <v>0.84947600000000001</v>
      </c>
      <c r="CA653" s="4">
        <v>-0.92901599999999995</v>
      </c>
      <c r="CB653" s="4">
        <v>17.159414999999999</v>
      </c>
    </row>
    <row r="654" spans="1:80">
      <c r="A654" s="2">
        <v>42440</v>
      </c>
      <c r="B654" s="29">
        <v>0.43529074074074076</v>
      </c>
      <c r="C654" s="4">
        <v>2.9000000000000001E-2</v>
      </c>
      <c r="D654" s="4">
        <v>3.0000000000000001E-3</v>
      </c>
      <c r="E654" s="4" t="s">
        <v>155</v>
      </c>
      <c r="F654" s="4">
        <v>30</v>
      </c>
      <c r="G654" s="4">
        <v>5</v>
      </c>
      <c r="H654" s="4">
        <v>10</v>
      </c>
      <c r="I654" s="4">
        <v>79.7</v>
      </c>
      <c r="K654" s="4">
        <v>20.399999999999999</v>
      </c>
      <c r="L654" s="4">
        <v>24</v>
      </c>
      <c r="M654" s="4">
        <v>1</v>
      </c>
      <c r="N654" s="4">
        <v>2.9399999999999999E-2</v>
      </c>
      <c r="O654" s="4">
        <v>3.0000000000000001E-3</v>
      </c>
      <c r="P654" s="4">
        <v>5</v>
      </c>
      <c r="Q654" s="4">
        <v>10</v>
      </c>
      <c r="R654" s="4">
        <v>15</v>
      </c>
      <c r="S654" s="4">
        <v>4.0240999999999998</v>
      </c>
      <c r="T654" s="4">
        <v>8.0481999999999996</v>
      </c>
      <c r="U654" s="4">
        <v>12.1</v>
      </c>
      <c r="V654" s="4">
        <v>79.719800000000006</v>
      </c>
      <c r="Y654" s="4">
        <v>23.626000000000001</v>
      </c>
      <c r="Z654" s="4">
        <v>0</v>
      </c>
      <c r="AA654" s="4">
        <v>20.399999999999999</v>
      </c>
      <c r="AB654" s="4" t="s">
        <v>382</v>
      </c>
      <c r="AC654" s="4">
        <v>0</v>
      </c>
      <c r="AD654" s="4">
        <v>11.9</v>
      </c>
      <c r="AE654" s="4">
        <v>854</v>
      </c>
      <c r="AF654" s="4">
        <v>867</v>
      </c>
      <c r="AG654" s="4">
        <v>886</v>
      </c>
      <c r="AH654" s="4">
        <v>75</v>
      </c>
      <c r="AI654" s="4">
        <v>23.4</v>
      </c>
      <c r="AJ654" s="4">
        <v>0.54</v>
      </c>
      <c r="AK654" s="4">
        <v>989</v>
      </c>
      <c r="AL654" s="4">
        <v>2</v>
      </c>
      <c r="AM654" s="4">
        <v>0</v>
      </c>
      <c r="AN654" s="4">
        <v>27</v>
      </c>
      <c r="AO654" s="4">
        <v>190</v>
      </c>
      <c r="AP654" s="4">
        <v>189</v>
      </c>
      <c r="AQ654" s="4">
        <v>1.1000000000000001</v>
      </c>
      <c r="AR654" s="4">
        <v>195</v>
      </c>
      <c r="AS654" s="4" t="s">
        <v>155</v>
      </c>
      <c r="AT654" s="4">
        <v>2</v>
      </c>
      <c r="AU654" s="5">
        <v>0.64344907407407403</v>
      </c>
      <c r="AV654" s="4">
        <v>47.159357999999997</v>
      </c>
      <c r="AW654" s="4">
        <v>-88.489791999999994</v>
      </c>
      <c r="AX654" s="4">
        <v>314.8</v>
      </c>
      <c r="AY654" s="4">
        <v>0</v>
      </c>
      <c r="AZ654" s="4">
        <v>12</v>
      </c>
      <c r="BA654" s="4">
        <v>12</v>
      </c>
      <c r="BB654" s="4" t="s">
        <v>420</v>
      </c>
      <c r="BC654" s="4">
        <v>0.9</v>
      </c>
      <c r="BD654" s="4">
        <v>1.2738</v>
      </c>
      <c r="BE654" s="4">
        <v>1.5738000000000001</v>
      </c>
      <c r="BF654" s="4">
        <v>14.063000000000001</v>
      </c>
      <c r="BG654" s="4">
        <v>450</v>
      </c>
      <c r="BH654" s="4">
        <v>32</v>
      </c>
      <c r="BI654" s="4">
        <v>0.53700000000000003</v>
      </c>
      <c r="BJ654" s="4">
        <v>0</v>
      </c>
      <c r="BK654" s="4">
        <v>0</v>
      </c>
      <c r="BL654" s="4">
        <v>0</v>
      </c>
      <c r="BM654" s="4">
        <v>0</v>
      </c>
      <c r="BN654" s="4">
        <v>0</v>
      </c>
      <c r="BO654" s="4">
        <v>0</v>
      </c>
      <c r="BP654" s="4">
        <v>0</v>
      </c>
      <c r="BQ654" s="4">
        <v>0</v>
      </c>
      <c r="BR654" s="4">
        <v>0</v>
      </c>
      <c r="BS654" s="4">
        <v>0</v>
      </c>
      <c r="BT654" s="4">
        <v>0</v>
      </c>
      <c r="BU654" s="4">
        <v>0</v>
      </c>
      <c r="BW654" s="4">
        <v>0</v>
      </c>
      <c r="BX654" s="4">
        <v>-3.7746000000000002E-2</v>
      </c>
      <c r="BY654" s="4">
        <v>-5</v>
      </c>
      <c r="BZ654" s="4">
        <v>0.85025399999999995</v>
      </c>
      <c r="CA654" s="4">
        <v>-0.92241799999999996</v>
      </c>
      <c r="CB654" s="4">
        <v>17.175131</v>
      </c>
    </row>
    <row r="655" spans="1:80">
      <c r="A655" s="2">
        <v>42440</v>
      </c>
      <c r="B655" s="29">
        <v>0.43530231481481479</v>
      </c>
      <c r="C655" s="4">
        <v>2.1000000000000001E-2</v>
      </c>
      <c r="D655" s="4">
        <v>3.0000000000000001E-3</v>
      </c>
      <c r="E655" s="4" t="s">
        <v>155</v>
      </c>
      <c r="F655" s="4">
        <v>30</v>
      </c>
      <c r="G655" s="4">
        <v>5</v>
      </c>
      <c r="H655" s="4">
        <v>10</v>
      </c>
      <c r="I655" s="4">
        <v>78.3</v>
      </c>
      <c r="K655" s="4">
        <v>20.399999999999999</v>
      </c>
      <c r="L655" s="4">
        <v>24</v>
      </c>
      <c r="M655" s="4">
        <v>1</v>
      </c>
      <c r="N655" s="4">
        <v>2.1000000000000001E-2</v>
      </c>
      <c r="O655" s="4">
        <v>3.0000000000000001E-3</v>
      </c>
      <c r="P655" s="4">
        <v>5</v>
      </c>
      <c r="Q655" s="4">
        <v>10</v>
      </c>
      <c r="R655" s="4">
        <v>15</v>
      </c>
      <c r="S655" s="4">
        <v>4.0240999999999998</v>
      </c>
      <c r="T655" s="4">
        <v>8.0481999999999996</v>
      </c>
      <c r="U655" s="4">
        <v>12.1</v>
      </c>
      <c r="V655" s="4">
        <v>78.333799999999997</v>
      </c>
      <c r="Y655" s="4">
        <v>23.6</v>
      </c>
      <c r="Z655" s="4">
        <v>0</v>
      </c>
      <c r="AA655" s="4">
        <v>20.399999999999999</v>
      </c>
      <c r="AB655" s="4" t="s">
        <v>382</v>
      </c>
      <c r="AC655" s="4">
        <v>0</v>
      </c>
      <c r="AD655" s="4">
        <v>11.9</v>
      </c>
      <c r="AE655" s="4">
        <v>854</v>
      </c>
      <c r="AF655" s="4">
        <v>867</v>
      </c>
      <c r="AG655" s="4">
        <v>886</v>
      </c>
      <c r="AH655" s="4">
        <v>75</v>
      </c>
      <c r="AI655" s="4">
        <v>23.4</v>
      </c>
      <c r="AJ655" s="4">
        <v>0.54</v>
      </c>
      <c r="AK655" s="4">
        <v>989</v>
      </c>
      <c r="AL655" s="4">
        <v>2</v>
      </c>
      <c r="AM655" s="4">
        <v>0</v>
      </c>
      <c r="AN655" s="4">
        <v>27</v>
      </c>
      <c r="AO655" s="4">
        <v>190</v>
      </c>
      <c r="AP655" s="4">
        <v>188.3</v>
      </c>
      <c r="AQ655" s="4">
        <v>1</v>
      </c>
      <c r="AR655" s="4">
        <v>195</v>
      </c>
      <c r="AS655" s="4" t="s">
        <v>155</v>
      </c>
      <c r="AT655" s="4">
        <v>2</v>
      </c>
      <c r="AU655" s="5">
        <v>0.64344907407407403</v>
      </c>
      <c r="AV655" s="4">
        <v>47.159357999999997</v>
      </c>
      <c r="AW655" s="4">
        <v>-88.489791999999994</v>
      </c>
      <c r="AX655" s="4">
        <v>314</v>
      </c>
      <c r="AY655" s="4">
        <v>0</v>
      </c>
      <c r="AZ655" s="4">
        <v>12</v>
      </c>
      <c r="BA655" s="4">
        <v>12</v>
      </c>
      <c r="BB655" s="4" t="s">
        <v>420</v>
      </c>
      <c r="BC655" s="4">
        <v>0.9738</v>
      </c>
      <c r="BD655" s="4">
        <v>1.3737999999999999</v>
      </c>
      <c r="BE655" s="4">
        <v>1.6738</v>
      </c>
      <c r="BF655" s="4">
        <v>14.063000000000001</v>
      </c>
      <c r="BG655" s="4">
        <v>450</v>
      </c>
      <c r="BH655" s="4">
        <v>32</v>
      </c>
      <c r="BI655" s="4">
        <v>0.53700000000000003</v>
      </c>
      <c r="BJ655" s="4">
        <v>0</v>
      </c>
      <c r="BK655" s="4">
        <v>0</v>
      </c>
      <c r="BL655" s="4">
        <v>0</v>
      </c>
      <c r="BM655" s="4">
        <v>0</v>
      </c>
      <c r="BN655" s="4">
        <v>0</v>
      </c>
      <c r="BO655" s="4">
        <v>0</v>
      </c>
      <c r="BP655" s="4">
        <v>0</v>
      </c>
      <c r="BQ655" s="4">
        <v>0</v>
      </c>
      <c r="BR655" s="4">
        <v>0</v>
      </c>
      <c r="BS655" s="4">
        <v>0</v>
      </c>
      <c r="BT655" s="4">
        <v>0</v>
      </c>
      <c r="BU655" s="4">
        <v>0</v>
      </c>
      <c r="BW655" s="4">
        <v>0</v>
      </c>
      <c r="BX655" s="4">
        <v>-3.7999999999999999E-2</v>
      </c>
      <c r="BY655" s="4">
        <v>-5</v>
      </c>
      <c r="BZ655" s="4">
        <v>0.850746</v>
      </c>
      <c r="CA655" s="4">
        <v>-0.92862500000000003</v>
      </c>
      <c r="CB655" s="4">
        <v>17.185068999999999</v>
      </c>
    </row>
    <row r="656" spans="1:80">
      <c r="A656" s="2">
        <v>42440</v>
      </c>
      <c r="B656" s="29">
        <v>0.43531388888888883</v>
      </c>
      <c r="C656" s="4">
        <v>0.02</v>
      </c>
      <c r="D656" s="4">
        <v>3.0000000000000001E-3</v>
      </c>
      <c r="E656" s="4" t="s">
        <v>155</v>
      </c>
      <c r="F656" s="4">
        <v>30</v>
      </c>
      <c r="G656" s="4">
        <v>5</v>
      </c>
      <c r="H656" s="4">
        <v>10</v>
      </c>
      <c r="I656" s="4">
        <v>83.3</v>
      </c>
      <c r="K656" s="4">
        <v>20.399999999999999</v>
      </c>
      <c r="L656" s="4">
        <v>24</v>
      </c>
      <c r="M656" s="4">
        <v>1</v>
      </c>
      <c r="N656" s="4">
        <v>0.02</v>
      </c>
      <c r="O656" s="4">
        <v>3.0000000000000001E-3</v>
      </c>
      <c r="P656" s="4">
        <v>5</v>
      </c>
      <c r="Q656" s="4">
        <v>10</v>
      </c>
      <c r="R656" s="4">
        <v>15</v>
      </c>
      <c r="S656" s="4">
        <v>4.0240999999999998</v>
      </c>
      <c r="T656" s="4">
        <v>8.0481999999999996</v>
      </c>
      <c r="U656" s="4">
        <v>12.1</v>
      </c>
      <c r="V656" s="4">
        <v>83.303200000000004</v>
      </c>
      <c r="Y656" s="4">
        <v>23.515999999999998</v>
      </c>
      <c r="Z656" s="4">
        <v>0</v>
      </c>
      <c r="AA656" s="4">
        <v>20.399999999999999</v>
      </c>
      <c r="AB656" s="4" t="s">
        <v>382</v>
      </c>
      <c r="AC656" s="4">
        <v>0</v>
      </c>
      <c r="AD656" s="4">
        <v>12</v>
      </c>
      <c r="AE656" s="4">
        <v>853</v>
      </c>
      <c r="AF656" s="4">
        <v>867</v>
      </c>
      <c r="AG656" s="4">
        <v>886</v>
      </c>
      <c r="AH656" s="4">
        <v>75</v>
      </c>
      <c r="AI656" s="4">
        <v>23.4</v>
      </c>
      <c r="AJ656" s="4">
        <v>0.54</v>
      </c>
      <c r="AK656" s="4">
        <v>989</v>
      </c>
      <c r="AL656" s="4">
        <v>2</v>
      </c>
      <c r="AM656" s="4">
        <v>0</v>
      </c>
      <c r="AN656" s="4">
        <v>27</v>
      </c>
      <c r="AO656" s="4">
        <v>190</v>
      </c>
      <c r="AP656" s="4">
        <v>188.7</v>
      </c>
      <c r="AQ656" s="4">
        <v>1.1000000000000001</v>
      </c>
      <c r="AR656" s="4">
        <v>195</v>
      </c>
      <c r="AS656" s="4" t="s">
        <v>155</v>
      </c>
      <c r="AT656" s="4">
        <v>2</v>
      </c>
      <c r="AU656" s="5">
        <v>0.64347222222222222</v>
      </c>
      <c r="AV656" s="4">
        <v>47.159359000000002</v>
      </c>
      <c r="AW656" s="4">
        <v>-88.489791999999994</v>
      </c>
      <c r="AX656" s="4">
        <v>313.60000000000002</v>
      </c>
      <c r="AY656" s="4">
        <v>0</v>
      </c>
      <c r="AZ656" s="4">
        <v>12</v>
      </c>
      <c r="BA656" s="4">
        <v>12</v>
      </c>
      <c r="BB656" s="4" t="s">
        <v>420</v>
      </c>
      <c r="BC656" s="4">
        <v>1</v>
      </c>
      <c r="BD656" s="4">
        <v>1.4</v>
      </c>
      <c r="BE656" s="4">
        <v>1.7</v>
      </c>
      <c r="BF656" s="4">
        <v>14.063000000000001</v>
      </c>
      <c r="BG656" s="4">
        <v>450</v>
      </c>
      <c r="BH656" s="4">
        <v>32</v>
      </c>
      <c r="BI656" s="4">
        <v>0.53700000000000003</v>
      </c>
      <c r="BJ656" s="4">
        <v>0</v>
      </c>
      <c r="BK656" s="4">
        <v>0</v>
      </c>
      <c r="BL656" s="4">
        <v>0</v>
      </c>
      <c r="BM656" s="4">
        <v>0</v>
      </c>
      <c r="BN656" s="4">
        <v>0</v>
      </c>
      <c r="BO656" s="4">
        <v>0</v>
      </c>
      <c r="BP656" s="4">
        <v>0</v>
      </c>
      <c r="BQ656" s="4">
        <v>0</v>
      </c>
      <c r="BR656" s="4">
        <v>0</v>
      </c>
      <c r="BS656" s="4">
        <v>0</v>
      </c>
      <c r="BT656" s="4">
        <v>0</v>
      </c>
      <c r="BU656" s="4">
        <v>0</v>
      </c>
      <c r="BW656" s="4">
        <v>0</v>
      </c>
      <c r="BX656" s="4">
        <v>-3.5762000000000002E-2</v>
      </c>
      <c r="BY656" s="4">
        <v>-5</v>
      </c>
      <c r="BZ656" s="4">
        <v>0.85398399999999997</v>
      </c>
      <c r="CA656" s="4">
        <v>-0.87393399999999999</v>
      </c>
      <c r="CB656" s="4">
        <v>17.250477</v>
      </c>
    </row>
    <row r="657" spans="1:80">
      <c r="A657" s="2">
        <v>42440</v>
      </c>
      <c r="B657" s="29">
        <v>0.43532546296296298</v>
      </c>
      <c r="C657" s="4">
        <v>0.02</v>
      </c>
      <c r="D657" s="4">
        <v>3.0000000000000001E-3</v>
      </c>
      <c r="E657" s="4" t="s">
        <v>155</v>
      </c>
      <c r="F657" s="4">
        <v>30</v>
      </c>
      <c r="G657" s="4">
        <v>4.9000000000000004</v>
      </c>
      <c r="H657" s="4">
        <v>10</v>
      </c>
      <c r="I657" s="4">
        <v>77.8</v>
      </c>
      <c r="K657" s="4">
        <v>20.399999999999999</v>
      </c>
      <c r="L657" s="4">
        <v>23</v>
      </c>
      <c r="M657" s="4">
        <v>1</v>
      </c>
      <c r="N657" s="4">
        <v>0.02</v>
      </c>
      <c r="O657" s="4">
        <v>3.0000000000000001E-3</v>
      </c>
      <c r="P657" s="4">
        <v>4.9000000000000004</v>
      </c>
      <c r="Q657" s="4">
        <v>10</v>
      </c>
      <c r="R657" s="4">
        <v>14.9</v>
      </c>
      <c r="S657" s="4">
        <v>3.9436</v>
      </c>
      <c r="T657" s="4">
        <v>8.0481999999999996</v>
      </c>
      <c r="U657" s="4">
        <v>12</v>
      </c>
      <c r="V657" s="4">
        <v>77.775099999999995</v>
      </c>
      <c r="Y657" s="4">
        <v>23.427</v>
      </c>
      <c r="Z657" s="4">
        <v>0</v>
      </c>
      <c r="AA657" s="4">
        <v>20.399999999999999</v>
      </c>
      <c r="AB657" s="4" t="s">
        <v>382</v>
      </c>
      <c r="AC657" s="4">
        <v>0</v>
      </c>
      <c r="AD657" s="4">
        <v>11.9</v>
      </c>
      <c r="AE657" s="4">
        <v>854</v>
      </c>
      <c r="AF657" s="4">
        <v>867</v>
      </c>
      <c r="AG657" s="4">
        <v>887</v>
      </c>
      <c r="AH657" s="4">
        <v>75</v>
      </c>
      <c r="AI657" s="4">
        <v>23.4</v>
      </c>
      <c r="AJ657" s="4">
        <v>0.54</v>
      </c>
      <c r="AK657" s="4">
        <v>989</v>
      </c>
      <c r="AL657" s="4">
        <v>2</v>
      </c>
      <c r="AM657" s="4">
        <v>0</v>
      </c>
      <c r="AN657" s="4">
        <v>27</v>
      </c>
      <c r="AO657" s="4">
        <v>190</v>
      </c>
      <c r="AP657" s="4">
        <v>189</v>
      </c>
      <c r="AQ657" s="4">
        <v>1</v>
      </c>
      <c r="AR657" s="4">
        <v>195</v>
      </c>
      <c r="AS657" s="4" t="s">
        <v>155</v>
      </c>
      <c r="AT657" s="4">
        <v>2</v>
      </c>
      <c r="AU657" s="5">
        <v>0.64348379629629626</v>
      </c>
      <c r="AV657" s="4">
        <v>47.15936</v>
      </c>
      <c r="AW657" s="4">
        <v>-88.489791999999994</v>
      </c>
      <c r="AX657" s="4">
        <v>313.60000000000002</v>
      </c>
      <c r="AY657" s="4">
        <v>0</v>
      </c>
      <c r="AZ657" s="4">
        <v>12</v>
      </c>
      <c r="BA657" s="4">
        <v>12</v>
      </c>
      <c r="BB657" s="4" t="s">
        <v>420</v>
      </c>
      <c r="BC657" s="4">
        <v>1</v>
      </c>
      <c r="BD657" s="4">
        <v>1.4</v>
      </c>
      <c r="BE657" s="4">
        <v>1.7</v>
      </c>
      <c r="BF657" s="4">
        <v>14.063000000000001</v>
      </c>
      <c r="BG657" s="4">
        <v>450</v>
      </c>
      <c r="BH657" s="4">
        <v>32</v>
      </c>
      <c r="BI657" s="4">
        <v>0.53700000000000003</v>
      </c>
      <c r="BJ657" s="4">
        <v>0</v>
      </c>
      <c r="BK657" s="4">
        <v>0</v>
      </c>
      <c r="BL657" s="4">
        <v>0</v>
      </c>
      <c r="BM657" s="4">
        <v>0</v>
      </c>
      <c r="BN657" s="4">
        <v>0</v>
      </c>
      <c r="BO657" s="4">
        <v>0</v>
      </c>
      <c r="BP657" s="4">
        <v>0</v>
      </c>
      <c r="BQ657" s="4">
        <v>0</v>
      </c>
      <c r="BR657" s="4">
        <v>0</v>
      </c>
      <c r="BS657" s="4">
        <v>0</v>
      </c>
      <c r="BT657" s="4">
        <v>0</v>
      </c>
      <c r="BU657" s="4">
        <v>0</v>
      </c>
      <c r="BW657" s="4">
        <v>0</v>
      </c>
      <c r="BX657" s="4">
        <v>-3.7238E-2</v>
      </c>
      <c r="BY657" s="4">
        <v>-5</v>
      </c>
      <c r="BZ657" s="4">
        <v>0.85350800000000004</v>
      </c>
      <c r="CA657" s="4">
        <v>-0.91000400000000004</v>
      </c>
      <c r="CB657" s="4">
        <v>17.240862</v>
      </c>
    </row>
    <row r="658" spans="1:80">
      <c r="A658" s="2">
        <v>42440</v>
      </c>
      <c r="B658" s="29">
        <v>0.43533703703703702</v>
      </c>
      <c r="C658" s="4">
        <v>0.02</v>
      </c>
      <c r="D658" s="4">
        <v>3.0000000000000001E-3</v>
      </c>
      <c r="E658" s="4" t="s">
        <v>155</v>
      </c>
      <c r="F658" s="4">
        <v>30</v>
      </c>
      <c r="G658" s="4">
        <v>4.9000000000000004</v>
      </c>
      <c r="H658" s="4">
        <v>10</v>
      </c>
      <c r="I658" s="4">
        <v>81.400000000000006</v>
      </c>
      <c r="K658" s="4">
        <v>20.5</v>
      </c>
      <c r="L658" s="4">
        <v>24</v>
      </c>
      <c r="M658" s="4">
        <v>1</v>
      </c>
      <c r="N658" s="4">
        <v>0.02</v>
      </c>
      <c r="O658" s="4">
        <v>3.0000000000000001E-3</v>
      </c>
      <c r="P658" s="4">
        <v>4.9000000000000004</v>
      </c>
      <c r="Q658" s="4">
        <v>10</v>
      </c>
      <c r="R658" s="4">
        <v>14.9</v>
      </c>
      <c r="S658" s="4">
        <v>3.9436</v>
      </c>
      <c r="T658" s="4">
        <v>8.0481999999999996</v>
      </c>
      <c r="U658" s="4">
        <v>12</v>
      </c>
      <c r="V658" s="4">
        <v>81.433300000000003</v>
      </c>
      <c r="Y658" s="4">
        <v>23.5</v>
      </c>
      <c r="Z658" s="4">
        <v>0</v>
      </c>
      <c r="AA658" s="4">
        <v>20.5</v>
      </c>
      <c r="AB658" s="4" t="s">
        <v>382</v>
      </c>
      <c r="AC658" s="4">
        <v>0</v>
      </c>
      <c r="AD658" s="4">
        <v>11.9</v>
      </c>
      <c r="AE658" s="4">
        <v>854</v>
      </c>
      <c r="AF658" s="4">
        <v>867</v>
      </c>
      <c r="AG658" s="4">
        <v>887</v>
      </c>
      <c r="AH658" s="4">
        <v>75</v>
      </c>
      <c r="AI658" s="4">
        <v>23.4</v>
      </c>
      <c r="AJ658" s="4">
        <v>0.54</v>
      </c>
      <c r="AK658" s="4">
        <v>989</v>
      </c>
      <c r="AL658" s="4">
        <v>2</v>
      </c>
      <c r="AM658" s="4">
        <v>0</v>
      </c>
      <c r="AN658" s="4">
        <v>27</v>
      </c>
      <c r="AO658" s="4">
        <v>190</v>
      </c>
      <c r="AP658" s="4">
        <v>189</v>
      </c>
      <c r="AQ658" s="4">
        <v>1</v>
      </c>
      <c r="AR658" s="4">
        <v>195</v>
      </c>
      <c r="AS658" s="4" t="s">
        <v>155</v>
      </c>
      <c r="AT658" s="4">
        <v>2</v>
      </c>
      <c r="AU658" s="5">
        <v>0.64348379629629626</v>
      </c>
      <c r="AV658" s="4">
        <v>47.15936</v>
      </c>
      <c r="AW658" s="4">
        <v>-88.489791999999994</v>
      </c>
      <c r="AX658" s="4">
        <v>312.7</v>
      </c>
      <c r="AY658" s="4">
        <v>0</v>
      </c>
      <c r="AZ658" s="4">
        <v>12</v>
      </c>
      <c r="BA658" s="4">
        <v>12</v>
      </c>
      <c r="BB658" s="4" t="s">
        <v>420</v>
      </c>
      <c r="BC658" s="4">
        <v>1</v>
      </c>
      <c r="BD658" s="4">
        <v>1.4</v>
      </c>
      <c r="BE658" s="4">
        <v>1.7</v>
      </c>
      <c r="BF658" s="4">
        <v>14.063000000000001</v>
      </c>
      <c r="BG658" s="4">
        <v>450</v>
      </c>
      <c r="BH658" s="4">
        <v>32</v>
      </c>
      <c r="BI658" s="4">
        <v>0.53700000000000003</v>
      </c>
      <c r="BJ658" s="4">
        <v>0</v>
      </c>
      <c r="BK658" s="4">
        <v>0</v>
      </c>
      <c r="BL658" s="4">
        <v>0</v>
      </c>
      <c r="BM658" s="4">
        <v>0</v>
      </c>
      <c r="BN658" s="4">
        <v>0</v>
      </c>
      <c r="BO658" s="4">
        <v>0</v>
      </c>
      <c r="BP658" s="4">
        <v>0</v>
      </c>
      <c r="BQ658" s="4">
        <v>0</v>
      </c>
      <c r="BR658" s="4">
        <v>0</v>
      </c>
      <c r="BS658" s="4">
        <v>0</v>
      </c>
      <c r="BT658" s="4">
        <v>0</v>
      </c>
      <c r="BU658" s="4">
        <v>0</v>
      </c>
      <c r="BW658" s="4">
        <v>0</v>
      </c>
      <c r="BX658" s="4">
        <v>-3.6507999999999999E-2</v>
      </c>
      <c r="BY658" s="4">
        <v>-5</v>
      </c>
      <c r="BZ658" s="4">
        <v>0.85672999999999999</v>
      </c>
      <c r="CA658" s="4">
        <v>-0.89216399999999996</v>
      </c>
      <c r="CB658" s="4">
        <v>17.305945999999999</v>
      </c>
    </row>
    <row r="659" spans="1:80">
      <c r="B659" s="29"/>
    </row>
    <row r="662" spans="1:80">
      <c r="A662" s="4" t="s">
        <v>191</v>
      </c>
    </row>
    <row r="663" spans="1:80">
      <c r="A663" s="4" t="s">
        <v>192</v>
      </c>
      <c r="B663" s="4">
        <v>7.1379999999999999</v>
      </c>
    </row>
    <row r="664" spans="1:80">
      <c r="A664" s="4" t="s">
        <v>193</v>
      </c>
      <c r="B664" s="4" t="s">
        <v>417</v>
      </c>
    </row>
    <row r="665" spans="1:80">
      <c r="B665" s="4" t="s">
        <v>194</v>
      </c>
    </row>
    <row r="666" spans="1:80">
      <c r="B666" s="4" t="s">
        <v>195</v>
      </c>
    </row>
    <row r="667" spans="1:80">
      <c r="A667" s="4" t="s">
        <v>196</v>
      </c>
      <c r="B667" s="2">
        <v>42440</v>
      </c>
    </row>
    <row r="668" spans="1:80">
      <c r="A668" s="4" t="s">
        <v>197</v>
      </c>
    </row>
    <row r="669" spans="1:80">
      <c r="A669" s="4" t="s">
        <v>198</v>
      </c>
      <c r="B669" s="4" t="s">
        <v>199</v>
      </c>
    </row>
    <row r="670" spans="1:80">
      <c r="A670" s="4" t="s">
        <v>200</v>
      </c>
      <c r="B670" s="4" t="s">
        <v>201</v>
      </c>
    </row>
    <row r="671" spans="1:80">
      <c r="A671" s="4" t="s">
        <v>202</v>
      </c>
      <c r="B671" s="4" t="s">
        <v>203</v>
      </c>
    </row>
    <row r="672" spans="1:80">
      <c r="A672" s="4" t="s">
        <v>204</v>
      </c>
      <c r="B672" s="4" t="s">
        <v>383</v>
      </c>
    </row>
    <row r="673" spans="1:2">
      <c r="A673" s="4" t="s">
        <v>205</v>
      </c>
    </row>
    <row r="674" spans="1:2">
      <c r="A674" s="4" t="s">
        <v>198</v>
      </c>
      <c r="B674" s="4" t="s">
        <v>206</v>
      </c>
    </row>
    <row r="675" spans="1:2">
      <c r="A675" s="4" t="s">
        <v>200</v>
      </c>
      <c r="B675" s="4" t="s">
        <v>207</v>
      </c>
    </row>
    <row r="676" spans="1:2">
      <c r="A676" s="4" t="s">
        <v>202</v>
      </c>
      <c r="B676" s="4">
        <v>95</v>
      </c>
    </row>
    <row r="677" spans="1:2">
      <c r="A677" s="4" t="s">
        <v>204</v>
      </c>
      <c r="B677" s="4">
        <v>6.907</v>
      </c>
    </row>
    <row r="678" spans="1:2">
      <c r="A678" s="4" t="s">
        <v>208</v>
      </c>
      <c r="B678" s="4">
        <v>6</v>
      </c>
    </row>
    <row r="679" spans="1:2">
      <c r="A679" s="4" t="s">
        <v>209</v>
      </c>
      <c r="B679" s="4">
        <v>15.7</v>
      </c>
    </row>
    <row r="680" spans="1:2">
      <c r="A680" s="4" t="s">
        <v>210</v>
      </c>
      <c r="B680" s="4">
        <v>3030</v>
      </c>
    </row>
    <row r="681" spans="1:2">
      <c r="A681" s="4" t="s">
        <v>205</v>
      </c>
    </row>
    <row r="682" spans="1:2">
      <c r="A682" s="4" t="s">
        <v>198</v>
      </c>
      <c r="B682" s="4" t="s">
        <v>211</v>
      </c>
    </row>
    <row r="683" spans="1:2">
      <c r="A683" s="4" t="s">
        <v>200</v>
      </c>
      <c r="B683" s="4" t="s">
        <v>212</v>
      </c>
    </row>
    <row r="684" spans="1:2">
      <c r="A684" s="4" t="s">
        <v>202</v>
      </c>
      <c r="B684" s="4">
        <v>185</v>
      </c>
    </row>
    <row r="685" spans="1:2">
      <c r="A685" s="4" t="s">
        <v>204</v>
      </c>
      <c r="B685" s="4">
        <v>1.611</v>
      </c>
    </row>
    <row r="686" spans="1:2">
      <c r="A686" s="4" t="s">
        <v>213</v>
      </c>
      <c r="B686" s="4">
        <v>2055</v>
      </c>
    </row>
    <row r="687" spans="1:2">
      <c r="A687" s="4" t="s">
        <v>214</v>
      </c>
      <c r="B687" s="4">
        <v>495.1</v>
      </c>
    </row>
    <row r="688" spans="1:2">
      <c r="A688" s="4" t="s">
        <v>205</v>
      </c>
    </row>
    <row r="689" spans="1:2">
      <c r="A689" s="4" t="s">
        <v>198</v>
      </c>
      <c r="B689" s="4" t="s">
        <v>215</v>
      </c>
    </row>
    <row r="690" spans="1:2">
      <c r="A690" s="4" t="s">
        <v>200</v>
      </c>
      <c r="B690" s="4" t="s">
        <v>216</v>
      </c>
    </row>
    <row r="691" spans="1:2">
      <c r="A691" s="4" t="s">
        <v>204</v>
      </c>
      <c r="B691" s="4">
        <v>2.9</v>
      </c>
    </row>
    <row r="692" spans="1:2">
      <c r="A692" s="4" t="s">
        <v>205</v>
      </c>
    </row>
    <row r="693" spans="1:2">
      <c r="A693" s="4" t="s">
        <v>198</v>
      </c>
      <c r="B693" s="4" t="s">
        <v>217</v>
      </c>
    </row>
    <row r="694" spans="1:2">
      <c r="A694" s="4" t="s">
        <v>200</v>
      </c>
      <c r="B694" s="4" t="s">
        <v>218</v>
      </c>
    </row>
    <row r="695" spans="1:2">
      <c r="A695" s="4" t="s">
        <v>202</v>
      </c>
      <c r="B695" s="4">
        <v>208</v>
      </c>
    </row>
    <row r="696" spans="1:2">
      <c r="A696" s="4" t="s">
        <v>219</v>
      </c>
      <c r="B696" s="4" t="s">
        <v>220</v>
      </c>
    </row>
    <row r="697" spans="1:2">
      <c r="A697" s="4" t="s">
        <v>221</v>
      </c>
      <c r="B697" s="4" t="s">
        <v>414</v>
      </c>
    </row>
    <row r="698" spans="1:2">
      <c r="A698" s="4" t="s">
        <v>222</v>
      </c>
      <c r="B698" s="4" t="s">
        <v>415</v>
      </c>
    </row>
    <row r="699" spans="1:2">
      <c r="A699" s="4" t="s">
        <v>223</v>
      </c>
      <c r="B699" s="4" t="s">
        <v>384</v>
      </c>
    </row>
    <row r="700" spans="1:2">
      <c r="A700" s="4" t="s">
        <v>205</v>
      </c>
    </row>
    <row r="702" spans="1:2">
      <c r="A702" s="4" t="s">
        <v>224</v>
      </c>
    </row>
    <row r="703" spans="1:2">
      <c r="A703" s="4" t="s">
        <v>225</v>
      </c>
      <c r="B703" s="4" t="s">
        <v>441</v>
      </c>
    </row>
    <row r="704" spans="1:2">
      <c r="A704" s="4" t="s">
        <v>226</v>
      </c>
      <c r="B704" s="4">
        <v>0</v>
      </c>
    </row>
    <row r="705" spans="1:3">
      <c r="A705" s="4" t="s">
        <v>227</v>
      </c>
    </row>
    <row r="706" spans="1:3">
      <c r="A706" s="4" t="s">
        <v>228</v>
      </c>
    </row>
    <row r="707" spans="1:3">
      <c r="A707" s="4" t="s">
        <v>229</v>
      </c>
      <c r="B707" s="4">
        <v>0.747</v>
      </c>
    </row>
    <row r="708" spans="1:3">
      <c r="A708" s="4" t="s">
        <v>230</v>
      </c>
      <c r="B708" s="4" t="s">
        <v>231</v>
      </c>
    </row>
    <row r="709" spans="1:3">
      <c r="A709" s="4" t="s">
        <v>232</v>
      </c>
      <c r="B709" s="4">
        <v>2</v>
      </c>
    </row>
    <row r="710" spans="1:3">
      <c r="A710" s="4" t="s">
        <v>233</v>
      </c>
      <c r="B710" s="4" t="s">
        <v>234</v>
      </c>
    </row>
    <row r="711" spans="1:3">
      <c r="A711" s="4" t="s">
        <v>235</v>
      </c>
      <c r="B711" s="4" t="s">
        <v>385</v>
      </c>
      <c r="C711" s="4" t="s">
        <v>386</v>
      </c>
    </row>
    <row r="712" spans="1:3">
      <c r="A712" s="4" t="s">
        <v>236</v>
      </c>
      <c r="B712" s="4">
        <v>4</v>
      </c>
    </row>
    <row r="713" spans="1:3">
      <c r="A713" s="4" t="s">
        <v>237</v>
      </c>
      <c r="B713" s="4">
        <v>4</v>
      </c>
    </row>
    <row r="714" spans="1:3">
      <c r="A714" s="4" t="s">
        <v>238</v>
      </c>
      <c r="B714" s="4">
        <v>3</v>
      </c>
    </row>
    <row r="715" spans="1:3">
      <c r="A715" s="4" t="s">
        <v>239</v>
      </c>
      <c r="B715" s="4">
        <v>5</v>
      </c>
    </row>
    <row r="716" spans="1:3">
      <c r="A716" s="4" t="s">
        <v>240</v>
      </c>
      <c r="B716" s="4">
        <v>1</v>
      </c>
    </row>
    <row r="717" spans="1:3">
      <c r="A717" s="4" t="s">
        <v>241</v>
      </c>
      <c r="B717" s="4">
        <v>0</v>
      </c>
    </row>
    <row r="718" spans="1:3">
      <c r="A718" s="4" t="s">
        <v>242</v>
      </c>
      <c r="B718" s="4" t="s">
        <v>234</v>
      </c>
    </row>
    <row r="719" spans="1:3">
      <c r="A719" s="4" t="s">
        <v>243</v>
      </c>
      <c r="B719" s="4">
        <v>0</v>
      </c>
    </row>
    <row r="720" spans="1:3">
      <c r="A720" s="4" t="s">
        <v>244</v>
      </c>
      <c r="B720" s="4" t="s">
        <v>234</v>
      </c>
    </row>
    <row r="721" spans="1:2">
      <c r="A721" s="4" t="s">
        <v>245</v>
      </c>
      <c r="B721" s="4">
        <v>0</v>
      </c>
    </row>
    <row r="722" spans="1:2">
      <c r="A722" s="4" t="s">
        <v>246</v>
      </c>
      <c r="B722" s="4">
        <v>0</v>
      </c>
    </row>
    <row r="723" spans="1:2">
      <c r="A723" s="4" t="s">
        <v>247</v>
      </c>
      <c r="B723" s="4">
        <v>0</v>
      </c>
    </row>
    <row r="724" spans="1:2">
      <c r="A724" s="4" t="s">
        <v>248</v>
      </c>
      <c r="B724" s="4">
        <v>0</v>
      </c>
    </row>
    <row r="725" spans="1:2">
      <c r="A725" s="4" t="s">
        <v>249</v>
      </c>
      <c r="B725" s="4">
        <v>0</v>
      </c>
    </row>
    <row r="726" spans="1:2">
      <c r="A726" s="4" t="s">
        <v>250</v>
      </c>
      <c r="B726" s="4" t="s">
        <v>251</v>
      </c>
    </row>
    <row r="727" spans="1:2">
      <c r="A727" s="4" t="s">
        <v>252</v>
      </c>
      <c r="B727" s="4" t="s">
        <v>253</v>
      </c>
    </row>
    <row r="728" spans="1:2">
      <c r="A728" s="4" t="s">
        <v>254</v>
      </c>
      <c r="B728" s="4" t="s">
        <v>255</v>
      </c>
    </row>
    <row r="729" spans="1:2">
      <c r="A729" s="4" t="s">
        <v>256</v>
      </c>
      <c r="B729" s="4">
        <v>0</v>
      </c>
    </row>
    <row r="730" spans="1:2">
      <c r="A730" s="4" t="s">
        <v>257</v>
      </c>
      <c r="B730" s="3">
        <v>0.42776759259259256</v>
      </c>
    </row>
    <row r="731" spans="1:2">
      <c r="A731" s="4" t="s">
        <v>258</v>
      </c>
      <c r="B731" s="3">
        <v>0.43533703703703702</v>
      </c>
    </row>
    <row r="732" spans="1:2">
      <c r="A732" s="4" t="s">
        <v>259</v>
      </c>
      <c r="B732" s="4">
        <v>655</v>
      </c>
    </row>
    <row r="733" spans="1:2">
      <c r="A733" s="4" t="s">
        <v>260</v>
      </c>
      <c r="B733" s="4">
        <v>336</v>
      </c>
    </row>
    <row r="734" spans="1:2">
      <c r="A734" s="4" t="s">
        <v>261</v>
      </c>
      <c r="B734" s="4">
        <v>2.7090000000000001</v>
      </c>
    </row>
    <row r="735" spans="1:2">
      <c r="A735" s="4" t="s">
        <v>262</v>
      </c>
      <c r="B735" s="4">
        <v>989.06799999999998</v>
      </c>
    </row>
    <row r="736" spans="1:2">
      <c r="A736" s="4" t="s">
        <v>263</v>
      </c>
      <c r="B736" s="4">
        <v>69.308999999999997</v>
      </c>
    </row>
    <row r="737" spans="1:2">
      <c r="A737" s="4" t="s">
        <v>264</v>
      </c>
      <c r="B737" s="4">
        <v>22.706</v>
      </c>
    </row>
    <row r="738" spans="1:2">
      <c r="A738" s="4" t="s">
        <v>265</v>
      </c>
      <c r="B738" s="4">
        <v>0.80300000000000005</v>
      </c>
    </row>
    <row r="740" spans="1:2">
      <c r="A740" s="4" t="s">
        <v>266</v>
      </c>
    </row>
    <row r="741" spans="1:2">
      <c r="A741" s="4" t="s">
        <v>267</v>
      </c>
    </row>
    <row r="742" spans="1:2">
      <c r="A742" s="4" t="s">
        <v>268</v>
      </c>
    </row>
    <row r="743" spans="1:2">
      <c r="A743" s="4" t="s">
        <v>269</v>
      </c>
    </row>
    <row r="744" spans="1:2">
      <c r="A744" s="4" t="s">
        <v>270</v>
      </c>
      <c r="B744" s="4">
        <v>0</v>
      </c>
    </row>
    <row r="745" spans="1:2">
      <c r="A745" s="4" t="s">
        <v>271</v>
      </c>
      <c r="B745" s="4">
        <v>0</v>
      </c>
    </row>
    <row r="746" spans="1:2">
      <c r="A746" s="4" t="s">
        <v>272</v>
      </c>
      <c r="B746" s="4">
        <v>0</v>
      </c>
    </row>
    <row r="747" spans="1:2">
      <c r="A747" s="4" t="s">
        <v>273</v>
      </c>
      <c r="B747" s="4">
        <v>0</v>
      </c>
    </row>
    <row r="748" spans="1:2">
      <c r="A748" s="4" t="s">
        <v>274</v>
      </c>
      <c r="B748" s="4">
        <v>0</v>
      </c>
    </row>
    <row r="749" spans="1:2">
      <c r="A749" s="4" t="s">
        <v>275</v>
      </c>
      <c r="B749" s="4">
        <v>0</v>
      </c>
    </row>
    <row r="750" spans="1:2">
      <c r="A750" s="4" t="s">
        <v>276</v>
      </c>
      <c r="B750" s="4">
        <v>0</v>
      </c>
    </row>
    <row r="751" spans="1:2">
      <c r="A751" s="4" t="s">
        <v>277</v>
      </c>
      <c r="B751" s="4">
        <v>0</v>
      </c>
    </row>
    <row r="754" spans="1:2">
      <c r="A754" s="4" t="s">
        <v>278</v>
      </c>
    </row>
    <row r="755" spans="1:2">
      <c r="A755" s="4" t="s">
        <v>100</v>
      </c>
    </row>
    <row r="756" spans="1:2">
      <c r="A756" s="4" t="s">
        <v>104</v>
      </c>
    </row>
    <row r="757" spans="1:2">
      <c r="A757" s="4" t="s">
        <v>279</v>
      </c>
      <c r="B757" s="4" t="s">
        <v>117</v>
      </c>
    </row>
    <row r="758" spans="1:2">
      <c r="A758" s="4" t="s">
        <v>280</v>
      </c>
      <c r="B758" s="4" t="s">
        <v>281</v>
      </c>
    </row>
    <row r="759" spans="1:2">
      <c r="A759" s="4" t="s">
        <v>143</v>
      </c>
      <c r="B759" s="4" t="s">
        <v>282</v>
      </c>
    </row>
    <row r="760" spans="1:2">
      <c r="A760" s="4" t="s">
        <v>144</v>
      </c>
      <c r="B760" s="4" t="s">
        <v>283</v>
      </c>
    </row>
    <row r="763" spans="1:2">
      <c r="A763" s="4" t="s">
        <v>284</v>
      </c>
    </row>
    <row r="764" spans="1:2">
      <c r="A764" s="4" t="s">
        <v>285</v>
      </c>
      <c r="B764" s="4">
        <v>2.6120000000000001</v>
      </c>
    </row>
    <row r="765" spans="1:2">
      <c r="A765" s="4" t="s">
        <v>286</v>
      </c>
      <c r="B765" s="4">
        <v>0</v>
      </c>
    </row>
    <row r="766" spans="1:2">
      <c r="A766" s="4" t="s">
        <v>287</v>
      </c>
      <c r="B766" s="4">
        <v>0</v>
      </c>
    </row>
    <row r="767" spans="1:2">
      <c r="A767" s="4" t="s">
        <v>288</v>
      </c>
      <c r="B767" s="4">
        <v>0</v>
      </c>
    </row>
    <row r="769" spans="1:2">
      <c r="A769" s="4" t="s">
        <v>289</v>
      </c>
    </row>
    <row r="770" spans="1:2">
      <c r="A770" s="4" t="s">
        <v>290</v>
      </c>
      <c r="B770" s="4">
        <v>0</v>
      </c>
    </row>
    <row r="771" spans="1:2">
      <c r="A771" s="4" t="s">
        <v>291</v>
      </c>
      <c r="B771" s="4">
        <v>0</v>
      </c>
    </row>
    <row r="772" spans="1:2">
      <c r="A772" s="4" t="s">
        <v>292</v>
      </c>
      <c r="B772" s="4">
        <v>0</v>
      </c>
    </row>
    <row r="773" spans="1:2">
      <c r="A773" s="4" t="s">
        <v>293</v>
      </c>
      <c r="B773" s="4">
        <v>0</v>
      </c>
    </row>
    <row r="774" spans="1:2">
      <c r="A774" s="4" t="s">
        <v>294</v>
      </c>
      <c r="B774" s="4">
        <v>0</v>
      </c>
    </row>
    <row r="775" spans="1:2">
      <c r="A775" s="4" t="s">
        <v>295</v>
      </c>
      <c r="B775" s="4">
        <v>0</v>
      </c>
    </row>
    <row r="776" spans="1:2">
      <c r="A776" s="4" t="s">
        <v>296</v>
      </c>
      <c r="B776" s="4">
        <v>0</v>
      </c>
    </row>
    <row r="777" spans="1:2">
      <c r="A777" s="4" t="s">
        <v>297</v>
      </c>
      <c r="B777" s="4">
        <v>0</v>
      </c>
    </row>
    <row r="779" spans="1:2">
      <c r="A779" s="4" t="s">
        <v>298</v>
      </c>
    </row>
    <row r="780" spans="1:2">
      <c r="A780" s="4" t="s">
        <v>299</v>
      </c>
      <c r="B780" s="4">
        <v>0</v>
      </c>
    </row>
    <row r="781" spans="1:2">
      <c r="A781" s="4" t="s">
        <v>300</v>
      </c>
      <c r="B781" s="4">
        <v>0</v>
      </c>
    </row>
    <row r="782" spans="1:2">
      <c r="A782" s="4" t="s">
        <v>301</v>
      </c>
      <c r="B782" s="4">
        <v>0</v>
      </c>
    </row>
    <row r="783" spans="1:2">
      <c r="A783" s="4" t="s">
        <v>302</v>
      </c>
      <c r="B783" s="4">
        <v>0</v>
      </c>
    </row>
    <row r="784" spans="1:2">
      <c r="A784" s="4" t="s">
        <v>303</v>
      </c>
      <c r="B784" s="4">
        <v>0</v>
      </c>
    </row>
    <row r="785" spans="1:2">
      <c r="A785" s="4" t="s">
        <v>304</v>
      </c>
      <c r="B785" s="4">
        <v>0</v>
      </c>
    </row>
    <row r="786" spans="1:2">
      <c r="A786" s="4" t="s">
        <v>305</v>
      </c>
      <c r="B786" s="4">
        <v>0</v>
      </c>
    </row>
    <row r="787" spans="1:2">
      <c r="A787" s="4" t="s">
        <v>306</v>
      </c>
      <c r="B787" s="4">
        <v>0</v>
      </c>
    </row>
    <row r="789" spans="1:2">
      <c r="A789" s="4" t="s">
        <v>307</v>
      </c>
    </row>
    <row r="790" spans="1:2">
      <c r="A790" s="4" t="s">
        <v>308</v>
      </c>
      <c r="B790" s="4">
        <v>0</v>
      </c>
    </row>
    <row r="791" spans="1:2">
      <c r="A791" s="4" t="s">
        <v>309</v>
      </c>
      <c r="B791" s="4">
        <v>0</v>
      </c>
    </row>
    <row r="792" spans="1:2">
      <c r="A792" s="4" t="s">
        <v>310</v>
      </c>
      <c r="B792" s="4">
        <v>0</v>
      </c>
    </row>
    <row r="793" spans="1:2">
      <c r="A793" s="4" t="s">
        <v>311</v>
      </c>
      <c r="B793" s="4">
        <v>0</v>
      </c>
    </row>
    <row r="794" spans="1:2">
      <c r="A794" s="4" t="s">
        <v>312</v>
      </c>
      <c r="B794" s="4">
        <v>0</v>
      </c>
    </row>
    <row r="795" spans="1:2">
      <c r="A795" s="4" t="s">
        <v>313</v>
      </c>
      <c r="B795" s="4">
        <v>0</v>
      </c>
    </row>
    <row r="796" spans="1:2">
      <c r="A796" s="4" t="s">
        <v>314</v>
      </c>
      <c r="B796" s="4">
        <v>0</v>
      </c>
    </row>
    <row r="797" spans="1:2">
      <c r="A797" s="4" t="s">
        <v>315</v>
      </c>
      <c r="B797" s="4">
        <v>0</v>
      </c>
    </row>
    <row r="798" spans="1:2">
      <c r="A798" s="4" t="s">
        <v>316</v>
      </c>
      <c r="B798" s="4">
        <v>0</v>
      </c>
    </row>
    <row r="800" spans="1:2">
      <c r="A800" s="4" t="s">
        <v>317</v>
      </c>
      <c r="B800" s="4" t="s">
        <v>387</v>
      </c>
    </row>
    <row r="801" spans="1:7">
      <c r="A801" s="4" t="s">
        <v>318</v>
      </c>
      <c r="B801" s="4">
        <v>0.747</v>
      </c>
      <c r="C801" s="4">
        <v>1</v>
      </c>
      <c r="D801" s="4">
        <v>1.998</v>
      </c>
      <c r="E801" s="4">
        <v>3.3000000000000002E-2</v>
      </c>
      <c r="F801" s="4">
        <v>0</v>
      </c>
      <c r="G801" s="4">
        <v>0</v>
      </c>
    </row>
    <row r="803" spans="1:7">
      <c r="A803" s="4" t="s">
        <v>319</v>
      </c>
    </row>
    <row r="804" spans="1:7">
      <c r="A804" s="4" t="s">
        <v>320</v>
      </c>
      <c r="B804" s="4">
        <v>0</v>
      </c>
    </row>
    <row r="805" spans="1:7">
      <c r="A805" s="4" t="s">
        <v>321</v>
      </c>
      <c r="B805" s="4">
        <v>0</v>
      </c>
    </row>
    <row r="806" spans="1:7">
      <c r="A806" s="4" t="s">
        <v>322</v>
      </c>
      <c r="B806" s="4">
        <v>0</v>
      </c>
    </row>
    <row r="807" spans="1:7">
      <c r="A807" s="4" t="s">
        <v>323</v>
      </c>
      <c r="B807" s="4">
        <v>0</v>
      </c>
    </row>
    <row r="808" spans="1:7">
      <c r="A808" s="4" t="s">
        <v>324</v>
      </c>
      <c r="B808" s="4">
        <v>0</v>
      </c>
    </row>
    <row r="809" spans="1:7">
      <c r="A809" s="4" t="s">
        <v>325</v>
      </c>
      <c r="B809" s="4">
        <v>0</v>
      </c>
    </row>
    <row r="810" spans="1:7">
      <c r="A810" s="4" t="s">
        <v>326</v>
      </c>
      <c r="B810" s="4">
        <v>0</v>
      </c>
    </row>
    <row r="811" spans="1:7">
      <c r="A811" s="4" t="s">
        <v>327</v>
      </c>
      <c r="B811" s="4">
        <v>0</v>
      </c>
    </row>
    <row r="812" spans="1:7">
      <c r="A812" s="4" t="s">
        <v>328</v>
      </c>
      <c r="B812" s="4">
        <v>0</v>
      </c>
    </row>
    <row r="814" spans="1:7">
      <c r="A814" s="4" t="s">
        <v>329</v>
      </c>
    </row>
    <row r="815" spans="1:7">
      <c r="A815" s="4" t="s">
        <v>442</v>
      </c>
    </row>
    <row r="816" spans="1:7">
      <c r="A816" s="4" t="s">
        <v>443</v>
      </c>
    </row>
    <row r="817" spans="1:3">
      <c r="A817" s="4" t="s">
        <v>444</v>
      </c>
    </row>
    <row r="820" spans="1:3">
      <c r="A820" s="4" t="s">
        <v>330</v>
      </c>
    </row>
    <row r="821" spans="1:3">
      <c r="A821" s="4" t="s">
        <v>442</v>
      </c>
    </row>
    <row r="822" spans="1:3">
      <c r="A822" s="4" t="s">
        <v>445</v>
      </c>
    </row>
    <row r="823" spans="1:3">
      <c r="A823" s="4" t="s">
        <v>446</v>
      </c>
    </row>
    <row r="824" spans="1:3">
      <c r="A824" s="4" t="s">
        <v>388</v>
      </c>
      <c r="B824" s="3">
        <v>0.42965218749999995</v>
      </c>
      <c r="C824" s="4" t="s">
        <v>447</v>
      </c>
    </row>
    <row r="825" spans="1:3">
      <c r="A825" s="4" t="s">
        <v>388</v>
      </c>
      <c r="B825" s="3">
        <v>0.42988949074074073</v>
      </c>
      <c r="C825" s="4" t="s">
        <v>448</v>
      </c>
    </row>
    <row r="826" spans="1:3">
      <c r="A826" s="4" t="s">
        <v>388</v>
      </c>
      <c r="B826" s="3">
        <v>0.43016146990740739</v>
      </c>
      <c r="C826" s="4" t="s">
        <v>449</v>
      </c>
    </row>
    <row r="827" spans="1:3">
      <c r="A827" s="4" t="s">
        <v>388</v>
      </c>
      <c r="B827" s="3">
        <v>0.4302620601851852</v>
      </c>
      <c r="C827" s="4" t="s">
        <v>450</v>
      </c>
    </row>
    <row r="828" spans="1:3">
      <c r="A828" s="4" t="s">
        <v>388</v>
      </c>
      <c r="B828" s="3">
        <v>0.43042193287037039</v>
      </c>
      <c r="C828" s="4" t="s">
        <v>451</v>
      </c>
    </row>
    <row r="829" spans="1:3">
      <c r="A829" s="4" t="s">
        <v>388</v>
      </c>
      <c r="B829" s="3">
        <v>0.43065340277777775</v>
      </c>
      <c r="C829" s="4" t="s">
        <v>452</v>
      </c>
    </row>
    <row r="830" spans="1:3">
      <c r="A830" s="4" t="s">
        <v>388</v>
      </c>
      <c r="B830" s="3">
        <v>0.4307345023148148</v>
      </c>
      <c r="C830" s="4" t="s">
        <v>453</v>
      </c>
    </row>
    <row r="831" spans="1:3">
      <c r="A831" s="4" t="s">
        <v>388</v>
      </c>
      <c r="B831" s="3">
        <v>0.43091402777777782</v>
      </c>
      <c r="C831" s="4" t="s">
        <v>454</v>
      </c>
    </row>
    <row r="832" spans="1:3">
      <c r="A832" s="4" t="s">
        <v>388</v>
      </c>
      <c r="B832" s="3">
        <v>0.43110532407407409</v>
      </c>
      <c r="C832" s="4" t="s">
        <v>455</v>
      </c>
    </row>
    <row r="833" spans="1:3">
      <c r="A833" s="4" t="s">
        <v>388</v>
      </c>
      <c r="B833" s="3">
        <v>0.43116650462962963</v>
      </c>
      <c r="C833" s="4" t="s">
        <v>456</v>
      </c>
    </row>
    <row r="836" spans="1:3">
      <c r="A836" s="4" t="s">
        <v>331</v>
      </c>
    </row>
    <row r="837" spans="1:3">
      <c r="A837" s="4" t="s">
        <v>332</v>
      </c>
      <c r="B837" s="4">
        <v>1000</v>
      </c>
    </row>
    <row r="838" spans="1:3">
      <c r="A838" s="4" t="s">
        <v>333</v>
      </c>
      <c r="B838" s="4">
        <v>21</v>
      </c>
    </row>
    <row r="839" spans="1:3">
      <c r="A839" s="4" t="s">
        <v>334</v>
      </c>
      <c r="B839" s="4">
        <v>0.05</v>
      </c>
    </row>
    <row r="840" spans="1:3">
      <c r="A840" s="4" t="s">
        <v>335</v>
      </c>
      <c r="B840" s="4">
        <v>10000</v>
      </c>
    </row>
    <row r="841" spans="1:3">
      <c r="A841" s="4" t="s">
        <v>336</v>
      </c>
      <c r="B841" s="4">
        <v>0.5</v>
      </c>
    </row>
    <row r="842" spans="1:3">
      <c r="A842" s="4" t="s">
        <v>337</v>
      </c>
      <c r="B842" s="4">
        <v>5.0000000000000001E-3</v>
      </c>
    </row>
    <row r="843" spans="1:3">
      <c r="A843" s="4" t="s">
        <v>338</v>
      </c>
      <c r="B843" s="4">
        <v>4</v>
      </c>
    </row>
    <row r="845" spans="1:3">
      <c r="A845" s="4" t="s">
        <v>339</v>
      </c>
    </row>
    <row r="846" spans="1:3">
      <c r="A846" s="4" t="s">
        <v>340</v>
      </c>
      <c r="B846" s="4">
        <v>0</v>
      </c>
    </row>
    <row r="847" spans="1:3">
      <c r="A847" s="4" t="s">
        <v>341</v>
      </c>
      <c r="B847" s="4">
        <v>0</v>
      </c>
    </row>
    <row r="848" spans="1:3">
      <c r="A848" s="4" t="s">
        <v>342</v>
      </c>
      <c r="B848" s="4">
        <v>0</v>
      </c>
    </row>
    <row r="849" spans="1:15">
      <c r="A849" s="4" t="s">
        <v>343</v>
      </c>
      <c r="B849" s="4">
        <v>0</v>
      </c>
    </row>
    <row r="850" spans="1:15">
      <c r="A850" s="4" t="s">
        <v>344</v>
      </c>
      <c r="B850" s="4">
        <v>0</v>
      </c>
    </row>
    <row r="851" spans="1:15">
      <c r="A851" s="4" t="s">
        <v>345</v>
      </c>
      <c r="B851" s="4">
        <v>218</v>
      </c>
    </row>
    <row r="852" spans="1:15">
      <c r="A852" s="4" t="s">
        <v>346</v>
      </c>
      <c r="B852" s="4">
        <v>655</v>
      </c>
    </row>
    <row r="853" spans="1:15">
      <c r="A853" s="4" t="s">
        <v>347</v>
      </c>
      <c r="B853" s="4">
        <v>0</v>
      </c>
    </row>
    <row r="855" spans="1:15">
      <c r="A855" s="4" t="s">
        <v>348</v>
      </c>
    </row>
    <row r="856" spans="1:15">
      <c r="B856" s="4" t="s">
        <v>349</v>
      </c>
      <c r="C856" s="4" t="s">
        <v>350</v>
      </c>
      <c r="D856" s="4" t="s">
        <v>163</v>
      </c>
      <c r="E856" s="4" t="s">
        <v>351</v>
      </c>
      <c r="F856" s="4" t="s">
        <v>352</v>
      </c>
      <c r="G856" s="4" t="s">
        <v>353</v>
      </c>
      <c r="H856" s="4" t="s">
        <v>354</v>
      </c>
      <c r="I856" s="4" t="s">
        <v>355</v>
      </c>
      <c r="J856" s="4" t="s">
        <v>356</v>
      </c>
      <c r="K856" s="4" t="s">
        <v>357</v>
      </c>
      <c r="L856" s="4" t="s">
        <v>358</v>
      </c>
      <c r="M856" s="4" t="s">
        <v>359</v>
      </c>
      <c r="N856" s="4" t="s">
        <v>360</v>
      </c>
      <c r="O856" s="4" t="s">
        <v>361</v>
      </c>
    </row>
    <row r="857" spans="1:15">
      <c r="A857" s="4" t="s">
        <v>362</v>
      </c>
      <c r="B857" s="4" t="s">
        <v>143</v>
      </c>
      <c r="C857" s="4" t="s">
        <v>70</v>
      </c>
      <c r="D857" s="4" t="s">
        <v>162</v>
      </c>
      <c r="E857" s="4">
        <v>1</v>
      </c>
      <c r="F857" s="4">
        <v>0</v>
      </c>
      <c r="G857" s="4">
        <v>24.4375</v>
      </c>
    </row>
    <row r="858" spans="1:15">
      <c r="A858" s="4" t="s">
        <v>363</v>
      </c>
      <c r="E858" s="4">
        <v>-1</v>
      </c>
    </row>
    <row r="859" spans="1:15">
      <c r="A859" s="4" t="s">
        <v>364</v>
      </c>
      <c r="B859" s="4" t="s">
        <v>144</v>
      </c>
      <c r="C859" s="4" t="s">
        <v>71</v>
      </c>
      <c r="D859" s="4" t="s">
        <v>154</v>
      </c>
      <c r="E859" s="4">
        <v>1</v>
      </c>
      <c r="F859" s="4">
        <v>0</v>
      </c>
      <c r="G859" s="4">
        <v>20.2</v>
      </c>
    </row>
    <row r="861" spans="1:15">
      <c r="A861" s="4" t="s">
        <v>365</v>
      </c>
    </row>
    <row r="862" spans="1:15">
      <c r="A862" s="4" t="s">
        <v>389</v>
      </c>
    </row>
    <row r="863" spans="1:15">
      <c r="A863" s="4" t="s">
        <v>390</v>
      </c>
      <c r="B863" s="4">
        <v>1</v>
      </c>
    </row>
    <row r="864" spans="1:15">
      <c r="A864" s="4" t="s">
        <v>391</v>
      </c>
      <c r="B864" s="2">
        <v>42440</v>
      </c>
    </row>
    <row r="865" spans="1:4">
      <c r="A865" s="4" t="s">
        <v>39</v>
      </c>
      <c r="B865" s="5">
        <v>0.4196064814814815</v>
      </c>
    </row>
    <row r="866" spans="1:4">
      <c r="A866" s="4" t="s">
        <v>392</v>
      </c>
      <c r="B866" s="4">
        <v>30</v>
      </c>
    </row>
    <row r="867" spans="1:4">
      <c r="A867" s="4" t="s">
        <v>371</v>
      </c>
      <c r="B867" s="4" t="s">
        <v>393</v>
      </c>
    </row>
    <row r="869" spans="1:4">
      <c r="A869" s="4" t="s">
        <v>394</v>
      </c>
      <c r="B869" s="4" t="s">
        <v>395</v>
      </c>
      <c r="C869" s="4" t="s">
        <v>396</v>
      </c>
      <c r="D869" s="4" t="s">
        <v>397</v>
      </c>
    </row>
    <row r="870" spans="1:4">
      <c r="A870" s="4" t="s">
        <v>416</v>
      </c>
      <c r="B870" s="4">
        <v>2.5</v>
      </c>
      <c r="C870" s="4">
        <v>-10</v>
      </c>
      <c r="D870" s="4">
        <v>12.5</v>
      </c>
    </row>
    <row r="871" spans="1:4">
      <c r="A871" s="4" t="s">
        <v>398</v>
      </c>
      <c r="B871" s="4">
        <v>0.01</v>
      </c>
      <c r="C871" s="4">
        <v>-8.6669999999999994E-3</v>
      </c>
      <c r="D871" s="4">
        <v>1.8667E-2</v>
      </c>
    </row>
    <row r="872" spans="1:4">
      <c r="A872" s="4" t="s">
        <v>399</v>
      </c>
      <c r="B872" s="4">
        <v>0.36249999999999999</v>
      </c>
      <c r="C872" s="4">
        <v>-6.6667000000000004E-2</v>
      </c>
      <c r="D872" s="4">
        <v>0.42916700000000002</v>
      </c>
    </row>
    <row r="873" spans="1:4">
      <c r="A873" s="4" t="s">
        <v>400</v>
      </c>
      <c r="B873" s="4">
        <v>-1.2</v>
      </c>
      <c r="C873" s="4">
        <v>-0.22</v>
      </c>
      <c r="D873" s="4">
        <v>-0.98</v>
      </c>
    </row>
    <row r="874" spans="1:4">
      <c r="A874" s="4" t="s">
        <v>401</v>
      </c>
      <c r="B874" s="4">
        <v>-0.1</v>
      </c>
      <c r="C874" s="4">
        <v>0.36</v>
      </c>
      <c r="D874" s="4">
        <v>-0.46</v>
      </c>
    </row>
    <row r="875" spans="1:4">
      <c r="A875" s="4" t="s">
        <v>402</v>
      </c>
      <c r="B875" s="4">
        <v>-5.25</v>
      </c>
      <c r="C875" s="4">
        <v>-4.3333329999999997</v>
      </c>
      <c r="D875" s="4">
        <v>-0.91666700000000001</v>
      </c>
    </row>
    <row r="877" spans="1:4">
      <c r="A877" s="4" t="s">
        <v>403</v>
      </c>
    </row>
    <row r="878" spans="1:4">
      <c r="A878" s="4" t="s">
        <v>390</v>
      </c>
      <c r="B878" s="4">
        <v>1</v>
      </c>
    </row>
    <row r="879" spans="1:4">
      <c r="A879" s="4" t="s">
        <v>391</v>
      </c>
      <c r="B879" s="2">
        <v>42440</v>
      </c>
    </row>
    <row r="880" spans="1:4">
      <c r="A880" s="4" t="s">
        <v>39</v>
      </c>
      <c r="B880" s="5">
        <v>0.42271990740740745</v>
      </c>
    </row>
    <row r="881" spans="1:10">
      <c r="A881" s="4" t="s">
        <v>392</v>
      </c>
      <c r="B881" s="4">
        <v>30</v>
      </c>
    </row>
    <row r="882" spans="1:10">
      <c r="A882" s="4" t="s">
        <v>371</v>
      </c>
      <c r="B882" s="4" t="s">
        <v>403</v>
      </c>
    </row>
    <row r="883" spans="1:10">
      <c r="A883" s="4" t="s">
        <v>156</v>
      </c>
      <c r="B883" s="4" t="s">
        <v>3</v>
      </c>
      <c r="C883" s="4" t="s">
        <v>2</v>
      </c>
      <c r="D883" s="4" t="s">
        <v>7</v>
      </c>
      <c r="E883" s="4" t="s">
        <v>404</v>
      </c>
      <c r="F883" s="4" t="s">
        <v>4</v>
      </c>
      <c r="G883" s="4" t="s">
        <v>5</v>
      </c>
      <c r="H883" s="4" t="s">
        <v>405</v>
      </c>
      <c r="I883" s="4" t="s">
        <v>6</v>
      </c>
      <c r="J883" s="4" t="s">
        <v>406</v>
      </c>
    </row>
    <row r="884" spans="1:10">
      <c r="A884" s="4" t="s">
        <v>407</v>
      </c>
      <c r="B884" s="4">
        <v>60000</v>
      </c>
      <c r="C884" s="4">
        <v>15.7</v>
      </c>
      <c r="D884" s="4">
        <v>20.9</v>
      </c>
      <c r="E884" s="4">
        <v>3030</v>
      </c>
      <c r="F884" s="4">
        <v>2055</v>
      </c>
      <c r="G884" s="4">
        <v>495.1</v>
      </c>
      <c r="H884" s="4">
        <v>0</v>
      </c>
      <c r="I884" s="4">
        <v>3030</v>
      </c>
      <c r="J884" s="4">
        <v>0</v>
      </c>
    </row>
    <row r="886" spans="1:10">
      <c r="A886" s="4" t="s">
        <v>394</v>
      </c>
      <c r="B886" s="4" t="s">
        <v>395</v>
      </c>
      <c r="C886" s="4" t="s">
        <v>396</v>
      </c>
      <c r="D886" s="4" t="s">
        <v>397</v>
      </c>
    </row>
    <row r="887" spans="1:10">
      <c r="A887" s="4" t="s">
        <v>416</v>
      </c>
      <c r="B887" s="4">
        <v>59713.75</v>
      </c>
      <c r="C887" s="4">
        <v>59997.333333000002</v>
      </c>
      <c r="D887" s="4">
        <v>-283.58333299999998</v>
      </c>
    </row>
    <row r="888" spans="1:10">
      <c r="A888" s="4" t="s">
        <v>398</v>
      </c>
      <c r="B888" s="4">
        <v>15.673125000000001</v>
      </c>
      <c r="C888" s="4">
        <v>15.715999999999999</v>
      </c>
      <c r="D888" s="4">
        <v>-4.2875000000000003E-2</v>
      </c>
    </row>
    <row r="889" spans="1:10">
      <c r="A889" s="4" t="s">
        <v>399</v>
      </c>
      <c r="B889" s="4">
        <v>3021.125</v>
      </c>
      <c r="C889" s="4">
        <v>3031.8666669999998</v>
      </c>
      <c r="D889" s="4">
        <v>-10.741667</v>
      </c>
    </row>
    <row r="890" spans="1:10">
      <c r="A890" s="4" t="s">
        <v>400</v>
      </c>
      <c r="B890" s="4">
        <v>2045.0374999999999</v>
      </c>
      <c r="C890" s="4">
        <v>2056.4533329999999</v>
      </c>
      <c r="D890" s="4">
        <v>-11.415832999999999</v>
      </c>
    </row>
    <row r="891" spans="1:10">
      <c r="A891" s="4" t="s">
        <v>402</v>
      </c>
      <c r="B891" s="4">
        <v>3187.7562499999999</v>
      </c>
      <c r="C891" s="4">
        <v>3034.2844439999999</v>
      </c>
      <c r="D891" s="4">
        <v>153.47180599999999</v>
      </c>
    </row>
    <row r="895" spans="1:10">
      <c r="A895" s="4" t="s">
        <v>366</v>
      </c>
    </row>
    <row r="896" spans="1:10">
      <c r="A896" s="4" t="s">
        <v>367</v>
      </c>
      <c r="B896" s="2">
        <v>42440</v>
      </c>
      <c r="C896" s="3">
        <v>0.41947704861111107</v>
      </c>
      <c r="D896" s="4" t="s">
        <v>408</v>
      </c>
    </row>
    <row r="897" spans="1:1">
      <c r="A897" s="4" t="s">
        <v>418</v>
      </c>
    </row>
  </sheetData>
  <customSheetViews>
    <customSheetView guid="{2B424CCC-7244-4294-A128-8AE125D4F682}">
      <pane ySplit="4" topLeftCell="A5" activePane="bottomLeft" state="frozen"/>
      <selection pane="bottomLeft" activeCell="A4" sqref="A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4:L24"/>
  <sheetViews>
    <sheetView showGridLines="0" tabSelected="1" workbookViewId="0">
      <selection activeCell="F22" sqref="F22"/>
    </sheetView>
  </sheetViews>
  <sheetFormatPr defaultRowHeight="14.4"/>
  <cols>
    <col min="3" max="3" width="27.109375" bestFit="1" customWidth="1"/>
    <col min="4" max="4" width="8" bestFit="1" customWidth="1"/>
    <col min="5" max="6" width="8.5546875" bestFit="1" customWidth="1"/>
    <col min="7" max="7" width="22.109375" bestFit="1" customWidth="1"/>
    <col min="8" max="8" width="21.6640625" bestFit="1" customWidth="1"/>
  </cols>
  <sheetData>
    <row r="4" spans="3:12">
      <c r="C4" s="9" t="s">
        <v>174</v>
      </c>
      <c r="D4" s="9" t="s">
        <v>163</v>
      </c>
      <c r="E4" s="9" t="s">
        <v>164</v>
      </c>
      <c r="F4" s="9" t="s">
        <v>165</v>
      </c>
      <c r="G4" s="18" t="s">
        <v>368</v>
      </c>
      <c r="H4" s="18" t="s">
        <v>419</v>
      </c>
    </row>
    <row r="5" spans="3:12">
      <c r="C5" s="10" t="s">
        <v>175</v>
      </c>
      <c r="D5" s="10" t="s">
        <v>176</v>
      </c>
      <c r="E5" s="13">
        <f>'Lap 1 data'!$B$8</f>
        <v>3.1365740740740833E-3</v>
      </c>
      <c r="F5" s="11">
        <f>'Lap 2 data'!$B$8</f>
        <v>1.7939814814814659E-3</v>
      </c>
      <c r="G5" s="11" t="e">
        <f>AVERAGE(F5,#REF!,#REF!)</f>
        <v>#REF!</v>
      </c>
      <c r="H5" s="39" t="e">
        <f>STDEV(F5,#REF!,#REF!)</f>
        <v>#REF!</v>
      </c>
    </row>
    <row r="6" spans="3:12">
      <c r="C6" s="10" t="s">
        <v>177</v>
      </c>
      <c r="D6" s="10" t="s">
        <v>178</v>
      </c>
      <c r="E6" s="12">
        <f>'Lap 1 data'!$AY8</f>
        <v>1.3063055555555547</v>
      </c>
      <c r="F6" s="12">
        <f>'Lap 2 data'!$AY8</f>
        <v>1.3112500000000002</v>
      </c>
      <c r="G6" s="38" t="e">
        <f>AVERAGE(F6,#REF!,#REF!)</f>
        <v>#REF!</v>
      </c>
      <c r="H6" s="39" t="e">
        <f>STDEV(F6,#REF!,#REF!)</f>
        <v>#REF!</v>
      </c>
    </row>
    <row r="7" spans="3:12">
      <c r="C7" s="10" t="s">
        <v>179</v>
      </c>
      <c r="D7" s="10" t="s">
        <v>180</v>
      </c>
      <c r="E7" s="19">
        <f>'Lap 1 data'!$CC8</f>
        <v>0.11350967414777777</v>
      </c>
      <c r="F7" s="19">
        <f>'Lap 2 data'!$CC8</f>
        <v>8.1762794120833357E-2</v>
      </c>
      <c r="G7" s="38" t="e">
        <f>AVERAGE(F7,#REF!,#REF!)</f>
        <v>#REF!</v>
      </c>
      <c r="H7" s="39" t="e">
        <f>STDEV(F7,#REF!,#REF!)</f>
        <v>#REF!</v>
      </c>
    </row>
    <row r="8" spans="3:12">
      <c r="C8" s="10" t="s">
        <v>181</v>
      </c>
      <c r="D8" s="10" t="s">
        <v>182</v>
      </c>
      <c r="E8" s="12">
        <f>'Lap 1 data'!$CC9</f>
        <v>11.508319139872439</v>
      </c>
      <c r="F8" s="12">
        <f>'Lap 2 data'!$CC9</f>
        <v>16.03724547453902</v>
      </c>
      <c r="G8" s="12" t="e">
        <f>AVERAGE(F8,#REF!,#REF!)</f>
        <v>#REF!</v>
      </c>
      <c r="H8" s="39" t="e">
        <f>STDEV(F8,#REF!,#REF!)</f>
        <v>#REF!</v>
      </c>
    </row>
    <row r="9" spans="3:12">
      <c r="C9" s="10" t="s">
        <v>2</v>
      </c>
      <c r="D9" s="10" t="s">
        <v>187</v>
      </c>
      <c r="E9" s="12">
        <f>'Lap 1 data'!CE5</f>
        <v>11003.617259488376</v>
      </c>
      <c r="F9" s="12">
        <f>'Lap 2 data'!CE5</f>
        <v>16081.386345845143</v>
      </c>
      <c r="G9" s="12" t="e">
        <f>AVERAGE(F9,#REF!,#REF!)</f>
        <v>#REF!</v>
      </c>
      <c r="H9" s="39" t="e">
        <f>STDEV(F9,#REF!,#REF!)</f>
        <v>#REF!</v>
      </c>
      <c r="L9" s="37"/>
    </row>
    <row r="10" spans="3:12">
      <c r="C10" s="10" t="s">
        <v>3</v>
      </c>
      <c r="D10" s="10" t="s">
        <v>187</v>
      </c>
      <c r="E10" s="12">
        <f>'Lap 1 data'!CF5</f>
        <v>955.43227672588148</v>
      </c>
      <c r="F10" s="12">
        <f>'Lap 2 data'!CF5</f>
        <v>45.442462557822132</v>
      </c>
      <c r="G10" s="12" t="e">
        <f>AVERAGE(F10,#REF!,#REF!)</f>
        <v>#REF!</v>
      </c>
      <c r="H10" s="39" t="e">
        <f>STDEV(F10,#REF!,#REF!)</f>
        <v>#REF!</v>
      </c>
    </row>
    <row r="11" spans="3:12">
      <c r="C11" s="10" t="s">
        <v>413</v>
      </c>
      <c r="D11" s="10" t="s">
        <v>187</v>
      </c>
      <c r="E11" s="12">
        <f>'Lap 1 data'!CG5</f>
        <v>39.416805155142399</v>
      </c>
      <c r="F11" s="12">
        <f>'Lap 2 data'!CG5</f>
        <v>67.886680698038546</v>
      </c>
      <c r="G11" s="12">
        <f>AVERAGE(F11)</f>
        <v>67.886680698038546</v>
      </c>
      <c r="H11" s="39"/>
    </row>
    <row r="12" spans="3:12">
      <c r="C12" s="10" t="s">
        <v>6</v>
      </c>
      <c r="D12" s="10" t="s">
        <v>187</v>
      </c>
      <c r="E12" s="12">
        <f>'Lap 1 data'!CH5</f>
        <v>100.9218436198345</v>
      </c>
      <c r="F12" s="12">
        <f>'Lap 2 data'!CH5</f>
        <v>9.5762744438444365</v>
      </c>
      <c r="G12" s="12" t="e">
        <f>AVERAGE(F12,#REF!,#REF!)</f>
        <v>#REF!</v>
      </c>
      <c r="H12" s="39" t="e">
        <f>STDEV(F12,#REF!,#REF!)</f>
        <v>#REF!</v>
      </c>
    </row>
    <row r="13" spans="3:12">
      <c r="C13" s="10" t="s">
        <v>2</v>
      </c>
      <c r="D13" s="10" t="s">
        <v>183</v>
      </c>
      <c r="E13" s="22">
        <f>'Lap 1 data'!CK5</f>
        <v>636.43946978987401</v>
      </c>
      <c r="F13" s="22">
        <f>'Lap 2 data'!CK5</f>
        <v>531.44714965614696</v>
      </c>
      <c r="G13" s="12" t="e">
        <f>AVERAGE(F13,#REF!,#REF!)</f>
        <v>#REF!</v>
      </c>
      <c r="H13" s="39" t="e">
        <f>STDEV(F13,#REF!,#REF!)</f>
        <v>#REF!</v>
      </c>
    </row>
    <row r="14" spans="3:12">
      <c r="C14" s="10" t="s">
        <v>3</v>
      </c>
      <c r="D14" s="10" t="s">
        <v>183</v>
      </c>
      <c r="E14" s="22">
        <f>'Lap 1 data'!CL5</f>
        <v>55.261356086809691</v>
      </c>
      <c r="F14" s="22">
        <f>'Lap 2 data'!CL5</f>
        <v>1.5017528141129652</v>
      </c>
      <c r="G14" s="12" t="e">
        <f>AVERAGE(F14,#REF!,#REF!)</f>
        <v>#REF!</v>
      </c>
      <c r="H14" s="39" t="e">
        <f>STDEV(F14,#REF!,#REF!)</f>
        <v>#REF!</v>
      </c>
    </row>
    <row r="15" spans="3:12">
      <c r="C15" s="10" t="s">
        <v>413</v>
      </c>
      <c r="D15" s="10" t="s">
        <v>183</v>
      </c>
      <c r="E15" s="22">
        <f>'Lap 1 data'!CM5</f>
        <v>2.2798330750842579</v>
      </c>
      <c r="F15" s="22">
        <f>'Lap 2 data'!CM5</f>
        <v>2.243474671940263</v>
      </c>
      <c r="G15" s="12">
        <f>AVERAGE(F15)</f>
        <v>2.243474671940263</v>
      </c>
      <c r="H15" s="39"/>
    </row>
    <row r="16" spans="3:12">
      <c r="C16" s="10" t="s">
        <v>6</v>
      </c>
      <c r="D16" s="10" t="s">
        <v>183</v>
      </c>
      <c r="E16" s="22">
        <f>'Lap 1 data'!CN5</f>
        <v>5.8372299880058272</v>
      </c>
      <c r="F16" s="22">
        <f>'Lap 2 data'!CN5</f>
        <v>0.316470461442587</v>
      </c>
      <c r="G16" s="12" t="e">
        <f>AVERAGE(F16,#REF!,#REF!)</f>
        <v>#REF!</v>
      </c>
      <c r="H16" s="39" t="e">
        <f>STDEV(F16,#REF!,#REF!)</f>
        <v>#REF!</v>
      </c>
    </row>
    <row r="17" spans="3:8">
      <c r="C17" s="10" t="s">
        <v>2</v>
      </c>
      <c r="D17" s="10" t="s">
        <v>411</v>
      </c>
      <c r="E17" s="22">
        <f>'Lap 1 data'!CE8</f>
        <v>831.38441516134401</v>
      </c>
      <c r="F17" s="22">
        <f>'Lap 2 data'!CE8</f>
        <v>696.86007498662286</v>
      </c>
      <c r="G17" s="12" t="e">
        <f>AVERAGE(F17,#REF!,#REF!)</f>
        <v>#REF!</v>
      </c>
      <c r="H17" s="39" t="e">
        <f>STDEV(F17,#REF!,#REF!)</f>
        <v>#REF!</v>
      </c>
    </row>
    <row r="18" spans="3:8">
      <c r="C18" s="10" t="s">
        <v>3</v>
      </c>
      <c r="D18" s="10" t="s">
        <v>411</v>
      </c>
      <c r="E18" s="22">
        <f>'Lap 1 data'!CF8</f>
        <v>72.188216463733269</v>
      </c>
      <c r="F18" s="22">
        <f>'Lap 2 data'!CF8</f>
        <v>1.9691733775056259</v>
      </c>
      <c r="G18" s="12" t="e">
        <f>AVERAGE(F18,#REF!,#REF!)</f>
        <v>#REF!</v>
      </c>
      <c r="H18" s="39" t="e">
        <f>STDEV(F18,#REF!,#REF!)</f>
        <v>#REF!</v>
      </c>
    </row>
    <row r="19" spans="3:8">
      <c r="C19" s="10" t="s">
        <v>413</v>
      </c>
      <c r="D19" s="10" t="s">
        <v>411</v>
      </c>
      <c r="E19" s="22">
        <f>'Lap 1 data'!CG8</f>
        <v>2.9781586117218701</v>
      </c>
      <c r="F19" s="22">
        <f>'Lap 2 data'!CG8</f>
        <v>2.9417561635816702</v>
      </c>
      <c r="G19" s="12">
        <f>AVERAGE(F19)</f>
        <v>2.9417561635816702</v>
      </c>
      <c r="H19" s="39"/>
    </row>
    <row r="20" spans="3:8">
      <c r="C20" s="10" t="s">
        <v>6</v>
      </c>
      <c r="D20" s="10" t="s">
        <v>411</v>
      </c>
      <c r="E20" s="22">
        <f>'Lap 1 data'!CH8</f>
        <v>7.6252059623874962</v>
      </c>
      <c r="F20" s="22">
        <f>'Lap 2 data'!CH8</f>
        <v>0.41497189256659228</v>
      </c>
      <c r="G20" s="12" t="e">
        <f>AVERAGE(F20,#REF!,#REF!)</f>
        <v>#REF!</v>
      </c>
      <c r="H20" s="39" t="e">
        <f>STDEV(F20,#REF!,#REF!)</f>
        <v>#REF!</v>
      </c>
    </row>
    <row r="21" spans="3:8">
      <c r="C21" s="10" t="s">
        <v>412</v>
      </c>
      <c r="D21" s="10" t="s">
        <v>187</v>
      </c>
      <c r="E21" s="12">
        <f>'Lap 1 data'!CI5</f>
        <v>1099.8143606503081</v>
      </c>
      <c r="F21" s="12">
        <f>'Lap 2 data'!CI5</f>
        <v>123.69835587841288</v>
      </c>
      <c r="G21" s="12" t="e">
        <f>AVERAGE(F21,#REF!)</f>
        <v>#REF!</v>
      </c>
      <c r="H21" s="39" t="e">
        <f>STDEV(F21,#REF!)</f>
        <v>#REF!</v>
      </c>
    </row>
    <row r="22" spans="3:8">
      <c r="C22" s="10" t="s">
        <v>412</v>
      </c>
      <c r="D22" s="10" t="s">
        <v>183</v>
      </c>
      <c r="E22" s="22">
        <f>'Lap 1 data'!$CO5</f>
        <v>63.378419149899777</v>
      </c>
      <c r="F22" s="22">
        <f>'Lap 2 data'!$CO5</f>
        <v>4.0616979474958157</v>
      </c>
      <c r="G22" s="38" t="e">
        <f>AVERAGE(F22,#REF!)</f>
        <v>#REF!</v>
      </c>
      <c r="H22" s="39" t="e">
        <f>STDEV(F22,#REF!)</f>
        <v>#REF!</v>
      </c>
    </row>
    <row r="23" spans="3:8">
      <c r="C23" s="10" t="s">
        <v>412</v>
      </c>
      <c r="D23" s="10" t="s">
        <v>411</v>
      </c>
      <c r="E23" s="22">
        <f>'Lap 1 data'!$CI8</f>
        <v>82.791581037842633</v>
      </c>
      <c r="F23" s="22">
        <f>'Lap 2 data'!$CI8</f>
        <v>5.3259014336538888</v>
      </c>
      <c r="G23" s="12" t="e">
        <f>AVERAGE(F23,#REF!)</f>
        <v>#REF!</v>
      </c>
      <c r="H23" s="39" t="e">
        <f>STDEV(F23,#REF!)</f>
        <v>#REF!</v>
      </c>
    </row>
    <row r="24" spans="3:8">
      <c r="C24" s="20" t="s">
        <v>52</v>
      </c>
      <c r="D24" s="20" t="s">
        <v>184</v>
      </c>
      <c r="E24" s="12">
        <f>'Lap 1 data'!BH5</f>
        <v>4.990585937499973</v>
      </c>
      <c r="F24" s="12">
        <f>'Lap 2 data'!BH5</f>
        <v>1.0594230769230764</v>
      </c>
      <c r="G24" s="12" t="e">
        <f>AVERAGE(F24,#REF!,#REF!)</f>
        <v>#REF!</v>
      </c>
      <c r="H24" s="39" t="e">
        <f>STDEV(F24,#REF!,#REF!)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75"/>
  <sheetViews>
    <sheetView workbookViewId="0">
      <selection activeCell="B159" sqref="B159"/>
    </sheetView>
  </sheetViews>
  <sheetFormatPr defaultRowHeight="14.4"/>
  <cols>
    <col min="1" max="1" width="11.6640625" bestFit="1" customWidth="1"/>
    <col min="2" max="4" width="13.33203125" bestFit="1" customWidth="1"/>
  </cols>
  <sheetData>
    <row r="1" spans="1:4">
      <c r="A1" s="6" t="s">
        <v>164</v>
      </c>
      <c r="B1" s="6" t="s">
        <v>165</v>
      </c>
      <c r="C1" s="6"/>
      <c r="D1" s="6"/>
    </row>
    <row r="2" spans="1:4">
      <c r="A2" s="6" t="s">
        <v>457</v>
      </c>
      <c r="B2" s="6" t="s">
        <v>458</v>
      </c>
      <c r="C2" s="21"/>
      <c r="D2" s="21"/>
    </row>
    <row r="3" spans="1:4">
      <c r="A3" s="6" t="s">
        <v>166</v>
      </c>
      <c r="B3" s="6" t="s">
        <v>166</v>
      </c>
      <c r="C3" s="6"/>
      <c r="D3" s="6"/>
    </row>
    <row r="4" spans="1:4">
      <c r="A4">
        <f>'Raw Data'!$AY197</f>
        <v>1</v>
      </c>
      <c r="B4">
        <f>'Raw Data'!$AY468</f>
        <v>32.299999999999997</v>
      </c>
    </row>
    <row r="5" spans="1:4">
      <c r="A5">
        <f>'Raw Data'!$AY198</f>
        <v>3.8</v>
      </c>
      <c r="B5">
        <f>'Raw Data'!$AY469</f>
        <v>32.6</v>
      </c>
    </row>
    <row r="6" spans="1:4">
      <c r="A6">
        <f>'Raw Data'!$AY199</f>
        <v>7.6</v>
      </c>
      <c r="B6">
        <f>'Raw Data'!$AY470</f>
        <v>32.700000000000003</v>
      </c>
    </row>
    <row r="7" spans="1:4">
      <c r="A7">
        <f>'Raw Data'!$AY200</f>
        <v>11.1</v>
      </c>
      <c r="B7">
        <f>'Raw Data'!$AY471</f>
        <v>32.700000000000003</v>
      </c>
    </row>
    <row r="8" spans="1:4">
      <c r="A8">
        <f>'Raw Data'!$AY201</f>
        <v>13.7</v>
      </c>
      <c r="B8">
        <f>'Raw Data'!$AY472</f>
        <v>32.799999999999997</v>
      </c>
    </row>
    <row r="9" spans="1:4">
      <c r="A9">
        <f>'Raw Data'!$AY202</f>
        <v>15.5</v>
      </c>
      <c r="B9">
        <f>'Raw Data'!$AY473</f>
        <v>33.5</v>
      </c>
    </row>
    <row r="10" spans="1:4">
      <c r="A10">
        <f>'Raw Data'!$AY203</f>
        <v>16.7</v>
      </c>
      <c r="B10">
        <f>'Raw Data'!$AY474</f>
        <v>33.299999999999997</v>
      </c>
    </row>
    <row r="11" spans="1:4">
      <c r="A11">
        <f>'Raw Data'!$AY204</f>
        <v>17.7</v>
      </c>
      <c r="B11">
        <f>'Raw Data'!$AY475</f>
        <v>33.5</v>
      </c>
    </row>
    <row r="12" spans="1:4">
      <c r="A12">
        <f>'Raw Data'!$AY205</f>
        <v>18.600000000000001</v>
      </c>
      <c r="B12">
        <f>'Raw Data'!$AY476</f>
        <v>34</v>
      </c>
    </row>
    <row r="13" spans="1:4">
      <c r="A13">
        <f>'Raw Data'!$AY206</f>
        <v>19.399999999999999</v>
      </c>
      <c r="B13">
        <f>'Raw Data'!$AY477</f>
        <v>34.200000000000003</v>
      </c>
    </row>
    <row r="14" spans="1:4">
      <c r="A14">
        <f>'Raw Data'!$AY207</f>
        <v>20.100000000000001</v>
      </c>
      <c r="B14">
        <f>'Raw Data'!$AY478</f>
        <v>34.200000000000003</v>
      </c>
    </row>
    <row r="15" spans="1:4">
      <c r="A15">
        <f>'Raw Data'!$AY208</f>
        <v>20</v>
      </c>
      <c r="B15">
        <f>'Raw Data'!$AY479</f>
        <v>34.1</v>
      </c>
    </row>
    <row r="16" spans="1:4">
      <c r="A16">
        <f>'Raw Data'!$AY209</f>
        <v>15.9</v>
      </c>
      <c r="B16">
        <f>'Raw Data'!$AY480</f>
        <v>34.1</v>
      </c>
    </row>
    <row r="17" spans="1:2">
      <c r="A17">
        <f>'Raw Data'!$AY210</f>
        <v>10.5</v>
      </c>
      <c r="B17">
        <f>'Raw Data'!$AY481</f>
        <v>34.1</v>
      </c>
    </row>
    <row r="18" spans="1:2">
      <c r="A18">
        <f>'Raw Data'!$AY211</f>
        <v>6.5</v>
      </c>
      <c r="B18">
        <f>'Raw Data'!$AY482</f>
        <v>34.1</v>
      </c>
    </row>
    <row r="19" spans="1:2">
      <c r="A19">
        <f>'Raw Data'!$AY212</f>
        <v>3.2</v>
      </c>
      <c r="B19">
        <f>'Raw Data'!$AY483</f>
        <v>34</v>
      </c>
    </row>
    <row r="20" spans="1:2">
      <c r="A20">
        <f>'Raw Data'!$AY213</f>
        <v>0.6</v>
      </c>
      <c r="B20">
        <f>'Raw Data'!$AY484</f>
        <v>34</v>
      </c>
    </row>
    <row r="21" spans="1:2">
      <c r="A21">
        <f>'Raw Data'!$AY214</f>
        <v>0</v>
      </c>
      <c r="B21">
        <f>'Raw Data'!$AY485</f>
        <v>34.200000000000003</v>
      </c>
    </row>
    <row r="22" spans="1:2">
      <c r="A22">
        <f>'Raw Data'!$AY215</f>
        <v>0</v>
      </c>
      <c r="B22">
        <f>'Raw Data'!$AY486</f>
        <v>33.9</v>
      </c>
    </row>
    <row r="23" spans="1:2">
      <c r="A23">
        <f>'Raw Data'!$AY216</f>
        <v>0</v>
      </c>
      <c r="B23">
        <f>'Raw Data'!$AY487</f>
        <v>33</v>
      </c>
    </row>
    <row r="24" spans="1:2">
      <c r="A24">
        <f>'Raw Data'!$AY217</f>
        <v>0</v>
      </c>
      <c r="B24">
        <f>'Raw Data'!$AY488</f>
        <v>31.8</v>
      </c>
    </row>
    <row r="25" spans="1:2">
      <c r="A25">
        <f>'Raw Data'!$AY218</f>
        <v>0</v>
      </c>
      <c r="B25">
        <f>'Raw Data'!$AY489</f>
        <v>30.6</v>
      </c>
    </row>
    <row r="26" spans="1:2">
      <c r="A26">
        <f>'Raw Data'!$AY219</f>
        <v>0</v>
      </c>
      <c r="B26">
        <f>'Raw Data'!$AY490</f>
        <v>29.4</v>
      </c>
    </row>
    <row r="27" spans="1:2">
      <c r="A27">
        <f>'Raw Data'!$AY220</f>
        <v>0</v>
      </c>
      <c r="B27">
        <f>'Raw Data'!$AY491</f>
        <v>28.4</v>
      </c>
    </row>
    <row r="28" spans="1:2">
      <c r="A28">
        <f>'Raw Data'!$AY221</f>
        <v>0</v>
      </c>
      <c r="B28">
        <f>'Raw Data'!$AY492</f>
        <v>27.5</v>
      </c>
    </row>
    <row r="29" spans="1:2">
      <c r="A29">
        <f>'Raw Data'!$AY222</f>
        <v>0</v>
      </c>
      <c r="B29">
        <f>'Raw Data'!$AY493</f>
        <v>26.2</v>
      </c>
    </row>
    <row r="30" spans="1:2">
      <c r="A30">
        <f>'Raw Data'!$AY223</f>
        <v>0</v>
      </c>
      <c r="B30">
        <f>'Raw Data'!$AY494</f>
        <v>25.2</v>
      </c>
    </row>
    <row r="31" spans="1:2">
      <c r="A31">
        <f>'Raw Data'!$AY224</f>
        <v>0</v>
      </c>
      <c r="B31">
        <f>'Raw Data'!$AY495</f>
        <v>24</v>
      </c>
    </row>
    <row r="32" spans="1:2">
      <c r="A32">
        <f>'Raw Data'!$AY225</f>
        <v>0</v>
      </c>
      <c r="B32">
        <f>'Raw Data'!$AY496</f>
        <v>23.2</v>
      </c>
    </row>
    <row r="33" spans="1:2">
      <c r="A33">
        <f>'Raw Data'!$AY226</f>
        <v>0</v>
      </c>
      <c r="B33">
        <f>'Raw Data'!$AY497</f>
        <v>22.5</v>
      </c>
    </row>
    <row r="34" spans="1:2">
      <c r="A34">
        <f>'Raw Data'!$AY227</f>
        <v>0</v>
      </c>
      <c r="B34">
        <f>'Raw Data'!$AY498</f>
        <v>21.6</v>
      </c>
    </row>
    <row r="35" spans="1:2">
      <c r="A35">
        <f>'Raw Data'!$AY228</f>
        <v>0</v>
      </c>
      <c r="B35">
        <f>'Raw Data'!$AY499</f>
        <v>21.2</v>
      </c>
    </row>
    <row r="36" spans="1:2">
      <c r="A36">
        <f>'Raw Data'!$AY229</f>
        <v>0</v>
      </c>
      <c r="B36">
        <f>'Raw Data'!$AY500</f>
        <v>21.3</v>
      </c>
    </row>
    <row r="37" spans="1:2">
      <c r="A37">
        <f>'Raw Data'!$AY230</f>
        <v>0</v>
      </c>
      <c r="B37">
        <f>'Raw Data'!$AY501</f>
        <v>21.8</v>
      </c>
    </row>
    <row r="38" spans="1:2">
      <c r="A38">
        <f>'Raw Data'!$AY231</f>
        <v>0</v>
      </c>
      <c r="B38">
        <f>'Raw Data'!$AY502</f>
        <v>22.9</v>
      </c>
    </row>
    <row r="39" spans="1:2">
      <c r="A39">
        <f>'Raw Data'!$AY232</f>
        <v>0</v>
      </c>
      <c r="B39">
        <f>'Raw Data'!$AY503</f>
        <v>23.9</v>
      </c>
    </row>
    <row r="40" spans="1:2">
      <c r="A40">
        <f>'Raw Data'!$AY233</f>
        <v>0</v>
      </c>
      <c r="B40">
        <f>'Raw Data'!$AY504</f>
        <v>25.8</v>
      </c>
    </row>
    <row r="41" spans="1:2">
      <c r="A41">
        <f>'Raw Data'!$AY234</f>
        <v>0</v>
      </c>
      <c r="B41">
        <f>'Raw Data'!$AY505</f>
        <v>27.4</v>
      </c>
    </row>
    <row r="42" spans="1:2">
      <c r="A42">
        <f>'Raw Data'!$AY235</f>
        <v>0</v>
      </c>
      <c r="B42">
        <f>'Raw Data'!$AY506</f>
        <v>28.3</v>
      </c>
    </row>
    <row r="43" spans="1:2">
      <c r="A43">
        <f>'Raw Data'!$AY236</f>
        <v>0</v>
      </c>
      <c r="B43">
        <f>'Raw Data'!$AY507</f>
        <v>29.2</v>
      </c>
    </row>
    <row r="44" spans="1:2">
      <c r="A44">
        <f>'Raw Data'!$AY237</f>
        <v>0</v>
      </c>
      <c r="B44">
        <f>'Raw Data'!$AY508</f>
        <v>29.8</v>
      </c>
    </row>
    <row r="45" spans="1:2">
      <c r="A45">
        <f>'Raw Data'!$AY238</f>
        <v>0</v>
      </c>
      <c r="B45">
        <f>'Raw Data'!$AY509</f>
        <v>29.9</v>
      </c>
    </row>
    <row r="46" spans="1:2">
      <c r="A46">
        <f>'Raw Data'!$AY239</f>
        <v>0</v>
      </c>
      <c r="B46">
        <f>'Raw Data'!$AY510</f>
        <v>30.1</v>
      </c>
    </row>
    <row r="47" spans="1:2">
      <c r="A47">
        <f>'Raw Data'!$AY240</f>
        <v>0</v>
      </c>
      <c r="B47">
        <f>'Raw Data'!$AY511</f>
        <v>30.1</v>
      </c>
    </row>
    <row r="48" spans="1:2">
      <c r="A48">
        <f>'Raw Data'!$AY241</f>
        <v>0</v>
      </c>
      <c r="B48">
        <f>'Raw Data'!$AY512</f>
        <v>30.4</v>
      </c>
    </row>
    <row r="49" spans="1:2">
      <c r="A49">
        <f>'Raw Data'!$AY242</f>
        <v>0</v>
      </c>
      <c r="B49">
        <f>'Raw Data'!$AY513</f>
        <v>30.5</v>
      </c>
    </row>
    <row r="50" spans="1:2">
      <c r="A50">
        <f>'Raw Data'!$AY243</f>
        <v>0</v>
      </c>
      <c r="B50">
        <f>'Raw Data'!$AY514</f>
        <v>31</v>
      </c>
    </row>
    <row r="51" spans="1:2">
      <c r="A51">
        <f>'Raw Data'!$AY244</f>
        <v>0</v>
      </c>
      <c r="B51">
        <f>'Raw Data'!$AY515</f>
        <v>31.2</v>
      </c>
    </row>
    <row r="52" spans="1:2">
      <c r="A52">
        <f>'Raw Data'!$AY245</f>
        <v>0</v>
      </c>
      <c r="B52">
        <f>'Raw Data'!$AY516</f>
        <v>31.5</v>
      </c>
    </row>
    <row r="53" spans="1:2">
      <c r="A53">
        <f>'Raw Data'!$AY246</f>
        <v>0</v>
      </c>
      <c r="B53">
        <f>'Raw Data'!$AY517</f>
        <v>31.7</v>
      </c>
    </row>
    <row r="54" spans="1:2">
      <c r="A54">
        <f>'Raw Data'!$AY247</f>
        <v>0</v>
      </c>
      <c r="B54">
        <f>'Raw Data'!$AY518</f>
        <v>31.6</v>
      </c>
    </row>
    <row r="55" spans="1:2">
      <c r="A55">
        <f>'Raw Data'!$AY248</f>
        <v>0</v>
      </c>
      <c r="B55">
        <f>'Raw Data'!$AY519</f>
        <v>31.4</v>
      </c>
    </row>
    <row r="56" spans="1:2">
      <c r="A56">
        <f>'Raw Data'!$AY249</f>
        <v>0</v>
      </c>
      <c r="B56">
        <f>'Raw Data'!$AY520</f>
        <v>31.2</v>
      </c>
    </row>
    <row r="57" spans="1:2">
      <c r="A57">
        <f>'Raw Data'!$AY250</f>
        <v>0</v>
      </c>
      <c r="B57">
        <f>'Raw Data'!$AY521</f>
        <v>31.3</v>
      </c>
    </row>
    <row r="58" spans="1:2">
      <c r="A58">
        <f>'Raw Data'!$AY251</f>
        <v>0</v>
      </c>
      <c r="B58">
        <f>'Raw Data'!$AY522</f>
        <v>31.8</v>
      </c>
    </row>
    <row r="59" spans="1:2">
      <c r="A59">
        <f>'Raw Data'!$AY252</f>
        <v>0</v>
      </c>
      <c r="B59">
        <f>'Raw Data'!$AY523</f>
        <v>31.9</v>
      </c>
    </row>
    <row r="60" spans="1:2">
      <c r="A60">
        <f>'Raw Data'!$AY253</f>
        <v>0</v>
      </c>
      <c r="B60">
        <f>'Raw Data'!$AY524</f>
        <v>31.7</v>
      </c>
    </row>
    <row r="61" spans="1:2">
      <c r="A61">
        <f>'Raw Data'!$AY254</f>
        <v>0</v>
      </c>
      <c r="B61">
        <f>'Raw Data'!$AY525</f>
        <v>31.7</v>
      </c>
    </row>
    <row r="62" spans="1:2">
      <c r="A62">
        <f>'Raw Data'!$AY255</f>
        <v>0</v>
      </c>
      <c r="B62">
        <f>'Raw Data'!$AY526</f>
        <v>32.299999999999997</v>
      </c>
    </row>
    <row r="63" spans="1:2">
      <c r="A63">
        <f>'Raw Data'!$AY256</f>
        <v>0</v>
      </c>
      <c r="B63">
        <f>'Raw Data'!$AY527</f>
        <v>32.1</v>
      </c>
    </row>
    <row r="64" spans="1:2">
      <c r="A64">
        <f>'Raw Data'!$AY257</f>
        <v>0</v>
      </c>
      <c r="B64">
        <f>'Raw Data'!$AY528</f>
        <v>32</v>
      </c>
    </row>
    <row r="65" spans="1:2">
      <c r="A65">
        <f>'Raw Data'!$AY258</f>
        <v>0</v>
      </c>
      <c r="B65">
        <f>'Raw Data'!$AY529</f>
        <v>32.1</v>
      </c>
    </row>
    <row r="66" spans="1:2">
      <c r="A66">
        <f>'Raw Data'!$AY259</f>
        <v>0</v>
      </c>
      <c r="B66">
        <f>'Raw Data'!$AY530</f>
        <v>32</v>
      </c>
    </row>
    <row r="67" spans="1:2">
      <c r="A67">
        <f>'Raw Data'!$AY260</f>
        <v>0</v>
      </c>
      <c r="B67">
        <f>'Raw Data'!$AY531</f>
        <v>32</v>
      </c>
    </row>
    <row r="68" spans="1:2">
      <c r="A68">
        <f>'Raw Data'!$AY261</f>
        <v>0</v>
      </c>
      <c r="B68">
        <f>'Raw Data'!$AY532</f>
        <v>31.7</v>
      </c>
    </row>
    <row r="69" spans="1:2">
      <c r="A69">
        <f>'Raw Data'!$AY262</f>
        <v>0</v>
      </c>
      <c r="B69">
        <f>'Raw Data'!$AY533</f>
        <v>31.5</v>
      </c>
    </row>
    <row r="70" spans="1:2">
      <c r="A70">
        <f>'Raw Data'!$AY263</f>
        <v>0</v>
      </c>
      <c r="B70">
        <f>'Raw Data'!$AY534</f>
        <v>31.7</v>
      </c>
    </row>
    <row r="71" spans="1:2">
      <c r="A71">
        <f>'Raw Data'!$AY264</f>
        <v>0</v>
      </c>
      <c r="B71">
        <f>'Raw Data'!$AY535</f>
        <v>31.6</v>
      </c>
    </row>
    <row r="72" spans="1:2">
      <c r="A72">
        <f>'Raw Data'!$AY265</f>
        <v>0</v>
      </c>
      <c r="B72">
        <f>'Raw Data'!$AY536</f>
        <v>31.4</v>
      </c>
    </row>
    <row r="73" spans="1:2">
      <c r="A73">
        <f>'Raw Data'!$AY266</f>
        <v>0</v>
      </c>
      <c r="B73">
        <f>'Raw Data'!$AY537</f>
        <v>31.1</v>
      </c>
    </row>
    <row r="74" spans="1:2">
      <c r="A74">
        <f>'Raw Data'!$AY267</f>
        <v>0</v>
      </c>
      <c r="B74">
        <f>'Raw Data'!$AY538</f>
        <v>31</v>
      </c>
    </row>
    <row r="75" spans="1:2">
      <c r="A75">
        <f>'Raw Data'!$AY268</f>
        <v>0</v>
      </c>
      <c r="B75">
        <f>'Raw Data'!$AY539</f>
        <v>30.6</v>
      </c>
    </row>
    <row r="76" spans="1:2">
      <c r="A76">
        <f>'Raw Data'!$AY269</f>
        <v>0</v>
      </c>
      <c r="B76">
        <f>'Raw Data'!$AY540</f>
        <v>30.6</v>
      </c>
    </row>
    <row r="77" spans="1:2">
      <c r="A77">
        <f>'Raw Data'!$AY270</f>
        <v>0</v>
      </c>
      <c r="B77">
        <f>'Raw Data'!$AY541</f>
        <v>30.8</v>
      </c>
    </row>
    <row r="78" spans="1:2">
      <c r="A78">
        <f>'Raw Data'!$AY271</f>
        <v>0</v>
      </c>
      <c r="B78">
        <f>'Raw Data'!$AY542</f>
        <v>31</v>
      </c>
    </row>
    <row r="79" spans="1:2">
      <c r="A79">
        <f>'Raw Data'!$AY272</f>
        <v>0</v>
      </c>
      <c r="B79">
        <f>'Raw Data'!$AY543</f>
        <v>31.3</v>
      </c>
    </row>
    <row r="80" spans="1:2">
      <c r="A80">
        <f>'Raw Data'!$AY273</f>
        <v>0</v>
      </c>
      <c r="B80">
        <f>'Raw Data'!$AY544</f>
        <v>31.8</v>
      </c>
    </row>
    <row r="81" spans="1:2">
      <c r="A81">
        <f>'Raw Data'!$AY274</f>
        <v>0</v>
      </c>
      <c r="B81">
        <f>'Raw Data'!$AY545</f>
        <v>32</v>
      </c>
    </row>
    <row r="82" spans="1:2">
      <c r="A82">
        <f>'Raw Data'!$AY275</f>
        <v>0</v>
      </c>
      <c r="B82">
        <f>'Raw Data'!$AY546</f>
        <v>32</v>
      </c>
    </row>
    <row r="83" spans="1:2">
      <c r="A83">
        <f>'Raw Data'!$AY276</f>
        <v>0</v>
      </c>
      <c r="B83">
        <f>'Raw Data'!$AY547</f>
        <v>31.9</v>
      </c>
    </row>
    <row r="84" spans="1:2">
      <c r="A84">
        <f>'Raw Data'!$AY277</f>
        <v>0</v>
      </c>
      <c r="B84">
        <f>'Raw Data'!$AY548</f>
        <v>32.1</v>
      </c>
    </row>
    <row r="85" spans="1:2">
      <c r="A85">
        <f>'Raw Data'!$AY278</f>
        <v>0</v>
      </c>
      <c r="B85">
        <f>'Raw Data'!$AY549</f>
        <v>32.6</v>
      </c>
    </row>
    <row r="86" spans="1:2">
      <c r="A86">
        <f>'Raw Data'!$AY279</f>
        <v>0</v>
      </c>
      <c r="B86">
        <f>'Raw Data'!$AY550</f>
        <v>32.9</v>
      </c>
    </row>
    <row r="87" spans="1:2">
      <c r="A87">
        <f>'Raw Data'!$AY280</f>
        <v>0</v>
      </c>
      <c r="B87">
        <f>'Raw Data'!$AY551</f>
        <v>33.200000000000003</v>
      </c>
    </row>
    <row r="88" spans="1:2">
      <c r="A88">
        <f>'Raw Data'!$AY281</f>
        <v>0</v>
      </c>
      <c r="B88">
        <f>'Raw Data'!$AY552</f>
        <v>33.299999999999997</v>
      </c>
    </row>
    <row r="89" spans="1:2">
      <c r="A89">
        <f>'Raw Data'!$AY282</f>
        <v>0</v>
      </c>
      <c r="B89">
        <f>'Raw Data'!$AY553</f>
        <v>33.5</v>
      </c>
    </row>
    <row r="90" spans="1:2">
      <c r="A90">
        <f>'Raw Data'!$AY283</f>
        <v>0</v>
      </c>
      <c r="B90">
        <f>'Raw Data'!$AY554</f>
        <v>33.799999999999997</v>
      </c>
    </row>
    <row r="91" spans="1:2">
      <c r="A91">
        <f>'Raw Data'!$AY284</f>
        <v>0</v>
      </c>
      <c r="B91">
        <f>'Raw Data'!$AY555</f>
        <v>34</v>
      </c>
    </row>
    <row r="92" spans="1:2">
      <c r="A92">
        <f>'Raw Data'!$AY285</f>
        <v>0</v>
      </c>
      <c r="B92">
        <f>'Raw Data'!$AY556</f>
        <v>34.1</v>
      </c>
    </row>
    <row r="93" spans="1:2">
      <c r="A93">
        <f>'Raw Data'!$AY286</f>
        <v>0</v>
      </c>
      <c r="B93">
        <f>'Raw Data'!$AY557</f>
        <v>33.700000000000003</v>
      </c>
    </row>
    <row r="94" spans="1:2">
      <c r="A94">
        <f>'Raw Data'!$AY287</f>
        <v>0</v>
      </c>
      <c r="B94">
        <f>'Raw Data'!$AY558</f>
        <v>32.799999999999997</v>
      </c>
    </row>
    <row r="95" spans="1:2">
      <c r="A95">
        <f>'Raw Data'!$AY288</f>
        <v>0</v>
      </c>
      <c r="B95">
        <f>'Raw Data'!$AY559</f>
        <v>32</v>
      </c>
    </row>
    <row r="96" spans="1:2">
      <c r="A96">
        <f>'Raw Data'!$AY289</f>
        <v>0</v>
      </c>
      <c r="B96">
        <f>'Raw Data'!$AY560</f>
        <v>31.2</v>
      </c>
    </row>
    <row r="97" spans="1:2">
      <c r="A97">
        <f>'Raw Data'!$AY290</f>
        <v>0</v>
      </c>
      <c r="B97">
        <f>'Raw Data'!$AY561</f>
        <v>29.9</v>
      </c>
    </row>
    <row r="98" spans="1:2">
      <c r="A98">
        <f>'Raw Data'!$AY291</f>
        <v>0</v>
      </c>
      <c r="B98">
        <f>'Raw Data'!$AY562</f>
        <v>28</v>
      </c>
    </row>
    <row r="99" spans="1:2">
      <c r="A99">
        <f>'Raw Data'!$AY292</f>
        <v>0</v>
      </c>
      <c r="B99">
        <f>'Raw Data'!$AY563</f>
        <v>25.9</v>
      </c>
    </row>
    <row r="100" spans="1:2">
      <c r="A100">
        <f>'Raw Data'!$AY293</f>
        <v>0</v>
      </c>
      <c r="B100">
        <f>'Raw Data'!$AY564</f>
        <v>24.5</v>
      </c>
    </row>
    <row r="101" spans="1:2">
      <c r="A101">
        <f>'Raw Data'!$AY294</f>
        <v>0</v>
      </c>
      <c r="B101">
        <f>'Raw Data'!$AY565</f>
        <v>23.7</v>
      </c>
    </row>
    <row r="102" spans="1:2">
      <c r="A102">
        <f>'Raw Data'!$AY295</f>
        <v>0</v>
      </c>
      <c r="B102">
        <f>'Raw Data'!$AY566</f>
        <v>22.8</v>
      </c>
    </row>
    <row r="103" spans="1:2">
      <c r="A103">
        <f>'Raw Data'!$AY296</f>
        <v>0</v>
      </c>
      <c r="B103">
        <f>'Raw Data'!$AY567</f>
        <v>22.6</v>
      </c>
    </row>
    <row r="104" spans="1:2">
      <c r="A104">
        <f>'Raw Data'!$AY297</f>
        <v>0</v>
      </c>
      <c r="B104">
        <f>'Raw Data'!$AY568</f>
        <v>22.1</v>
      </c>
    </row>
    <row r="105" spans="1:2">
      <c r="A105">
        <f>'Raw Data'!$AY298</f>
        <v>0</v>
      </c>
      <c r="B105">
        <f>'Raw Data'!$AY569</f>
        <v>22.2</v>
      </c>
    </row>
    <row r="106" spans="1:2">
      <c r="A106">
        <f>'Raw Data'!$AY299</f>
        <v>0</v>
      </c>
      <c r="B106">
        <f>'Raw Data'!$AY570</f>
        <v>22.9</v>
      </c>
    </row>
    <row r="107" spans="1:2">
      <c r="A107">
        <f>'Raw Data'!$AY300</f>
        <v>0</v>
      </c>
      <c r="B107">
        <f>'Raw Data'!$AY571</f>
        <v>23.5</v>
      </c>
    </row>
    <row r="108" spans="1:2">
      <c r="A108">
        <f>'Raw Data'!$AY301</f>
        <v>0</v>
      </c>
      <c r="B108">
        <f>'Raw Data'!$AY572</f>
        <v>24.9</v>
      </c>
    </row>
    <row r="109" spans="1:2">
      <c r="A109">
        <f>'Raw Data'!$AY302</f>
        <v>0</v>
      </c>
      <c r="B109">
        <f>'Raw Data'!$AY573</f>
        <v>26.4</v>
      </c>
    </row>
    <row r="110" spans="1:2">
      <c r="A110">
        <f>'Raw Data'!$AY303</f>
        <v>0</v>
      </c>
      <c r="B110">
        <f>'Raw Data'!$AY574</f>
        <v>27.2</v>
      </c>
    </row>
    <row r="111" spans="1:2">
      <c r="A111">
        <f>'Raw Data'!$AY304</f>
        <v>0</v>
      </c>
      <c r="B111">
        <f>'Raw Data'!$AY575</f>
        <v>28.7</v>
      </c>
    </row>
    <row r="112" spans="1:2">
      <c r="A112">
        <f>'Raw Data'!$AY305</f>
        <v>0</v>
      </c>
      <c r="B112">
        <f>'Raw Data'!$AY576</f>
        <v>29.6</v>
      </c>
    </row>
    <row r="113" spans="1:2">
      <c r="A113">
        <f>'Raw Data'!$AY306</f>
        <v>0</v>
      </c>
      <c r="B113">
        <f>'Raw Data'!$AY577</f>
        <v>30.8</v>
      </c>
    </row>
    <row r="114" spans="1:2">
      <c r="A114">
        <f>'Raw Data'!$AY307</f>
        <v>0</v>
      </c>
      <c r="B114">
        <f>'Raw Data'!$AY578</f>
        <v>31.5</v>
      </c>
    </row>
    <row r="115" spans="1:2">
      <c r="A115">
        <f>'Raw Data'!$AY308</f>
        <v>0</v>
      </c>
      <c r="B115">
        <f>'Raw Data'!$AY579</f>
        <v>31.9</v>
      </c>
    </row>
    <row r="116" spans="1:2">
      <c r="A116">
        <f>'Raw Data'!$AY309</f>
        <v>0</v>
      </c>
      <c r="B116">
        <f>'Raw Data'!$AY580</f>
        <v>32.1</v>
      </c>
    </row>
    <row r="117" spans="1:2">
      <c r="A117">
        <f>'Raw Data'!$AY310</f>
        <v>2.6</v>
      </c>
      <c r="B117">
        <f>'Raw Data'!$AY581</f>
        <v>32.4</v>
      </c>
    </row>
    <row r="118" spans="1:2">
      <c r="A118">
        <f>'Raw Data'!$AY311</f>
        <v>6.2</v>
      </c>
      <c r="B118">
        <f>'Raw Data'!$AY582</f>
        <v>32.5</v>
      </c>
    </row>
    <row r="119" spans="1:2">
      <c r="A119">
        <f>'Raw Data'!$AY312</f>
        <v>9.8000000000000007</v>
      </c>
      <c r="B119">
        <f>'Raw Data'!$AY583</f>
        <v>32.6</v>
      </c>
    </row>
    <row r="120" spans="1:2">
      <c r="A120">
        <f>'Raw Data'!$AY313</f>
        <v>13.1</v>
      </c>
      <c r="B120">
        <f>'Raw Data'!$AY584</f>
        <v>32.6</v>
      </c>
    </row>
    <row r="121" spans="1:2">
      <c r="A121">
        <f>'Raw Data'!$AY314</f>
        <v>15.7</v>
      </c>
      <c r="B121">
        <f>'Raw Data'!$AY585</f>
        <v>32.5</v>
      </c>
    </row>
    <row r="122" spans="1:2">
      <c r="A122">
        <f>'Raw Data'!$AY315</f>
        <v>17.600000000000001</v>
      </c>
      <c r="B122">
        <f>'Raw Data'!$AY586</f>
        <v>32.5</v>
      </c>
    </row>
    <row r="123" spans="1:2">
      <c r="A123">
        <f>'Raw Data'!$AY316</f>
        <v>19.100000000000001</v>
      </c>
      <c r="B123">
        <f>'Raw Data'!$AY587</f>
        <v>32.9</v>
      </c>
    </row>
    <row r="124" spans="1:2">
      <c r="A124">
        <f>'Raw Data'!$AY317</f>
        <v>20.100000000000001</v>
      </c>
      <c r="B124">
        <f>'Raw Data'!$AY588</f>
        <v>32.9</v>
      </c>
    </row>
    <row r="125" spans="1:2">
      <c r="A125">
        <f>'Raw Data'!$AY318</f>
        <v>20.9</v>
      </c>
      <c r="B125">
        <f>'Raw Data'!$AY589</f>
        <v>33</v>
      </c>
    </row>
    <row r="126" spans="1:2">
      <c r="A126">
        <f>'Raw Data'!$AY319</f>
        <v>21.9</v>
      </c>
      <c r="B126">
        <f>'Raw Data'!$AY590</f>
        <v>33.1</v>
      </c>
    </row>
    <row r="127" spans="1:2">
      <c r="A127">
        <f>'Raw Data'!$AY320</f>
        <v>23.1</v>
      </c>
      <c r="B127">
        <f>'Raw Data'!$AY591</f>
        <v>33</v>
      </c>
    </row>
    <row r="128" spans="1:2">
      <c r="A128">
        <f>'Raw Data'!$AY321</f>
        <v>24.2</v>
      </c>
      <c r="B128">
        <f>'Raw Data'!$AY592</f>
        <v>32.799999999999997</v>
      </c>
    </row>
    <row r="129" spans="1:2">
      <c r="A129">
        <f>'Raw Data'!$AY322</f>
        <v>25</v>
      </c>
      <c r="B129">
        <f>'Raw Data'!$AY593</f>
        <v>32.799999999999997</v>
      </c>
    </row>
    <row r="130" spans="1:2">
      <c r="A130">
        <f>'Raw Data'!$AY323</f>
        <v>25.3</v>
      </c>
      <c r="B130">
        <f>'Raw Data'!$AY594</f>
        <v>32.9</v>
      </c>
    </row>
    <row r="131" spans="1:2">
      <c r="A131">
        <f>'Raw Data'!$AY324</f>
        <v>25.9</v>
      </c>
      <c r="B131">
        <f>'Raw Data'!$AY595</f>
        <v>33.299999999999997</v>
      </c>
    </row>
    <row r="132" spans="1:2">
      <c r="A132">
        <f>'Raw Data'!$AY325</f>
        <v>26.3</v>
      </c>
      <c r="B132">
        <f>'Raw Data'!$AY596</f>
        <v>33.5</v>
      </c>
    </row>
    <row r="133" spans="1:2">
      <c r="A133">
        <f>'Raw Data'!$AY326</f>
        <v>26.7</v>
      </c>
      <c r="B133">
        <f>'Raw Data'!$AY597</f>
        <v>33.700000000000003</v>
      </c>
    </row>
    <row r="134" spans="1:2">
      <c r="A134">
        <f>'Raw Data'!$AY327</f>
        <v>27.1</v>
      </c>
      <c r="B134">
        <f>'Raw Data'!$AY598</f>
        <v>33.9</v>
      </c>
    </row>
    <row r="135" spans="1:2">
      <c r="A135">
        <f>'Raw Data'!$AY328</f>
        <v>27.3</v>
      </c>
      <c r="B135">
        <f>'Raw Data'!$AY599</f>
        <v>33.700000000000003</v>
      </c>
    </row>
    <row r="136" spans="1:2">
      <c r="A136">
        <f>'Raw Data'!$AY329</f>
        <v>27.5</v>
      </c>
      <c r="B136">
        <f>'Raw Data'!$AY600</f>
        <v>33.5</v>
      </c>
    </row>
    <row r="137" spans="1:2">
      <c r="A137">
        <f>'Raw Data'!$AY330</f>
        <v>27.6</v>
      </c>
      <c r="B137">
        <f>'Raw Data'!$AY601</f>
        <v>33.4</v>
      </c>
    </row>
    <row r="138" spans="1:2">
      <c r="A138">
        <f>'Raw Data'!$AY331</f>
        <v>27.7</v>
      </c>
      <c r="B138">
        <f>'Raw Data'!$AY602</f>
        <v>33.200000000000003</v>
      </c>
    </row>
    <row r="139" spans="1:2">
      <c r="A139">
        <f>'Raw Data'!$AY332</f>
        <v>27.8</v>
      </c>
      <c r="B139">
        <f>'Raw Data'!$AY603</f>
        <v>32.9</v>
      </c>
    </row>
    <row r="140" spans="1:2">
      <c r="A140">
        <f>'Raw Data'!$AY333</f>
        <v>27.8</v>
      </c>
      <c r="B140">
        <f>'Raw Data'!$AY604</f>
        <v>32.700000000000003</v>
      </c>
    </row>
    <row r="141" spans="1:2">
      <c r="A141">
        <f>'Raw Data'!$AY334</f>
        <v>28</v>
      </c>
      <c r="B141">
        <f>'Raw Data'!$AY605</f>
        <v>32.700000000000003</v>
      </c>
    </row>
    <row r="142" spans="1:2">
      <c r="A142">
        <f>'Raw Data'!$AY335</f>
        <v>28.3</v>
      </c>
      <c r="B142">
        <f>'Raw Data'!$AY606</f>
        <v>31.8</v>
      </c>
    </row>
    <row r="143" spans="1:2">
      <c r="A143">
        <f>'Raw Data'!$AY336</f>
        <v>28.3</v>
      </c>
      <c r="B143">
        <f>'Raw Data'!$AY607</f>
        <v>31.4</v>
      </c>
    </row>
    <row r="144" spans="1:2">
      <c r="A144">
        <f>'Raw Data'!$AY337</f>
        <v>28.1</v>
      </c>
      <c r="B144">
        <f>'Raw Data'!$AY608</f>
        <v>31.3</v>
      </c>
    </row>
    <row r="145" spans="1:2">
      <c r="A145">
        <f>'Raw Data'!$AY338</f>
        <v>27.1</v>
      </c>
      <c r="B145">
        <f>'Raw Data'!$AY609</f>
        <v>31.5</v>
      </c>
    </row>
    <row r="146" spans="1:2">
      <c r="A146">
        <f>'Raw Data'!$AY339</f>
        <v>26.1</v>
      </c>
      <c r="B146">
        <f>'Raw Data'!$AY610</f>
        <v>31.7</v>
      </c>
    </row>
    <row r="147" spans="1:2">
      <c r="A147">
        <f>'Raw Data'!$AY340</f>
        <v>25.6</v>
      </c>
      <c r="B147">
        <f>'Raw Data'!$AY611</f>
        <v>31.8</v>
      </c>
    </row>
    <row r="148" spans="1:2">
      <c r="A148">
        <f>'Raw Data'!$AY341</f>
        <v>25.1</v>
      </c>
      <c r="B148">
        <f>'Raw Data'!$AY612</f>
        <v>32</v>
      </c>
    </row>
    <row r="149" spans="1:2">
      <c r="A149">
        <f>'Raw Data'!$AY342</f>
        <v>24.2</v>
      </c>
      <c r="B149">
        <f>'Raw Data'!$AY613</f>
        <v>32</v>
      </c>
    </row>
    <row r="150" spans="1:2">
      <c r="A150">
        <f>'Raw Data'!$AY343</f>
        <v>24.9</v>
      </c>
      <c r="B150">
        <f>'Raw Data'!$AY614</f>
        <v>32.1</v>
      </c>
    </row>
    <row r="151" spans="1:2">
      <c r="A151">
        <f>'Raw Data'!$AY344</f>
        <v>25.4</v>
      </c>
      <c r="B151">
        <f>'Raw Data'!$AY615</f>
        <v>32.299999999999997</v>
      </c>
    </row>
    <row r="152" spans="1:2">
      <c r="A152">
        <f>'Raw Data'!$AY345</f>
        <v>26.2</v>
      </c>
      <c r="B152">
        <f>'Raw Data'!$AY616</f>
        <v>32.9</v>
      </c>
    </row>
    <row r="153" spans="1:2">
      <c r="A153">
        <f>'Raw Data'!$AY346</f>
        <v>27</v>
      </c>
      <c r="B153">
        <f>'Raw Data'!$AY617</f>
        <v>32.700000000000003</v>
      </c>
    </row>
    <row r="154" spans="1:2">
      <c r="A154">
        <f>'Raw Data'!$AY347</f>
        <v>27.6</v>
      </c>
      <c r="B154">
        <f>'Raw Data'!$AY618</f>
        <v>31.4</v>
      </c>
    </row>
    <row r="155" spans="1:2">
      <c r="A155">
        <f>'Raw Data'!$AY348</f>
        <v>27.6</v>
      </c>
      <c r="B155">
        <f>'Raw Data'!$AY619</f>
        <v>27.2</v>
      </c>
    </row>
    <row r="156" spans="1:2">
      <c r="A156">
        <f>'Raw Data'!$AY349</f>
        <v>28.1</v>
      </c>
      <c r="B156">
        <f>'Raw Data'!$AY620</f>
        <v>21.6</v>
      </c>
    </row>
    <row r="157" spans="1:2">
      <c r="A157">
        <f>'Raw Data'!$AY350</f>
        <v>28.3</v>
      </c>
      <c r="B157">
        <f>'Raw Data'!$AY621</f>
        <v>16.600000000000001</v>
      </c>
    </row>
    <row r="158" spans="1:2">
      <c r="A158">
        <f>'Raw Data'!$AY351</f>
        <v>28.3</v>
      </c>
      <c r="B158">
        <f>'Raw Data'!$AY622</f>
        <v>10.7</v>
      </c>
    </row>
    <row r="159" spans="1:2">
      <c r="A159">
        <f>'Raw Data'!$AY352</f>
        <v>28.3</v>
      </c>
      <c r="B159">
        <f>'Raw Data'!$AY623</f>
        <v>7.3</v>
      </c>
    </row>
    <row r="160" spans="1:2">
      <c r="A160">
        <f>'Raw Data'!$AY353</f>
        <v>28.2</v>
      </c>
    </row>
    <row r="161" spans="1:1">
      <c r="A161">
        <f>'Raw Data'!$AY354</f>
        <v>28</v>
      </c>
    </row>
    <row r="162" spans="1:1">
      <c r="A162">
        <f>'Raw Data'!$AY355</f>
        <v>27.9</v>
      </c>
    </row>
    <row r="163" spans="1:1">
      <c r="A163">
        <f>'Raw Data'!$AY356</f>
        <v>28.2</v>
      </c>
    </row>
    <row r="164" spans="1:1">
      <c r="A164">
        <f>'Raw Data'!$AY357</f>
        <v>28.4</v>
      </c>
    </row>
    <row r="165" spans="1:1">
      <c r="A165">
        <f>'Raw Data'!$AY358</f>
        <v>28.3</v>
      </c>
    </row>
    <row r="166" spans="1:1">
      <c r="A166">
        <f>'Raw Data'!$AY359</f>
        <v>28.3</v>
      </c>
    </row>
    <row r="167" spans="1:1">
      <c r="A167">
        <f>'Raw Data'!$AY360</f>
        <v>28.5</v>
      </c>
    </row>
    <row r="168" spans="1:1">
      <c r="A168">
        <f>'Raw Data'!$AY361</f>
        <v>28.4</v>
      </c>
    </row>
    <row r="169" spans="1:1">
      <c r="A169">
        <f>'Raw Data'!$AY362</f>
        <v>28.2</v>
      </c>
    </row>
    <row r="170" spans="1:1">
      <c r="A170">
        <f>'Raw Data'!$AY363</f>
        <v>28.3</v>
      </c>
    </row>
    <row r="171" spans="1:1">
      <c r="A171">
        <f>'Raw Data'!$AY364</f>
        <v>28.7</v>
      </c>
    </row>
    <row r="172" spans="1:1">
      <c r="A172">
        <f>'Raw Data'!$AY365</f>
        <v>29</v>
      </c>
    </row>
    <row r="173" spans="1:1">
      <c r="A173">
        <f>'Raw Data'!$AY366</f>
        <v>29.2</v>
      </c>
    </row>
    <row r="174" spans="1:1">
      <c r="A174">
        <f>'Raw Data'!$AY367</f>
        <v>29.3</v>
      </c>
    </row>
    <row r="175" spans="1:1">
      <c r="A175">
        <f>'Raw Data'!$AY368</f>
        <v>29.5</v>
      </c>
    </row>
    <row r="176" spans="1:1">
      <c r="A176">
        <f>'Raw Data'!$AY369</f>
        <v>29.9</v>
      </c>
    </row>
    <row r="177" spans="1:1">
      <c r="A177">
        <f>'Raw Data'!$AY370</f>
        <v>30.2</v>
      </c>
    </row>
    <row r="178" spans="1:1">
      <c r="A178">
        <f>'Raw Data'!$AY371</f>
        <v>30.2</v>
      </c>
    </row>
    <row r="179" spans="1:1">
      <c r="A179">
        <f>'Raw Data'!$AY372</f>
        <v>30.3</v>
      </c>
    </row>
    <row r="180" spans="1:1">
      <c r="A180">
        <f>'Raw Data'!$AY373</f>
        <v>30.4</v>
      </c>
    </row>
    <row r="181" spans="1:1">
      <c r="A181">
        <f>'Raw Data'!$AY374</f>
        <v>30.7</v>
      </c>
    </row>
    <row r="182" spans="1:1">
      <c r="A182">
        <f>'Raw Data'!$AY375</f>
        <v>30.7</v>
      </c>
    </row>
    <row r="183" spans="1:1">
      <c r="A183">
        <f>'Raw Data'!$AY376</f>
        <v>30.5</v>
      </c>
    </row>
    <row r="184" spans="1:1">
      <c r="A184">
        <f>'Raw Data'!$AY377</f>
        <v>30.5</v>
      </c>
    </row>
    <row r="185" spans="1:1">
      <c r="A185">
        <f>'Raw Data'!$AY378</f>
        <v>30.4</v>
      </c>
    </row>
    <row r="186" spans="1:1">
      <c r="A186">
        <f>'Raw Data'!$AY379</f>
        <v>30.5</v>
      </c>
    </row>
    <row r="187" spans="1:1">
      <c r="A187">
        <f>'Raw Data'!$AY380</f>
        <v>30.4</v>
      </c>
    </row>
    <row r="188" spans="1:1">
      <c r="A188">
        <f>'Raw Data'!$AY381</f>
        <v>30</v>
      </c>
    </row>
    <row r="189" spans="1:1">
      <c r="A189">
        <f>'Raw Data'!$AY382</f>
        <v>29.7</v>
      </c>
    </row>
    <row r="190" spans="1:1">
      <c r="A190">
        <f>'Raw Data'!$AY383</f>
        <v>29.7</v>
      </c>
    </row>
    <row r="191" spans="1:1">
      <c r="A191">
        <f>'Raw Data'!$AY384</f>
        <v>29.8</v>
      </c>
    </row>
    <row r="192" spans="1:1">
      <c r="A192">
        <f>'Raw Data'!$AY385</f>
        <v>30</v>
      </c>
    </row>
    <row r="193" spans="1:1">
      <c r="A193">
        <f>'Raw Data'!$AY386</f>
        <v>30.2</v>
      </c>
    </row>
    <row r="194" spans="1:1">
      <c r="A194">
        <f>'Raw Data'!$AY387</f>
        <v>30.3</v>
      </c>
    </row>
    <row r="195" spans="1:1">
      <c r="A195">
        <f>'Raw Data'!$AY388</f>
        <v>30.4</v>
      </c>
    </row>
    <row r="196" spans="1:1">
      <c r="A196">
        <f>'Raw Data'!$AY389</f>
        <v>30.5</v>
      </c>
    </row>
    <row r="197" spans="1:1">
      <c r="A197">
        <f>'Raw Data'!$AY390</f>
        <v>30.4</v>
      </c>
    </row>
    <row r="198" spans="1:1">
      <c r="A198">
        <f>'Raw Data'!$AY391</f>
        <v>30.5</v>
      </c>
    </row>
    <row r="199" spans="1:1">
      <c r="A199">
        <f>'Raw Data'!$AY392</f>
        <v>31</v>
      </c>
    </row>
    <row r="200" spans="1:1">
      <c r="A200">
        <f>'Raw Data'!$AY393</f>
        <v>31.3</v>
      </c>
    </row>
    <row r="201" spans="1:1">
      <c r="A201">
        <f>'Raw Data'!$AY394</f>
        <v>31.8</v>
      </c>
    </row>
    <row r="202" spans="1:1">
      <c r="A202">
        <f>'Raw Data'!$AY395</f>
        <v>32</v>
      </c>
    </row>
    <row r="203" spans="1:1">
      <c r="A203">
        <f>'Raw Data'!$AY396</f>
        <v>32.1</v>
      </c>
    </row>
    <row r="204" spans="1:1">
      <c r="A204">
        <f>'Raw Data'!$AY397</f>
        <v>32.200000000000003</v>
      </c>
    </row>
    <row r="205" spans="1:1">
      <c r="A205">
        <f>'Raw Data'!$AY398</f>
        <v>32.6</v>
      </c>
    </row>
    <row r="206" spans="1:1">
      <c r="A206">
        <f>'Raw Data'!$AY399</f>
        <v>33</v>
      </c>
    </row>
    <row r="207" spans="1:1">
      <c r="A207">
        <f>'Raw Data'!$AY400</f>
        <v>33.5</v>
      </c>
    </row>
    <row r="208" spans="1:1">
      <c r="A208">
        <f>'Raw Data'!$AY401</f>
        <v>33.1</v>
      </c>
    </row>
    <row r="209" spans="1:1">
      <c r="A209">
        <f>'Raw Data'!$AY402</f>
        <v>32.799999999999997</v>
      </c>
    </row>
    <row r="210" spans="1:1">
      <c r="A210">
        <f>'Raw Data'!$AY403</f>
        <v>32.4</v>
      </c>
    </row>
    <row r="211" spans="1:1">
      <c r="A211">
        <f>'Raw Data'!$AY404</f>
        <v>31.2</v>
      </c>
    </row>
    <row r="212" spans="1:1">
      <c r="A212">
        <f>'Raw Data'!$AY405</f>
        <v>29.5</v>
      </c>
    </row>
    <row r="213" spans="1:1">
      <c r="A213">
        <f>'Raw Data'!$AY406</f>
        <v>27.5</v>
      </c>
    </row>
    <row r="214" spans="1:1">
      <c r="A214">
        <f>'Raw Data'!$AY407</f>
        <v>26.2</v>
      </c>
    </row>
    <row r="215" spans="1:1">
      <c r="A215">
        <f>'Raw Data'!$AY408</f>
        <v>24.7</v>
      </c>
    </row>
    <row r="216" spans="1:1">
      <c r="A216">
        <f>'Raw Data'!$AY409</f>
        <v>23.6</v>
      </c>
    </row>
    <row r="217" spans="1:1">
      <c r="A217">
        <f>'Raw Data'!$AY410</f>
        <v>22.6</v>
      </c>
    </row>
    <row r="218" spans="1:1">
      <c r="A218">
        <f>'Raw Data'!$AY411</f>
        <v>22</v>
      </c>
    </row>
    <row r="219" spans="1:1">
      <c r="A219">
        <f>'Raw Data'!$AY412</f>
        <v>21.5</v>
      </c>
    </row>
    <row r="220" spans="1:1">
      <c r="A220">
        <f>'Raw Data'!$AY413</f>
        <v>21.3</v>
      </c>
    </row>
    <row r="221" spans="1:1">
      <c r="A221">
        <f>'Raw Data'!$AY414</f>
        <v>21</v>
      </c>
    </row>
    <row r="222" spans="1:1">
      <c r="A222">
        <f>'Raw Data'!$AY415</f>
        <v>20.8</v>
      </c>
    </row>
    <row r="223" spans="1:1">
      <c r="A223">
        <f>'Raw Data'!$AY416</f>
        <v>21.2</v>
      </c>
    </row>
    <row r="224" spans="1:1">
      <c r="A224">
        <f>'Raw Data'!$AY417</f>
        <v>21.4</v>
      </c>
    </row>
    <row r="225" spans="1:1">
      <c r="A225">
        <f>'Raw Data'!$AY418</f>
        <v>22.6</v>
      </c>
    </row>
    <row r="226" spans="1:1">
      <c r="A226">
        <f>'Raw Data'!$AY419</f>
        <v>23.5</v>
      </c>
    </row>
    <row r="227" spans="1:1">
      <c r="A227">
        <f>'Raw Data'!$AY420</f>
        <v>24.6</v>
      </c>
    </row>
    <row r="228" spans="1:1">
      <c r="A228">
        <f>'Raw Data'!$AY421</f>
        <v>25.7</v>
      </c>
    </row>
    <row r="229" spans="1:1">
      <c r="A229">
        <f>'Raw Data'!$AY422</f>
        <v>25.9</v>
      </c>
    </row>
    <row r="230" spans="1:1">
      <c r="A230">
        <f>'Raw Data'!$AY423</f>
        <v>27.1</v>
      </c>
    </row>
    <row r="231" spans="1:1">
      <c r="A231">
        <f>'Raw Data'!$AY424</f>
        <v>28.7</v>
      </c>
    </row>
    <row r="232" spans="1:1">
      <c r="A232">
        <f>'Raw Data'!$AY425</f>
        <v>29.6</v>
      </c>
    </row>
    <row r="233" spans="1:1">
      <c r="A233">
        <f>'Raw Data'!$AY426</f>
        <v>30.2</v>
      </c>
    </row>
    <row r="234" spans="1:1">
      <c r="A234">
        <f>'Raw Data'!$AY427</f>
        <v>30.4</v>
      </c>
    </row>
    <row r="235" spans="1:1">
      <c r="A235">
        <f>'Raw Data'!$AY428</f>
        <v>30.5</v>
      </c>
    </row>
    <row r="236" spans="1:1">
      <c r="A236">
        <f>'Raw Data'!$AY429</f>
        <v>30.6</v>
      </c>
    </row>
    <row r="237" spans="1:1">
      <c r="A237">
        <f>'Raw Data'!$AY430</f>
        <v>30.9</v>
      </c>
    </row>
    <row r="238" spans="1:1">
      <c r="A238">
        <f>'Raw Data'!$AY431</f>
        <v>31.1</v>
      </c>
    </row>
    <row r="239" spans="1:1">
      <c r="A239">
        <f>'Raw Data'!$AY432</f>
        <v>31.3</v>
      </c>
    </row>
    <row r="240" spans="1:1">
      <c r="A240">
        <f>'Raw Data'!$AY433</f>
        <v>31.2</v>
      </c>
    </row>
    <row r="241" spans="1:1">
      <c r="A241">
        <f>'Raw Data'!$AY434</f>
        <v>31.3</v>
      </c>
    </row>
    <row r="242" spans="1:1">
      <c r="A242">
        <f>'Raw Data'!$AY435</f>
        <v>31.5</v>
      </c>
    </row>
    <row r="243" spans="1:1">
      <c r="A243">
        <f>'Raw Data'!$AY436</f>
        <v>31.9</v>
      </c>
    </row>
    <row r="244" spans="1:1">
      <c r="A244">
        <f>'Raw Data'!$AY437</f>
        <v>32.1</v>
      </c>
    </row>
    <row r="245" spans="1:1">
      <c r="A245">
        <f>'Raw Data'!$AY438</f>
        <v>32.1</v>
      </c>
    </row>
    <row r="246" spans="1:1">
      <c r="A246">
        <f>'Raw Data'!$AY439</f>
        <v>32.200000000000003</v>
      </c>
    </row>
    <row r="247" spans="1:1">
      <c r="A247">
        <f>'Raw Data'!$AY440</f>
        <v>32.4</v>
      </c>
    </row>
    <row r="248" spans="1:1">
      <c r="A248">
        <f>'Raw Data'!$AY441</f>
        <v>32.700000000000003</v>
      </c>
    </row>
    <row r="249" spans="1:1">
      <c r="A249">
        <f>'Raw Data'!$AY442</f>
        <v>33</v>
      </c>
    </row>
    <row r="250" spans="1:1">
      <c r="A250">
        <f>'Raw Data'!$AY443</f>
        <v>33.299999999999997</v>
      </c>
    </row>
    <row r="251" spans="1:1">
      <c r="A251">
        <f>'Raw Data'!$AY444</f>
        <v>33.5</v>
      </c>
    </row>
    <row r="252" spans="1:1">
      <c r="A252">
        <f>'Raw Data'!$AY445</f>
        <v>33.4</v>
      </c>
    </row>
    <row r="253" spans="1:1">
      <c r="A253">
        <f>'Raw Data'!$AY446</f>
        <v>33.200000000000003</v>
      </c>
    </row>
    <row r="254" spans="1:1">
      <c r="A254">
        <f>'Raw Data'!$AY447</f>
        <v>33.1</v>
      </c>
    </row>
    <row r="255" spans="1:1">
      <c r="A255">
        <f>'Raw Data'!$AY448</f>
        <v>32.9</v>
      </c>
    </row>
    <row r="256" spans="1:1">
      <c r="A256">
        <f>'Raw Data'!$AY449</f>
        <v>33.200000000000003</v>
      </c>
    </row>
    <row r="257" spans="1:1">
      <c r="A257">
        <f>'Raw Data'!$AY450</f>
        <v>33.5</v>
      </c>
    </row>
    <row r="258" spans="1:1">
      <c r="A258">
        <f>'Raw Data'!$AY451</f>
        <v>33.799999999999997</v>
      </c>
    </row>
    <row r="259" spans="1:1">
      <c r="A259">
        <f>'Raw Data'!$AY452</f>
        <v>33.799999999999997</v>
      </c>
    </row>
    <row r="260" spans="1:1">
      <c r="A260">
        <f>'Raw Data'!$AY453</f>
        <v>33.4</v>
      </c>
    </row>
    <row r="261" spans="1:1">
      <c r="A261">
        <f>'Raw Data'!$AY454</f>
        <v>33.200000000000003</v>
      </c>
    </row>
    <row r="262" spans="1:1">
      <c r="A262">
        <f>'Raw Data'!$AY455</f>
        <v>33.200000000000003</v>
      </c>
    </row>
    <row r="263" spans="1:1">
      <c r="A263">
        <f>'Raw Data'!$AY456</f>
        <v>33.299999999999997</v>
      </c>
    </row>
    <row r="264" spans="1:1">
      <c r="A264">
        <f>'Raw Data'!$AY457</f>
        <v>33.200000000000003</v>
      </c>
    </row>
    <row r="265" spans="1:1">
      <c r="A265">
        <f>'Raw Data'!$AY458</f>
        <v>32.5</v>
      </c>
    </row>
    <row r="266" spans="1:1">
      <c r="A266">
        <f>'Raw Data'!$AY459</f>
        <v>31.9</v>
      </c>
    </row>
    <row r="267" spans="1:1">
      <c r="A267">
        <f>'Raw Data'!$AY460</f>
        <v>31.4</v>
      </c>
    </row>
    <row r="268" spans="1:1">
      <c r="A268">
        <f>'Raw Data'!$AY461</f>
        <v>31.2</v>
      </c>
    </row>
    <row r="269" spans="1:1">
      <c r="A269">
        <f>'Raw Data'!$AY462</f>
        <v>32.200000000000003</v>
      </c>
    </row>
    <row r="270" spans="1:1">
      <c r="A270">
        <f>'Raw Data'!$AY463</f>
        <v>32.200000000000003</v>
      </c>
    </row>
    <row r="271" spans="1:1">
      <c r="A271">
        <f>'Raw Data'!$AY464</f>
        <v>32.5</v>
      </c>
    </row>
    <row r="272" spans="1:1">
      <c r="A272">
        <f>'Raw Data'!$AY465</f>
        <v>32.700000000000003</v>
      </c>
    </row>
    <row r="273" spans="1:1">
      <c r="A273">
        <f>'Raw Data'!$AY466</f>
        <v>32.700000000000003</v>
      </c>
    </row>
    <row r="274" spans="1:1">
      <c r="A274">
        <f>'Raw Data'!$AY467</f>
        <v>32.4</v>
      </c>
    </row>
    <row r="275" spans="1:1">
      <c r="A275">
        <f>'Raw Data'!$AY468</f>
        <v>32.299999999999997</v>
      </c>
    </row>
  </sheetData>
  <customSheetViews>
    <customSheetView guid="{2B424CCC-7244-4294-A128-8AE125D4F682}">
      <selection activeCell="D14" sqref="D14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O281"/>
  <sheetViews>
    <sheetView zoomScaleNormal="100" workbookViewId="0">
      <pane xSplit="2" ySplit="9" topLeftCell="BY136" activePane="bottomRight" state="frozen"/>
      <selection pane="topRight" activeCell="C1" sqref="C1"/>
      <selection pane="bottomLeft" activeCell="A10" sqref="A10"/>
      <selection pane="bottomRight" activeCell="B8" sqref="B8"/>
    </sheetView>
  </sheetViews>
  <sheetFormatPr defaultColWidth="9.109375" defaultRowHeight="14.4"/>
  <cols>
    <col min="1" max="1" width="12.6640625" style="4" bestFit="1" customWidth="1"/>
    <col min="2" max="2" width="13.33203125" style="4" bestFit="1" customWidth="1"/>
    <col min="3" max="4" width="12" style="4" bestFit="1" customWidth="1"/>
    <col min="5" max="5" width="10.6640625" style="4" bestFit="1" customWidth="1"/>
    <col min="6" max="6" width="14.88671875" style="4" bestFit="1" customWidth="1"/>
    <col min="7" max="7" width="12" style="4" bestFit="1" customWidth="1"/>
    <col min="8" max="8" width="11.88671875" style="4" bestFit="1" customWidth="1"/>
    <col min="9" max="9" width="12" style="4" bestFit="1" customWidth="1"/>
    <col min="10" max="10" width="9.88671875" style="4" bestFit="1" customWidth="1"/>
    <col min="11" max="11" width="12" style="4" bestFit="1" customWidth="1"/>
    <col min="12" max="12" width="13.6640625" style="4" bestFit="1" customWidth="1"/>
    <col min="13" max="13" width="27.33203125" style="4" bestFit="1" customWidth="1"/>
    <col min="14" max="16" width="12" style="4" bestFit="1" customWidth="1"/>
    <col min="17" max="17" width="11" style="4" bestFit="1" customWidth="1"/>
    <col min="18" max="22" width="12" style="4" bestFit="1" customWidth="1"/>
    <col min="23" max="23" width="8.6640625" style="4" bestFit="1" customWidth="1"/>
    <col min="24" max="24" width="11" style="4" bestFit="1" customWidth="1"/>
    <col min="25" max="25" width="12" style="4" bestFit="1" customWidth="1"/>
    <col min="26" max="26" width="13.109375" style="4" bestFit="1" customWidth="1"/>
    <col min="27" max="27" width="12" style="4" bestFit="1" customWidth="1"/>
    <col min="28" max="28" width="14.44140625" style="4" bestFit="1" customWidth="1"/>
    <col min="29" max="29" width="19.109375" style="4" bestFit="1" customWidth="1"/>
    <col min="30" max="30" width="20.6640625" style="4" bestFit="1" customWidth="1"/>
    <col min="31" max="31" width="21.6640625" style="4" bestFit="1" customWidth="1"/>
    <col min="32" max="33" width="21.109375" style="4" bestFit="1" customWidth="1"/>
    <col min="34" max="34" width="17" style="4" bestFit="1" customWidth="1"/>
    <col min="35" max="35" width="17.88671875" style="4" bestFit="1" customWidth="1"/>
    <col min="36" max="36" width="16.6640625" style="4" bestFit="1" customWidth="1"/>
    <col min="37" max="37" width="22.109375" style="4" bestFit="1" customWidth="1"/>
    <col min="38" max="38" width="26.109375" style="4" bestFit="1" customWidth="1"/>
    <col min="39" max="39" width="21.109375" style="4" bestFit="1" customWidth="1"/>
    <col min="40" max="40" width="16.109375" style="4" bestFit="1" customWidth="1"/>
    <col min="41" max="41" width="25" style="4" bestFit="1" customWidth="1"/>
    <col min="42" max="42" width="24.88671875" style="4" bestFit="1" customWidth="1"/>
    <col min="43" max="43" width="19.109375" style="4" bestFit="1" customWidth="1"/>
    <col min="44" max="44" width="22" style="4" bestFit="1" customWidth="1"/>
    <col min="45" max="45" width="13.109375" style="4" bestFit="1" customWidth="1"/>
    <col min="46" max="48" width="12" style="4" bestFit="1" customWidth="1"/>
    <col min="49" max="49" width="12.6640625" style="4" bestFit="1" customWidth="1"/>
    <col min="50" max="50" width="12" style="4" bestFit="1" customWidth="1"/>
    <col min="51" max="51" width="21" style="4" bestFit="1" customWidth="1"/>
    <col min="52" max="52" width="26.5546875" style="4" bestFit="1" customWidth="1"/>
    <col min="53" max="53" width="25.33203125" style="4" bestFit="1" customWidth="1"/>
    <col min="54" max="54" width="18.44140625" style="4" bestFit="1" customWidth="1"/>
    <col min="55" max="55" width="14.33203125" style="4" bestFit="1" customWidth="1"/>
    <col min="56" max="56" width="12" style="4" bestFit="1" customWidth="1"/>
    <col min="57" max="57" width="12.33203125" style="4" bestFit="1" customWidth="1"/>
    <col min="58" max="58" width="28.6640625" style="4" bestFit="1" customWidth="1"/>
    <col min="59" max="59" width="23" style="4" bestFit="1" customWidth="1"/>
    <col min="60" max="60" width="12" style="4" bestFit="1" customWidth="1"/>
    <col min="61" max="61" width="19" style="4" bestFit="1" customWidth="1"/>
    <col min="62" max="62" width="29.88671875" style="4" bestFit="1" customWidth="1"/>
    <col min="63" max="63" width="28.6640625" style="4" bestFit="1" customWidth="1"/>
    <col min="64" max="64" width="29" style="4" bestFit="1" customWidth="1"/>
    <col min="65" max="66" width="30.109375" style="4" bestFit="1" customWidth="1"/>
    <col min="67" max="67" width="38.5546875" style="4" bestFit="1" customWidth="1"/>
    <col min="68" max="69" width="39.5546875" style="4" bestFit="1" customWidth="1"/>
    <col min="70" max="70" width="28.5546875" style="4" bestFit="1" customWidth="1"/>
    <col min="71" max="71" width="29.6640625" style="4" bestFit="1" customWidth="1"/>
    <col min="72" max="72" width="32" style="4" bestFit="1" customWidth="1"/>
    <col min="73" max="73" width="31.6640625" style="4" bestFit="1" customWidth="1"/>
    <col min="74" max="74" width="34.109375" style="4" bestFit="1" customWidth="1"/>
    <col min="75" max="75" width="28.5546875" style="4" bestFit="1" customWidth="1"/>
    <col min="76" max="78" width="21.88671875" style="4" bestFit="1" customWidth="1"/>
    <col min="79" max="79" width="13.109375" style="4" bestFit="1" customWidth="1"/>
    <col min="80" max="80" width="12" style="4" customWidth="1"/>
    <col min="81" max="81" width="11" style="4" bestFit="1" customWidth="1"/>
    <col min="82" max="82" width="6.5546875" style="4" bestFit="1" customWidth="1"/>
    <col min="83" max="86" width="7.6640625" style="4" bestFit="1" customWidth="1"/>
    <col min="87" max="87" width="14.6640625" style="4" bestFit="1" customWidth="1"/>
    <col min="88" max="88" width="12.33203125" style="4" bestFit="1" customWidth="1"/>
    <col min="89" max="89" width="10.6640625" style="4" customWidth="1"/>
    <col min="90" max="90" width="6.88671875" style="4" bestFit="1" customWidth="1"/>
    <col min="91" max="91" width="12" style="4" bestFit="1" customWidth="1"/>
    <col min="92" max="92" width="6.88671875" style="4" bestFit="1" customWidth="1"/>
    <col min="93" max="93" width="14.6640625" style="4" bestFit="1" customWidth="1"/>
    <col min="94" max="16384" width="9.109375" style="4"/>
  </cols>
  <sheetData>
    <row r="1" spans="1:93">
      <c r="A1" s="1" t="s">
        <v>0</v>
      </c>
      <c r="B1" s="1" t="s">
        <v>1</v>
      </c>
      <c r="C1" s="1" t="s">
        <v>2</v>
      </c>
      <c r="D1" s="1" t="s">
        <v>3</v>
      </c>
      <c r="E1" s="1"/>
      <c r="F1" s="1" t="s">
        <v>3</v>
      </c>
      <c r="G1" s="1" t="s">
        <v>4</v>
      </c>
      <c r="H1" s="1" t="s">
        <v>5</v>
      </c>
      <c r="I1" s="1" t="s">
        <v>6</v>
      </c>
      <c r="J1" s="1"/>
      <c r="K1" s="1" t="s">
        <v>7</v>
      </c>
      <c r="L1" s="1" t="s">
        <v>369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  <c r="U1" s="1" t="s">
        <v>16</v>
      </c>
      <c r="V1" s="1" t="s">
        <v>17</v>
      </c>
      <c r="W1" s="1" t="s">
        <v>18</v>
      </c>
      <c r="X1" s="1" t="s">
        <v>19</v>
      </c>
      <c r="Y1" s="1" t="s">
        <v>370</v>
      </c>
      <c r="Z1" s="1" t="s">
        <v>20</v>
      </c>
      <c r="AA1" s="1" t="s">
        <v>21</v>
      </c>
      <c r="AB1" s="1" t="s">
        <v>371</v>
      </c>
      <c r="AC1" s="1" t="s">
        <v>372</v>
      </c>
      <c r="AD1" s="1" t="s">
        <v>22</v>
      </c>
      <c r="AE1" s="1" t="s">
        <v>23</v>
      </c>
      <c r="AF1" s="1" t="s">
        <v>24</v>
      </c>
      <c r="AG1" s="1" t="s">
        <v>25</v>
      </c>
      <c r="AH1" s="1" t="s">
        <v>26</v>
      </c>
      <c r="AI1" s="1" t="s">
        <v>27</v>
      </c>
      <c r="AJ1" s="1" t="s">
        <v>28</v>
      </c>
      <c r="AK1" s="1" t="s">
        <v>29</v>
      </c>
      <c r="AL1" s="1" t="s">
        <v>30</v>
      </c>
      <c r="AM1" s="1" t="s">
        <v>31</v>
      </c>
      <c r="AN1" s="1" t="s">
        <v>32</v>
      </c>
      <c r="AO1" s="1" t="s">
        <v>33</v>
      </c>
      <c r="AP1" s="1" t="s">
        <v>34</v>
      </c>
      <c r="AQ1" s="1" t="s">
        <v>35</v>
      </c>
      <c r="AR1" s="1" t="s">
        <v>36</v>
      </c>
      <c r="AS1" s="1" t="s">
        <v>37</v>
      </c>
      <c r="AT1" s="1" t="s">
        <v>38</v>
      </c>
      <c r="AU1" s="1" t="s">
        <v>39</v>
      </c>
      <c r="AV1" s="1" t="s">
        <v>40</v>
      </c>
      <c r="AW1" s="1" t="s">
        <v>41</v>
      </c>
      <c r="AX1" s="1" t="s">
        <v>42</v>
      </c>
      <c r="AY1" s="1" t="s">
        <v>43</v>
      </c>
      <c r="AZ1" s="1" t="s">
        <v>44</v>
      </c>
      <c r="BA1" s="1" t="s">
        <v>45</v>
      </c>
      <c r="BB1" s="1" t="s">
        <v>46</v>
      </c>
      <c r="BC1" s="1" t="s">
        <v>47</v>
      </c>
      <c r="BD1" s="1" t="s">
        <v>48</v>
      </c>
      <c r="BE1" s="1" t="s">
        <v>49</v>
      </c>
      <c r="BF1" s="1" t="s">
        <v>50</v>
      </c>
      <c r="BG1" s="1" t="s">
        <v>51</v>
      </c>
      <c r="BH1" s="1" t="s">
        <v>52</v>
      </c>
      <c r="BI1" s="1" t="s">
        <v>53</v>
      </c>
      <c r="BJ1" s="1" t="s">
        <v>54</v>
      </c>
      <c r="BK1" s="1" t="s">
        <v>55</v>
      </c>
      <c r="BL1" s="1" t="s">
        <v>56</v>
      </c>
      <c r="BM1" s="1" t="s">
        <v>57</v>
      </c>
      <c r="BN1" s="1" t="s">
        <v>58</v>
      </c>
      <c r="BO1" s="1" t="s">
        <v>59</v>
      </c>
      <c r="BP1" s="1" t="s">
        <v>60</v>
      </c>
      <c r="BQ1" s="1" t="s">
        <v>61</v>
      </c>
      <c r="BR1" s="1" t="s">
        <v>62</v>
      </c>
      <c r="BS1" s="1" t="s">
        <v>63</v>
      </c>
      <c r="BT1" s="1" t="s">
        <v>64</v>
      </c>
      <c r="BU1" s="1" t="s">
        <v>373</v>
      </c>
      <c r="BV1" s="1" t="s">
        <v>65</v>
      </c>
      <c r="BW1" s="1" t="s">
        <v>66</v>
      </c>
      <c r="BX1" s="1" t="s">
        <v>67</v>
      </c>
      <c r="BY1" s="1" t="s">
        <v>68</v>
      </c>
      <c r="BZ1" s="1" t="s">
        <v>69</v>
      </c>
      <c r="CA1" s="1" t="s">
        <v>70</v>
      </c>
      <c r="CB1" s="1" t="s">
        <v>71</v>
      </c>
      <c r="CC1" s="1" t="s">
        <v>171</v>
      </c>
      <c r="CD1" s="1"/>
      <c r="CE1" s="1" t="s">
        <v>2</v>
      </c>
      <c r="CF1" s="1" t="s">
        <v>3</v>
      </c>
      <c r="CG1" s="1" t="s">
        <v>410</v>
      </c>
      <c r="CH1" s="1" t="s">
        <v>6</v>
      </c>
      <c r="CI1" s="1" t="s">
        <v>186</v>
      </c>
      <c r="CJ1" s="1"/>
      <c r="CK1" s="1" t="s">
        <v>2</v>
      </c>
      <c r="CL1" s="1" t="s">
        <v>3</v>
      </c>
      <c r="CM1" s="1" t="s">
        <v>410</v>
      </c>
      <c r="CN1" s="1" t="s">
        <v>6</v>
      </c>
      <c r="CO1" s="1" t="s">
        <v>186</v>
      </c>
    </row>
    <row r="2" spans="1:93">
      <c r="A2" s="1" t="s">
        <v>72</v>
      </c>
      <c r="B2" s="1" t="s">
        <v>73</v>
      </c>
      <c r="C2" s="1" t="s">
        <v>74</v>
      </c>
      <c r="D2" s="1" t="s">
        <v>75</v>
      </c>
      <c r="E2" s="1" t="s">
        <v>374</v>
      </c>
      <c r="F2" s="1" t="s">
        <v>76</v>
      </c>
      <c r="G2" s="1" t="s">
        <v>77</v>
      </c>
      <c r="H2" s="1" t="s">
        <v>78</v>
      </c>
      <c r="I2" s="1" t="s">
        <v>79</v>
      </c>
      <c r="J2" s="1" t="s">
        <v>80</v>
      </c>
      <c r="K2" s="1" t="s">
        <v>81</v>
      </c>
      <c r="L2" s="1" t="s">
        <v>375</v>
      </c>
      <c r="M2" s="1" t="s">
        <v>82</v>
      </c>
      <c r="N2" s="1" t="s">
        <v>83</v>
      </c>
      <c r="O2" s="1" t="s">
        <v>84</v>
      </c>
      <c r="P2" s="1" t="s">
        <v>85</v>
      </c>
      <c r="Q2" s="1" t="s">
        <v>86</v>
      </c>
      <c r="R2" s="1" t="s">
        <v>87</v>
      </c>
      <c r="S2" s="1" t="s">
        <v>88</v>
      </c>
      <c r="T2" s="1" t="s">
        <v>89</v>
      </c>
      <c r="U2" s="1" t="s">
        <v>90</v>
      </c>
      <c r="V2" s="1" t="s">
        <v>91</v>
      </c>
      <c r="W2" s="1" t="s">
        <v>92</v>
      </c>
      <c r="X2" s="1" t="s">
        <v>93</v>
      </c>
      <c r="Y2" s="1" t="s">
        <v>376</v>
      </c>
      <c r="Z2" s="1" t="s">
        <v>94</v>
      </c>
      <c r="AA2" s="1" t="s">
        <v>95</v>
      </c>
      <c r="AB2" s="1" t="s">
        <v>377</v>
      </c>
      <c r="AC2" s="1" t="s">
        <v>378</v>
      </c>
      <c r="AD2" s="1" t="s">
        <v>96</v>
      </c>
      <c r="AE2" s="1" t="s">
        <v>97</v>
      </c>
      <c r="AF2" s="1" t="s">
        <v>98</v>
      </c>
      <c r="AG2" s="1" t="s">
        <v>99</v>
      </c>
      <c r="AH2" s="1" t="s">
        <v>100</v>
      </c>
      <c r="AI2" s="1" t="s">
        <v>101</v>
      </c>
      <c r="AJ2" s="1" t="s">
        <v>102</v>
      </c>
      <c r="AK2" s="1" t="s">
        <v>103</v>
      </c>
      <c r="AL2" s="1" t="s">
        <v>104</v>
      </c>
      <c r="AM2" s="1" t="s">
        <v>105</v>
      </c>
      <c r="AN2" s="1" t="s">
        <v>106</v>
      </c>
      <c r="AO2" s="1" t="s">
        <v>107</v>
      </c>
      <c r="AP2" s="1" t="s">
        <v>108</v>
      </c>
      <c r="AQ2" s="1" t="s">
        <v>109</v>
      </c>
      <c r="AR2" s="1" t="s">
        <v>110</v>
      </c>
      <c r="AS2" s="1" t="s">
        <v>111</v>
      </c>
      <c r="AT2" s="1" t="s">
        <v>112</v>
      </c>
      <c r="AU2" s="1" t="s">
        <v>113</v>
      </c>
      <c r="AV2" s="1" t="s">
        <v>114</v>
      </c>
      <c r="AW2" s="1" t="s">
        <v>115</v>
      </c>
      <c r="AX2" s="1" t="s">
        <v>116</v>
      </c>
      <c r="AY2" s="1" t="s">
        <v>117</v>
      </c>
      <c r="AZ2" s="1" t="s">
        <v>118</v>
      </c>
      <c r="BA2" s="1" t="s">
        <v>119</v>
      </c>
      <c r="BB2" s="1" t="s">
        <v>120</v>
      </c>
      <c r="BC2" s="1" t="s">
        <v>121</v>
      </c>
      <c r="BD2" s="1" t="s">
        <v>122</v>
      </c>
      <c r="BE2" s="1" t="s">
        <v>123</v>
      </c>
      <c r="BF2" s="1" t="s">
        <v>124</v>
      </c>
      <c r="BG2" s="1" t="s">
        <v>125</v>
      </c>
      <c r="BH2" s="1" t="s">
        <v>52</v>
      </c>
      <c r="BI2" s="1" t="s">
        <v>126</v>
      </c>
      <c r="BJ2" s="1" t="s">
        <v>127</v>
      </c>
      <c r="BK2" s="1" t="s">
        <v>128</v>
      </c>
      <c r="BL2" s="1" t="s">
        <v>129</v>
      </c>
      <c r="BM2" s="1" t="s">
        <v>130</v>
      </c>
      <c r="BN2" s="1" t="s">
        <v>131</v>
      </c>
      <c r="BO2" s="1" t="s">
        <v>132</v>
      </c>
      <c r="BP2" s="1" t="s">
        <v>133</v>
      </c>
      <c r="BQ2" s="1" t="s">
        <v>134</v>
      </c>
      <c r="BR2" s="1" t="s">
        <v>135</v>
      </c>
      <c r="BS2" s="1" t="s">
        <v>136</v>
      </c>
      <c r="BT2" s="1" t="s">
        <v>137</v>
      </c>
      <c r="BU2" s="1" t="s">
        <v>379</v>
      </c>
      <c r="BV2" s="1" t="s">
        <v>138</v>
      </c>
      <c r="BW2" s="1" t="s">
        <v>139</v>
      </c>
      <c r="BX2" s="1" t="s">
        <v>140</v>
      </c>
      <c r="BY2" s="1" t="s">
        <v>141</v>
      </c>
      <c r="BZ2" s="1" t="s">
        <v>142</v>
      </c>
      <c r="CA2" s="1" t="s">
        <v>143</v>
      </c>
      <c r="CB2" s="1" t="s">
        <v>144</v>
      </c>
      <c r="CC2" s="1"/>
      <c r="CD2" s="1"/>
      <c r="CE2" s="1"/>
      <c r="CF2" s="1"/>
      <c r="CG2" s="1"/>
      <c r="CH2" s="1"/>
      <c r="CI2" s="1" t="s">
        <v>190</v>
      </c>
      <c r="CJ2" s="1"/>
      <c r="CK2" s="1"/>
      <c r="CL2" s="1"/>
      <c r="CM2" s="1"/>
      <c r="CN2" s="1"/>
      <c r="CO2" s="1" t="s">
        <v>190</v>
      </c>
    </row>
    <row r="3" spans="1:93">
      <c r="A3" s="1" t="s">
        <v>145</v>
      </c>
      <c r="B3" s="1" t="s">
        <v>146</v>
      </c>
      <c r="C3" s="1" t="s">
        <v>147</v>
      </c>
      <c r="D3" s="1" t="s">
        <v>147</v>
      </c>
      <c r="E3" s="1"/>
      <c r="F3" s="1" t="s">
        <v>148</v>
      </c>
      <c r="G3" s="1" t="s">
        <v>148</v>
      </c>
      <c r="H3" s="1" t="s">
        <v>148</v>
      </c>
      <c r="I3" s="1" t="s">
        <v>149</v>
      </c>
      <c r="J3" s="1"/>
      <c r="K3" s="1" t="s">
        <v>147</v>
      </c>
      <c r="L3" s="1" t="s">
        <v>380</v>
      </c>
      <c r="M3" s="1"/>
      <c r="N3" s="1" t="s">
        <v>147</v>
      </c>
      <c r="O3" s="1" t="s">
        <v>147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148</v>
      </c>
      <c r="U3" s="1" t="s">
        <v>148</v>
      </c>
      <c r="V3" s="1" t="s">
        <v>149</v>
      </c>
      <c r="W3" s="1" t="s">
        <v>149</v>
      </c>
      <c r="X3" s="1" t="s">
        <v>149</v>
      </c>
      <c r="Y3" s="1" t="s">
        <v>148</v>
      </c>
      <c r="Z3" s="1" t="s">
        <v>150</v>
      </c>
      <c r="AA3" s="1" t="s">
        <v>147</v>
      </c>
      <c r="AB3" s="1" t="s">
        <v>156</v>
      </c>
      <c r="AC3" s="1" t="s">
        <v>381</v>
      </c>
      <c r="AD3" s="1" t="s">
        <v>151</v>
      </c>
      <c r="AE3" s="1" t="s">
        <v>152</v>
      </c>
      <c r="AF3" s="1" t="s">
        <v>152</v>
      </c>
      <c r="AG3" s="1" t="s">
        <v>152</v>
      </c>
      <c r="AH3" s="1" t="s">
        <v>147</v>
      </c>
      <c r="AI3" s="1" t="s">
        <v>153</v>
      </c>
      <c r="AJ3" s="1" t="s">
        <v>147</v>
      </c>
      <c r="AK3" s="1" t="s">
        <v>152</v>
      </c>
      <c r="AL3" s="1" t="s">
        <v>154</v>
      </c>
      <c r="AM3" s="1" t="s">
        <v>154</v>
      </c>
      <c r="AN3" s="1" t="s">
        <v>154</v>
      </c>
      <c r="AO3" s="1" t="s">
        <v>154</v>
      </c>
      <c r="AP3" s="1" t="s">
        <v>154</v>
      </c>
      <c r="AQ3" s="1" t="s">
        <v>154</v>
      </c>
      <c r="AR3" s="1" t="s">
        <v>154</v>
      </c>
      <c r="AS3" s="1" t="s">
        <v>155</v>
      </c>
      <c r="AT3" s="1" t="s">
        <v>156</v>
      </c>
      <c r="AU3" s="1" t="s">
        <v>157</v>
      </c>
      <c r="AV3" s="1" t="s">
        <v>158</v>
      </c>
      <c r="AW3" s="1" t="s">
        <v>158</v>
      </c>
      <c r="AX3" s="1" t="s">
        <v>159</v>
      </c>
      <c r="AY3" s="1" t="s">
        <v>160</v>
      </c>
      <c r="AZ3" s="1" t="s">
        <v>156</v>
      </c>
      <c r="BA3" s="1" t="s">
        <v>156</v>
      </c>
      <c r="BB3" s="1" t="s">
        <v>156</v>
      </c>
      <c r="BC3" s="1" t="s">
        <v>156</v>
      </c>
      <c r="BD3" s="1" t="s">
        <v>156</v>
      </c>
      <c r="BE3" s="1" t="s">
        <v>156</v>
      </c>
      <c r="BF3" s="1"/>
      <c r="BG3" s="1"/>
      <c r="BH3" s="1"/>
      <c r="BI3" s="1" t="s">
        <v>147</v>
      </c>
      <c r="BJ3" s="1" t="s">
        <v>161</v>
      </c>
      <c r="BK3" s="1" t="s">
        <v>161</v>
      </c>
      <c r="BL3" s="1" t="s">
        <v>161</v>
      </c>
      <c r="BM3" s="1" t="s">
        <v>161</v>
      </c>
      <c r="BN3" s="1" t="s">
        <v>161</v>
      </c>
      <c r="BO3" s="1" t="s">
        <v>161</v>
      </c>
      <c r="BP3" s="1" t="s">
        <v>161</v>
      </c>
      <c r="BQ3" s="1" t="s">
        <v>161</v>
      </c>
      <c r="BR3" s="1" t="s">
        <v>161</v>
      </c>
      <c r="BS3" s="1" t="s">
        <v>161</v>
      </c>
      <c r="BT3" s="1" t="s">
        <v>161</v>
      </c>
      <c r="BU3" s="1" t="s">
        <v>161</v>
      </c>
      <c r="BV3" s="1" t="s">
        <v>161</v>
      </c>
      <c r="BW3" s="1" t="s">
        <v>161</v>
      </c>
      <c r="BX3" s="1" t="s">
        <v>151</v>
      </c>
      <c r="BY3" s="1" t="s">
        <v>151</v>
      </c>
      <c r="BZ3" s="1" t="s">
        <v>151</v>
      </c>
      <c r="CA3" s="1" t="s">
        <v>162</v>
      </c>
      <c r="CB3" s="1" t="s">
        <v>154</v>
      </c>
      <c r="CC3" s="1" t="s">
        <v>172</v>
      </c>
      <c r="CD3" s="1"/>
      <c r="CE3" s="1" t="s">
        <v>185</v>
      </c>
      <c r="CF3" s="1" t="s">
        <v>185</v>
      </c>
      <c r="CG3" s="1" t="s">
        <v>185</v>
      </c>
      <c r="CH3" s="1" t="s">
        <v>185</v>
      </c>
      <c r="CI3" s="1" t="s">
        <v>185</v>
      </c>
      <c r="CJ3" s="1"/>
      <c r="CK3" s="1" t="s">
        <v>173</v>
      </c>
      <c r="CL3" s="1" t="s">
        <v>173</v>
      </c>
      <c r="CM3" s="1" t="s">
        <v>173</v>
      </c>
      <c r="CN3" s="1" t="s">
        <v>173</v>
      </c>
      <c r="CO3" s="1" t="s">
        <v>173</v>
      </c>
    </row>
    <row r="4" spans="1:93" s="15" customFormat="1">
      <c r="A4" s="7" t="str">
        <f>'Lap Breaks'!A2</f>
        <v>Cells 197 - 468</v>
      </c>
    </row>
    <row r="5" spans="1:93" s="15" customFormat="1">
      <c r="A5" s="30" t="s">
        <v>167</v>
      </c>
      <c r="C5" s="15">
        <f>AVERAGE(C10:C489)</f>
        <v>9.0515919117647137</v>
      </c>
      <c r="D5" s="15">
        <f t="shared" ref="D5:BO5" si="0">AVERAGE(D10:D489)</f>
        <v>1.5280856617647065</v>
      </c>
      <c r="E5" s="15" t="e">
        <f t="shared" si="0"/>
        <v>#DIV/0!</v>
      </c>
      <c r="F5" s="15">
        <f t="shared" si="0"/>
        <v>15280.874875033078</v>
      </c>
      <c r="G5" s="15">
        <f t="shared" si="0"/>
        <v>358.66985294117632</v>
      </c>
      <c r="H5" s="15">
        <f t="shared" si="0"/>
        <v>6.905147058823534</v>
      </c>
      <c r="I5" s="15">
        <f t="shared" si="0"/>
        <v>3734.251102941178</v>
      </c>
      <c r="J5" s="15" t="e">
        <f t="shared" si="0"/>
        <v>#DIV/0!</v>
      </c>
      <c r="K5" s="15">
        <f t="shared" si="0"/>
        <v>6.4585294117647001</v>
      </c>
      <c r="L5" s="15">
        <f t="shared" si="0"/>
        <v>562.51838235294122</v>
      </c>
      <c r="M5" s="15">
        <f t="shared" si="0"/>
        <v>0.90322499999999994</v>
      </c>
      <c r="N5" s="15">
        <f t="shared" si="0"/>
        <v>7.9289911764705892</v>
      </c>
      <c r="O5" s="15">
        <f t="shared" si="0"/>
        <v>1.3160602941176469</v>
      </c>
      <c r="P5" s="15">
        <f t="shared" si="0"/>
        <v>315.18845000000016</v>
      </c>
      <c r="Q5" s="15">
        <f t="shared" si="0"/>
        <v>6.2583514705882344</v>
      </c>
      <c r="R5" s="15">
        <f t="shared" si="0"/>
        <v>321.44485294117658</v>
      </c>
      <c r="S5" s="15">
        <f t="shared" si="0"/>
        <v>252.643480514706</v>
      </c>
      <c r="T5" s="15">
        <f t="shared" si="0"/>
        <v>5.0152849264705921</v>
      </c>
      <c r="U5" s="15">
        <f t="shared" si="0"/>
        <v>257.66102941176456</v>
      </c>
      <c r="V5" s="15">
        <f t="shared" si="0"/>
        <v>3734.2503437500004</v>
      </c>
      <c r="W5" s="15" t="e">
        <f t="shared" si="0"/>
        <v>#DIV/0!</v>
      </c>
      <c r="X5" s="15" t="e">
        <f t="shared" si="0"/>
        <v>#DIV/0!</v>
      </c>
      <c r="Y5" s="15">
        <f t="shared" si="0"/>
        <v>511.98758823529437</v>
      </c>
      <c r="Z5" s="15">
        <f t="shared" si="0"/>
        <v>0</v>
      </c>
      <c r="AA5" s="15">
        <f t="shared" si="0"/>
        <v>6.196097426470593</v>
      </c>
      <c r="AB5" s="15" t="e">
        <f t="shared" si="0"/>
        <v>#DIV/0!</v>
      </c>
      <c r="AC5" s="15">
        <f t="shared" si="0"/>
        <v>0</v>
      </c>
      <c r="AD5" s="15">
        <f t="shared" si="0"/>
        <v>11.945220588235342</v>
      </c>
      <c r="AE5" s="15">
        <f t="shared" si="0"/>
        <v>853.31617647058829</v>
      </c>
      <c r="AF5" s="15">
        <f t="shared" si="0"/>
        <v>867.26102941176475</v>
      </c>
      <c r="AG5" s="15">
        <f t="shared" si="0"/>
        <v>884.88602941176475</v>
      </c>
      <c r="AH5" s="15">
        <f t="shared" si="0"/>
        <v>68.508455882352948</v>
      </c>
      <c r="AI5" s="15">
        <f t="shared" si="0"/>
        <v>22.181801470588258</v>
      </c>
      <c r="AJ5" s="15">
        <f t="shared" si="0"/>
        <v>0.50911764705882279</v>
      </c>
      <c r="AK5" s="15">
        <f t="shared" si="0"/>
        <v>988.84191176470586</v>
      </c>
      <c r="AL5" s="15">
        <f t="shared" si="0"/>
        <v>2.5352941176470587</v>
      </c>
      <c r="AM5" s="15">
        <f t="shared" si="0"/>
        <v>0</v>
      </c>
      <c r="AN5" s="15">
        <f t="shared" si="0"/>
        <v>26.984360294117646</v>
      </c>
      <c r="AO5" s="15">
        <f t="shared" si="0"/>
        <v>190.18860294117647</v>
      </c>
      <c r="AP5" s="15">
        <f t="shared" si="0"/>
        <v>189.61360294117651</v>
      </c>
      <c r="AQ5" s="15">
        <f t="shared" si="0"/>
        <v>1.9102941176470585</v>
      </c>
      <c r="AR5" s="15">
        <f t="shared" si="0"/>
        <v>195</v>
      </c>
      <c r="AS5" s="15" t="e">
        <f t="shared" si="0"/>
        <v>#DIV/0!</v>
      </c>
      <c r="AT5" s="15">
        <f t="shared" si="0"/>
        <v>1.911764705882353</v>
      </c>
      <c r="AU5" s="15">
        <f t="shared" si="0"/>
        <v>0.63972464767156878</v>
      </c>
      <c r="AV5" s="15">
        <f t="shared" si="0"/>
        <v>47.160487952205877</v>
      </c>
      <c r="AW5" s="15">
        <f t="shared" si="0"/>
        <v>-88.487911452205793</v>
      </c>
      <c r="AX5" s="15">
        <f t="shared" si="0"/>
        <v>315.97352941176496</v>
      </c>
      <c r="AY5" s="15">
        <f t="shared" si="0"/>
        <v>17.289338235294107</v>
      </c>
      <c r="AZ5" s="15">
        <f t="shared" si="0"/>
        <v>12</v>
      </c>
      <c r="BA5" s="15">
        <f t="shared" si="0"/>
        <v>11.272058823529411</v>
      </c>
      <c r="BB5" s="15" t="e">
        <f t="shared" si="0"/>
        <v>#DIV/0!</v>
      </c>
      <c r="BC5" s="15">
        <f t="shared" si="0"/>
        <v>1.4320761286764707</v>
      </c>
      <c r="BD5" s="15">
        <f t="shared" si="0"/>
        <v>1.3864019705882349</v>
      </c>
      <c r="BE5" s="15">
        <f t="shared" si="0"/>
        <v>2.1587140919117642</v>
      </c>
      <c r="BF5" s="15">
        <f t="shared" si="0"/>
        <v>14.06300000000007</v>
      </c>
      <c r="BG5" s="15">
        <f t="shared" si="0"/>
        <v>92.520367647058748</v>
      </c>
      <c r="BH5" s="15">
        <f t="shared" si="0"/>
        <v>4.990585937499973</v>
      </c>
      <c r="BI5" s="15">
        <f t="shared" si="0"/>
        <v>11.139988970588238</v>
      </c>
      <c r="BJ5" s="15">
        <f t="shared" si="0"/>
        <v>2049.3274264705883</v>
      </c>
      <c r="BK5" s="15">
        <f t="shared" si="0"/>
        <v>243.34195220588251</v>
      </c>
      <c r="BL5" s="15">
        <f t="shared" si="0"/>
        <v>8.1713676470588226</v>
      </c>
      <c r="BM5" s="15">
        <f t="shared" si="0"/>
        <v>0.24488602941176443</v>
      </c>
      <c r="BN5" s="15">
        <f t="shared" si="0"/>
        <v>8.4162316176470533</v>
      </c>
      <c r="BO5" s="15">
        <f t="shared" si="0"/>
        <v>6.5498529411764679</v>
      </c>
      <c r="BP5" s="15">
        <f t="shared" ref="BP5:BT5" si="1">AVERAGE(BP10:BP489)</f>
        <v>0.19634926470588226</v>
      </c>
      <c r="BQ5" s="15">
        <f t="shared" si="1"/>
        <v>6.7461764705882343</v>
      </c>
      <c r="BR5" s="15">
        <f t="shared" si="1"/>
        <v>68.858194117647002</v>
      </c>
      <c r="BS5" s="15">
        <f t="shared" si="1"/>
        <v>0</v>
      </c>
      <c r="BT5" s="15">
        <f t="shared" si="1"/>
        <v>0</v>
      </c>
      <c r="BU5" s="31">
        <f t="shared" ref="BU5:CC5" si="2">AVERAGE(BU10:BU489)</f>
        <v>58.922235294117655</v>
      </c>
      <c r="BV5" s="31" t="e">
        <f t="shared" si="2"/>
        <v>#DIV/0!</v>
      </c>
      <c r="BW5" s="31">
        <f t="shared" si="2"/>
        <v>2989.9522683823534</v>
      </c>
      <c r="BX5" s="15">
        <f t="shared" ref="BX5" si="3">AVERAGE(BX10:BX489)</f>
        <v>0.23268955147058823</v>
      </c>
      <c r="BY5" s="15">
        <f t="shared" si="2"/>
        <v>-5</v>
      </c>
      <c r="BZ5" s="15">
        <f t="shared" si="2"/>
        <v>0.98452490073529375</v>
      </c>
      <c r="CA5" s="28">
        <f t="shared" si="2"/>
        <v>5.686350955882352</v>
      </c>
      <c r="CB5" s="28">
        <f t="shared" si="2"/>
        <v>19.887403003676461</v>
      </c>
      <c r="CC5" s="28">
        <f t="shared" si="2"/>
        <v>1.5023339225441175</v>
      </c>
      <c r="CD5" s="23"/>
      <c r="CE5" s="15">
        <f t="shared" ref="CE5:CH5" si="4">AVERAGE(CE10:CE489)</f>
        <v>11003.617259488376</v>
      </c>
      <c r="CF5" s="15">
        <f t="shared" si="4"/>
        <v>955.43227672588148</v>
      </c>
      <c r="CG5" s="15">
        <f t="shared" si="4"/>
        <v>39.416805155142399</v>
      </c>
      <c r="CH5" s="15">
        <f t="shared" si="4"/>
        <v>100.9218436198345</v>
      </c>
      <c r="CI5" s="33">
        <f>(CF8+CH8+CG8)/(271/3600)</f>
        <v>1099.8143606503081</v>
      </c>
      <c r="CK5" s="35">
        <f>CE8/$AY8</f>
        <v>636.43946978987401</v>
      </c>
      <c r="CL5" s="35">
        <f>CF8/$AY8</f>
        <v>55.261356086809691</v>
      </c>
      <c r="CM5" s="35">
        <f>CG8/$AY8</f>
        <v>2.2798330750842579</v>
      </c>
      <c r="CN5" s="35">
        <f>CH8/$AY8</f>
        <v>5.8372299880058272</v>
      </c>
      <c r="CO5" s="36">
        <f>(CF8+CG8+CH8)/AY8</f>
        <v>63.378419149899777</v>
      </c>
    </row>
    <row r="6" spans="1:93" s="15" customFormat="1">
      <c r="A6" s="30" t="s">
        <v>168</v>
      </c>
      <c r="C6" s="15">
        <f>MIN(C10:C489)</f>
        <v>-0.01</v>
      </c>
      <c r="D6" s="15">
        <f t="shared" ref="D6:BO6" si="5">MIN(D10:D489)</f>
        <v>2E-3</v>
      </c>
      <c r="E6" s="15">
        <f t="shared" si="5"/>
        <v>0</v>
      </c>
      <c r="F6" s="15">
        <f t="shared" si="5"/>
        <v>20</v>
      </c>
      <c r="G6" s="15">
        <f t="shared" si="5"/>
        <v>-17</v>
      </c>
      <c r="H6" s="15">
        <f t="shared" si="5"/>
        <v>-12.7</v>
      </c>
      <c r="I6" s="15">
        <f t="shared" si="5"/>
        <v>313.2</v>
      </c>
      <c r="J6" s="15">
        <f t="shared" si="5"/>
        <v>0</v>
      </c>
      <c r="K6" s="15">
        <f t="shared" si="5"/>
        <v>0.3</v>
      </c>
      <c r="L6" s="15">
        <f t="shared" si="5"/>
        <v>63</v>
      </c>
      <c r="M6" s="15">
        <f t="shared" si="5"/>
        <v>0.81869999999999998</v>
      </c>
      <c r="N6" s="15">
        <f t="shared" si="5"/>
        <v>0</v>
      </c>
      <c r="O6" s="15">
        <f t="shared" si="5"/>
        <v>2E-3</v>
      </c>
      <c r="P6" s="15">
        <f t="shared" si="5"/>
        <v>0</v>
      </c>
      <c r="Q6" s="15">
        <f t="shared" si="5"/>
        <v>0</v>
      </c>
      <c r="R6" s="15">
        <f t="shared" si="5"/>
        <v>4.0999999999999996</v>
      </c>
      <c r="S6" s="15">
        <f t="shared" si="5"/>
        <v>0</v>
      </c>
      <c r="T6" s="15">
        <f t="shared" si="5"/>
        <v>0</v>
      </c>
      <c r="U6" s="15">
        <f t="shared" si="5"/>
        <v>3.3</v>
      </c>
      <c r="V6" s="15">
        <f t="shared" si="5"/>
        <v>313.19760000000002</v>
      </c>
      <c r="W6" s="15">
        <f t="shared" si="5"/>
        <v>0</v>
      </c>
      <c r="X6" s="15">
        <f t="shared" si="5"/>
        <v>0</v>
      </c>
      <c r="Y6" s="15">
        <f t="shared" si="5"/>
        <v>55.512999999999998</v>
      </c>
      <c r="Z6" s="15">
        <f t="shared" si="5"/>
        <v>0</v>
      </c>
      <c r="AA6" s="15">
        <f t="shared" si="5"/>
        <v>0.2626</v>
      </c>
      <c r="AB6" s="15">
        <f t="shared" si="5"/>
        <v>0</v>
      </c>
      <c r="AC6" s="15">
        <f t="shared" si="5"/>
        <v>0</v>
      </c>
      <c r="AD6" s="15">
        <f t="shared" si="5"/>
        <v>11.8</v>
      </c>
      <c r="AE6" s="15">
        <f t="shared" si="5"/>
        <v>846</v>
      </c>
      <c r="AF6" s="15">
        <f t="shared" si="5"/>
        <v>861</v>
      </c>
      <c r="AG6" s="15">
        <f t="shared" si="5"/>
        <v>879</v>
      </c>
      <c r="AH6" s="15">
        <f t="shared" si="5"/>
        <v>64</v>
      </c>
      <c r="AI6" s="15">
        <f t="shared" si="5"/>
        <v>20.58</v>
      </c>
      <c r="AJ6" s="15">
        <f t="shared" si="5"/>
        <v>0.47</v>
      </c>
      <c r="AK6" s="15">
        <f t="shared" si="5"/>
        <v>988</v>
      </c>
      <c r="AL6" s="15">
        <f t="shared" si="5"/>
        <v>2</v>
      </c>
      <c r="AM6" s="15">
        <f t="shared" si="5"/>
        <v>0</v>
      </c>
      <c r="AN6" s="15">
        <f t="shared" si="5"/>
        <v>26</v>
      </c>
      <c r="AO6" s="15">
        <f t="shared" si="5"/>
        <v>189</v>
      </c>
      <c r="AP6" s="15">
        <f t="shared" si="5"/>
        <v>188</v>
      </c>
      <c r="AQ6" s="15">
        <f t="shared" si="5"/>
        <v>1.2</v>
      </c>
      <c r="AR6" s="15">
        <f t="shared" si="5"/>
        <v>195</v>
      </c>
      <c r="AS6" s="15">
        <f t="shared" si="5"/>
        <v>0</v>
      </c>
      <c r="AT6" s="15">
        <f t="shared" si="5"/>
        <v>1</v>
      </c>
      <c r="AU6" s="15">
        <f t="shared" si="5"/>
        <v>0.63815972222222228</v>
      </c>
      <c r="AV6" s="15">
        <f t="shared" si="5"/>
        <v>47.158534000000003</v>
      </c>
      <c r="AW6" s="15">
        <f t="shared" si="5"/>
        <v>-88.491981999999993</v>
      </c>
      <c r="AX6" s="15">
        <f t="shared" si="5"/>
        <v>310.39999999999998</v>
      </c>
      <c r="AY6" s="15">
        <f t="shared" si="5"/>
        <v>0</v>
      </c>
      <c r="AZ6" s="15">
        <f t="shared" si="5"/>
        <v>12</v>
      </c>
      <c r="BA6" s="15">
        <f t="shared" si="5"/>
        <v>4</v>
      </c>
      <c r="BB6" s="15">
        <f t="shared" si="5"/>
        <v>0</v>
      </c>
      <c r="BC6" s="15">
        <f t="shared" si="5"/>
        <v>0.8</v>
      </c>
      <c r="BD6" s="15">
        <f t="shared" si="5"/>
        <v>1</v>
      </c>
      <c r="BE6" s="15">
        <f t="shared" si="5"/>
        <v>1.3</v>
      </c>
      <c r="BF6" s="15">
        <f t="shared" si="5"/>
        <v>14.063000000000001</v>
      </c>
      <c r="BG6" s="15">
        <f t="shared" si="5"/>
        <v>9.83</v>
      </c>
      <c r="BH6" s="15">
        <f t="shared" si="5"/>
        <v>0.7</v>
      </c>
      <c r="BI6" s="15">
        <f t="shared" si="5"/>
        <v>0.49199999999999999</v>
      </c>
      <c r="BJ6" s="15">
        <f t="shared" si="5"/>
        <v>0</v>
      </c>
      <c r="BK6" s="15">
        <f t="shared" si="5"/>
        <v>0</v>
      </c>
      <c r="BL6" s="15">
        <f t="shared" si="5"/>
        <v>0</v>
      </c>
      <c r="BM6" s="15">
        <f t="shared" si="5"/>
        <v>0</v>
      </c>
      <c r="BN6" s="15">
        <f t="shared" si="5"/>
        <v>0</v>
      </c>
      <c r="BO6" s="15">
        <f t="shared" si="5"/>
        <v>0</v>
      </c>
      <c r="BP6" s="15">
        <f t="shared" ref="BP6:BT6" si="6">MIN(BP10:BP489)</f>
        <v>0</v>
      </c>
      <c r="BQ6" s="15">
        <f t="shared" si="6"/>
        <v>0</v>
      </c>
      <c r="BR6" s="15">
        <f t="shared" si="6"/>
        <v>0</v>
      </c>
      <c r="BS6" s="15">
        <f t="shared" si="6"/>
        <v>0</v>
      </c>
      <c r="BT6" s="15">
        <f t="shared" si="6"/>
        <v>0</v>
      </c>
      <c r="BU6" s="31">
        <f t="shared" ref="BU6:CC6" si="7">MIN(BU10:BU489)</f>
        <v>0</v>
      </c>
      <c r="BV6" s="31">
        <f t="shared" si="7"/>
        <v>0</v>
      </c>
      <c r="BW6" s="31">
        <f t="shared" si="7"/>
        <v>0</v>
      </c>
      <c r="BX6" s="15">
        <f t="shared" ref="BX6" si="8">MIN(BX10:BX489)</f>
        <v>1.2539999999999999E-3</v>
      </c>
      <c r="BY6" s="15">
        <f t="shared" si="7"/>
        <v>-5</v>
      </c>
      <c r="BZ6" s="15">
        <f t="shared" si="7"/>
        <v>0.906254</v>
      </c>
      <c r="CA6" s="28">
        <f t="shared" si="7"/>
        <v>3.0644999999999999E-2</v>
      </c>
      <c r="CB6" s="28">
        <f t="shared" si="7"/>
        <v>18.306331</v>
      </c>
      <c r="CC6" s="28">
        <f t="shared" si="7"/>
        <v>8.0964089999999989E-3</v>
      </c>
      <c r="CD6" s="23"/>
      <c r="CE6" s="15">
        <f t="shared" ref="CE6:CH6" si="9">MIN(CE10:CE489)</f>
        <v>0</v>
      </c>
      <c r="CF6" s="15">
        <f t="shared" si="9"/>
        <v>0</v>
      </c>
      <c r="CG6" s="15">
        <f t="shared" si="9"/>
        <v>0</v>
      </c>
      <c r="CH6" s="15">
        <f t="shared" si="9"/>
        <v>0</v>
      </c>
      <c r="CI6" s="23"/>
    </row>
    <row r="7" spans="1:93" s="15" customFormat="1">
      <c r="A7" s="30" t="s">
        <v>169</v>
      </c>
      <c r="C7" s="15">
        <f>MAX(C10:C489)</f>
        <v>14.32</v>
      </c>
      <c r="D7" s="15">
        <f t="shared" ref="D7:BO7" si="10">MAX(D10:D489)</f>
        <v>10.86</v>
      </c>
      <c r="E7" s="15">
        <f t="shared" si="10"/>
        <v>0</v>
      </c>
      <c r="F7" s="15">
        <f t="shared" si="10"/>
        <v>108599.678457</v>
      </c>
      <c r="G7" s="15">
        <f t="shared" si="10"/>
        <v>828.4</v>
      </c>
      <c r="H7" s="15">
        <f t="shared" si="10"/>
        <v>20.6</v>
      </c>
      <c r="I7" s="15">
        <f t="shared" si="10"/>
        <v>11519.8</v>
      </c>
      <c r="J7" s="15">
        <f t="shared" si="10"/>
        <v>0</v>
      </c>
      <c r="K7" s="15">
        <f t="shared" si="10"/>
        <v>20.7</v>
      </c>
      <c r="L7" s="15">
        <f t="shared" si="10"/>
        <v>2052</v>
      </c>
      <c r="M7" s="15">
        <f t="shared" si="10"/>
        <v>1</v>
      </c>
      <c r="N7" s="15">
        <f t="shared" si="10"/>
        <v>12.5387</v>
      </c>
      <c r="O7" s="15">
        <f t="shared" si="10"/>
        <v>8.8909000000000002</v>
      </c>
      <c r="P7" s="15">
        <f t="shared" si="10"/>
        <v>725.92930000000001</v>
      </c>
      <c r="Q7" s="15">
        <f t="shared" si="10"/>
        <v>18.0488</v>
      </c>
      <c r="R7" s="15">
        <f t="shared" si="10"/>
        <v>733.4</v>
      </c>
      <c r="S7" s="15">
        <f t="shared" si="10"/>
        <v>582.90750000000003</v>
      </c>
      <c r="T7" s="15">
        <f t="shared" si="10"/>
        <v>14.4916</v>
      </c>
      <c r="U7" s="15">
        <f t="shared" si="10"/>
        <v>588.9</v>
      </c>
      <c r="V7" s="15">
        <f t="shared" si="10"/>
        <v>11519.757</v>
      </c>
      <c r="W7" s="15">
        <f t="shared" si="10"/>
        <v>0</v>
      </c>
      <c r="X7" s="15">
        <f t="shared" si="10"/>
        <v>0</v>
      </c>
      <c r="Y7" s="15">
        <f t="shared" si="10"/>
        <v>1966.972</v>
      </c>
      <c r="Z7" s="15">
        <f t="shared" si="10"/>
        <v>0</v>
      </c>
      <c r="AA7" s="15">
        <f t="shared" si="10"/>
        <v>20.6</v>
      </c>
      <c r="AB7" s="15">
        <f t="shared" si="10"/>
        <v>0</v>
      </c>
      <c r="AC7" s="15">
        <f t="shared" si="10"/>
        <v>0</v>
      </c>
      <c r="AD7" s="15">
        <f t="shared" si="10"/>
        <v>12.5</v>
      </c>
      <c r="AE7" s="15">
        <f t="shared" si="10"/>
        <v>858</v>
      </c>
      <c r="AF7" s="15">
        <f t="shared" si="10"/>
        <v>871</v>
      </c>
      <c r="AG7" s="15">
        <f t="shared" si="10"/>
        <v>889</v>
      </c>
      <c r="AH7" s="15">
        <f t="shared" si="10"/>
        <v>73.7</v>
      </c>
      <c r="AI7" s="15">
        <f t="shared" si="10"/>
        <v>23.37</v>
      </c>
      <c r="AJ7" s="15">
        <f t="shared" si="10"/>
        <v>0.54</v>
      </c>
      <c r="AK7" s="15">
        <f t="shared" si="10"/>
        <v>990</v>
      </c>
      <c r="AL7" s="15">
        <f t="shared" si="10"/>
        <v>4</v>
      </c>
      <c r="AM7" s="15">
        <f t="shared" si="10"/>
        <v>0</v>
      </c>
      <c r="AN7" s="15">
        <f t="shared" si="10"/>
        <v>27</v>
      </c>
      <c r="AO7" s="15">
        <f t="shared" si="10"/>
        <v>192</v>
      </c>
      <c r="AP7" s="15">
        <f t="shared" si="10"/>
        <v>192.7</v>
      </c>
      <c r="AQ7" s="15">
        <f t="shared" si="10"/>
        <v>3.3</v>
      </c>
      <c r="AR7" s="15">
        <f t="shared" si="10"/>
        <v>195</v>
      </c>
      <c r="AS7" s="15">
        <f t="shared" si="10"/>
        <v>0</v>
      </c>
      <c r="AT7" s="15">
        <f t="shared" si="10"/>
        <v>2</v>
      </c>
      <c r="AU7" s="15">
        <f t="shared" si="10"/>
        <v>0.64129629629629636</v>
      </c>
      <c r="AV7" s="15">
        <f t="shared" si="10"/>
        <v>47.164458000000003</v>
      </c>
      <c r="AW7" s="15">
        <f t="shared" si="10"/>
        <v>-88.483806000000001</v>
      </c>
      <c r="AX7" s="15">
        <f t="shared" si="10"/>
        <v>321</v>
      </c>
      <c r="AY7" s="15">
        <f t="shared" si="10"/>
        <v>33.799999999999997</v>
      </c>
      <c r="AZ7" s="15">
        <f t="shared" si="10"/>
        <v>12</v>
      </c>
      <c r="BA7" s="15">
        <f t="shared" si="10"/>
        <v>12</v>
      </c>
      <c r="BB7" s="15">
        <f t="shared" si="10"/>
        <v>0</v>
      </c>
      <c r="BC7" s="15">
        <f t="shared" si="10"/>
        <v>3.6160839999999999</v>
      </c>
      <c r="BD7" s="15">
        <f t="shared" si="10"/>
        <v>2.7214</v>
      </c>
      <c r="BE7" s="15">
        <f t="shared" si="10"/>
        <v>4.1738</v>
      </c>
      <c r="BF7" s="15">
        <f t="shared" si="10"/>
        <v>14.063000000000001</v>
      </c>
      <c r="BG7" s="15">
        <f t="shared" si="10"/>
        <v>450</v>
      </c>
      <c r="BH7" s="15">
        <f t="shared" si="10"/>
        <v>32</v>
      </c>
      <c r="BI7" s="15">
        <f t="shared" si="10"/>
        <v>22.146000000000001</v>
      </c>
      <c r="BJ7" s="15">
        <f t="shared" si="10"/>
        <v>3016.6669999999999</v>
      </c>
      <c r="BK7" s="15">
        <f t="shared" si="10"/>
        <v>1155.0309999999999</v>
      </c>
      <c r="BL7" s="15">
        <f t="shared" si="10"/>
        <v>18.369</v>
      </c>
      <c r="BM7" s="15">
        <f t="shared" si="10"/>
        <v>3.383</v>
      </c>
      <c r="BN7" s="15">
        <f t="shared" si="10"/>
        <v>18.559000000000001</v>
      </c>
      <c r="BO7" s="15">
        <f t="shared" si="10"/>
        <v>14.75</v>
      </c>
      <c r="BP7" s="15">
        <f t="shared" ref="BP7:BT7" si="11">MAX(BP10:BP489)</f>
        <v>2.7189999999999999</v>
      </c>
      <c r="BQ7" s="15">
        <f t="shared" si="11"/>
        <v>14.903</v>
      </c>
      <c r="BR7" s="15">
        <f t="shared" si="11"/>
        <v>790.46379999999999</v>
      </c>
      <c r="BS7" s="15">
        <f t="shared" si="11"/>
        <v>0</v>
      </c>
      <c r="BT7" s="15">
        <f t="shared" si="11"/>
        <v>0</v>
      </c>
      <c r="BU7" s="31">
        <f t="shared" ref="BU7:CC7" si="12">MAX(BU10:BU489)</f>
        <v>784.38699999999994</v>
      </c>
      <c r="BV7" s="31">
        <f t="shared" si="12"/>
        <v>0</v>
      </c>
      <c r="BW7" s="31">
        <f t="shared" si="12"/>
        <v>84820.510999999999</v>
      </c>
      <c r="BX7" s="15">
        <f t="shared" ref="BX7" si="13">MAX(BX10:BX489)</f>
        <v>0.58174400000000004</v>
      </c>
      <c r="BY7" s="15">
        <f t="shared" si="12"/>
        <v>-5</v>
      </c>
      <c r="BZ7" s="15">
        <f t="shared" si="12"/>
        <v>1.0492379999999999</v>
      </c>
      <c r="CA7" s="28">
        <f t="shared" si="12"/>
        <v>14.216369</v>
      </c>
      <c r="CB7" s="28">
        <f t="shared" si="12"/>
        <v>21.194607999999999</v>
      </c>
      <c r="CC7" s="28">
        <f t="shared" si="12"/>
        <v>3.7559646897999999</v>
      </c>
      <c r="CD7" s="23"/>
      <c r="CE7" s="15">
        <f t="shared" ref="CE7:CH7" si="14">MAX(CE10:CE489)</f>
        <v>23273.377933715099</v>
      </c>
      <c r="CF7" s="15">
        <f t="shared" si="14"/>
        <v>11283.723498970843</v>
      </c>
      <c r="CG7" s="15">
        <f t="shared" si="14"/>
        <v>96.402496504500007</v>
      </c>
      <c r="CH7" s="15">
        <f t="shared" si="14"/>
        <v>702.80260444962369</v>
      </c>
      <c r="CI7" s="23"/>
    </row>
    <row r="8" spans="1:93" s="15" customFormat="1">
      <c r="A8" s="30" t="s">
        <v>170</v>
      </c>
      <c r="B8" s="3">
        <f>B281-B10</f>
        <v>3.1365740740740833E-3</v>
      </c>
      <c r="AT8" s="17"/>
      <c r="AY8" s="16">
        <f>SUM(AY10:AY489)/3600</f>
        <v>1.3063055555555547</v>
      </c>
      <c r="BU8" s="25"/>
      <c r="BV8" s="23"/>
      <c r="BW8" s="25"/>
      <c r="BX8" s="23"/>
      <c r="BY8" s="25"/>
      <c r="BZ8" s="25"/>
      <c r="CA8" s="24">
        <f>SUM(CA10:CA489)/3600</f>
        <v>0.42963540555555546</v>
      </c>
      <c r="CB8" s="25"/>
      <c r="CC8" s="24">
        <f>SUM(CC10:CC489)/3600</f>
        <v>0.11350967414777777</v>
      </c>
      <c r="CD8" s="23"/>
      <c r="CE8" s="24">
        <f>SUM(CE10:CE489)/3600</f>
        <v>831.38441516134401</v>
      </c>
      <c r="CF8" s="24">
        <f>SUM(CF10:CF489)/3600</f>
        <v>72.188216463733269</v>
      </c>
      <c r="CG8" s="24">
        <f>SUM(CG10:CG489)/3600</f>
        <v>2.9781586117218701</v>
      </c>
      <c r="CH8" s="24">
        <f>SUM(CH10:CH489)/3600</f>
        <v>7.6252059623874962</v>
      </c>
      <c r="CI8" s="34">
        <f>SUM(CF8:CH8)</f>
        <v>82.791581037842633</v>
      </c>
      <c r="CJ8" s="15" t="s">
        <v>409</v>
      </c>
    </row>
    <row r="9" spans="1:93">
      <c r="BW9" s="14"/>
      <c r="BX9" s="26"/>
      <c r="CC9" s="32">
        <f>AY8/CC8</f>
        <v>11.508319139872439</v>
      </c>
      <c r="CD9" s="4" t="s">
        <v>188</v>
      </c>
      <c r="CK9" s="27" t="s">
        <v>189</v>
      </c>
    </row>
    <row r="10" spans="1:93">
      <c r="A10" s="2">
        <v>42440</v>
      </c>
      <c r="B10" s="29">
        <v>0.43000138888888889</v>
      </c>
      <c r="C10" s="4">
        <v>6.7359999999999998</v>
      </c>
      <c r="D10" s="4">
        <v>9.6950000000000003</v>
      </c>
      <c r="E10" s="4" t="s">
        <v>155</v>
      </c>
      <c r="F10" s="4">
        <v>96949.543567999994</v>
      </c>
      <c r="G10" s="4">
        <v>160.9</v>
      </c>
      <c r="H10" s="4">
        <v>7.5</v>
      </c>
      <c r="I10" s="4">
        <v>11518.4</v>
      </c>
      <c r="K10" s="4">
        <v>4.4800000000000004</v>
      </c>
      <c r="L10" s="4">
        <v>1176</v>
      </c>
      <c r="M10" s="4">
        <v>0.83279999999999998</v>
      </c>
      <c r="N10" s="4">
        <v>5.6101000000000001</v>
      </c>
      <c r="O10" s="4">
        <v>8.0739999999999998</v>
      </c>
      <c r="P10" s="4">
        <v>133.9777</v>
      </c>
      <c r="Q10" s="4">
        <v>6.2461000000000002</v>
      </c>
      <c r="R10" s="4">
        <v>140.19999999999999</v>
      </c>
      <c r="S10" s="4">
        <v>107.8165</v>
      </c>
      <c r="T10" s="4">
        <v>5.0263999999999998</v>
      </c>
      <c r="U10" s="4">
        <v>112.8</v>
      </c>
      <c r="V10" s="4">
        <v>11518.4</v>
      </c>
      <c r="Y10" s="4">
        <v>979.40300000000002</v>
      </c>
      <c r="Z10" s="4">
        <v>0</v>
      </c>
      <c r="AA10" s="4">
        <v>3.7309000000000001</v>
      </c>
      <c r="AB10" s="4" t="s">
        <v>382</v>
      </c>
      <c r="AC10" s="4">
        <v>0</v>
      </c>
      <c r="AD10" s="4">
        <v>12.5</v>
      </c>
      <c r="AE10" s="4">
        <v>852</v>
      </c>
      <c r="AF10" s="4">
        <v>866</v>
      </c>
      <c r="AG10" s="4">
        <v>884</v>
      </c>
      <c r="AH10" s="4">
        <v>65</v>
      </c>
      <c r="AI10" s="4">
        <v>23.37</v>
      </c>
      <c r="AJ10" s="4">
        <v>0.54</v>
      </c>
      <c r="AK10" s="4">
        <v>989</v>
      </c>
      <c r="AL10" s="4">
        <v>4</v>
      </c>
      <c r="AM10" s="4">
        <v>0</v>
      </c>
      <c r="AN10" s="4">
        <v>26</v>
      </c>
      <c r="AO10" s="4">
        <v>191</v>
      </c>
      <c r="AP10" s="4">
        <v>192</v>
      </c>
      <c r="AQ10" s="4">
        <v>3.3</v>
      </c>
      <c r="AR10" s="4">
        <v>195</v>
      </c>
      <c r="AS10" s="4" t="s">
        <v>155</v>
      </c>
      <c r="AT10" s="4">
        <v>2</v>
      </c>
      <c r="AU10" s="5">
        <v>0.63815972222222228</v>
      </c>
      <c r="AV10" s="4">
        <v>47.159315999999997</v>
      </c>
      <c r="AW10" s="4">
        <v>-88.489711</v>
      </c>
      <c r="AX10" s="4">
        <v>318.2</v>
      </c>
      <c r="AY10" s="4">
        <v>1</v>
      </c>
      <c r="AZ10" s="4">
        <v>12</v>
      </c>
      <c r="BA10" s="4">
        <v>12</v>
      </c>
      <c r="BB10" s="4" t="s">
        <v>420</v>
      </c>
      <c r="BC10" s="4">
        <v>0.8</v>
      </c>
      <c r="BD10" s="4">
        <v>1.1000000000000001</v>
      </c>
      <c r="BE10" s="4">
        <v>1.3</v>
      </c>
      <c r="BF10" s="4">
        <v>14.063000000000001</v>
      </c>
      <c r="BG10" s="4">
        <v>10.73</v>
      </c>
      <c r="BH10" s="4">
        <v>0.76</v>
      </c>
      <c r="BI10" s="4">
        <v>20.076000000000001</v>
      </c>
      <c r="BJ10" s="4">
        <v>1146.3</v>
      </c>
      <c r="BK10" s="4">
        <v>1050.019</v>
      </c>
      <c r="BL10" s="4">
        <v>2.867</v>
      </c>
      <c r="BM10" s="4">
        <v>0.13400000000000001</v>
      </c>
      <c r="BN10" s="4">
        <v>3</v>
      </c>
      <c r="BO10" s="4">
        <v>2.3069999999999999</v>
      </c>
      <c r="BP10" s="4">
        <v>0.108</v>
      </c>
      <c r="BQ10" s="4">
        <v>2.415</v>
      </c>
      <c r="BR10" s="4">
        <v>77.824799999999996</v>
      </c>
      <c r="BU10" s="4">
        <v>39.704000000000001</v>
      </c>
      <c r="BW10" s="4">
        <v>554.29700000000003</v>
      </c>
      <c r="BX10" s="4">
        <v>0.49163400000000002</v>
      </c>
      <c r="BY10" s="4">
        <v>-5</v>
      </c>
      <c r="BZ10" s="4">
        <v>1.0389999999999999</v>
      </c>
      <c r="CA10" s="4">
        <v>12.014305999999999</v>
      </c>
      <c r="CB10" s="4">
        <v>20.9878</v>
      </c>
      <c r="CC10" s="4">
        <f>CA10*0.2642</f>
        <v>3.1741796451999997</v>
      </c>
      <c r="CE10" s="4">
        <f>BJ10*$CA10*0.747</f>
        <v>10287.683228946598</v>
      </c>
      <c r="CF10" s="4">
        <f>BK10*$CA10*0.747</f>
        <v>9423.5914301450575</v>
      </c>
      <c r="CG10" s="4">
        <f>BQ10*$CA10*0.747</f>
        <v>21.673868095529997</v>
      </c>
      <c r="CH10" s="4">
        <f>BR10*$CA10*0.747</f>
        <v>698.45318830683357</v>
      </c>
    </row>
    <row r="11" spans="1:93">
      <c r="A11" s="2">
        <v>42440</v>
      </c>
      <c r="B11" s="29">
        <v>0.43001296296296299</v>
      </c>
      <c r="C11" s="4">
        <v>7.1150000000000002</v>
      </c>
      <c r="D11" s="4">
        <v>9.6201000000000008</v>
      </c>
      <c r="E11" s="4" t="s">
        <v>155</v>
      </c>
      <c r="F11" s="4">
        <v>96201.352253999998</v>
      </c>
      <c r="G11" s="4">
        <v>115.1</v>
      </c>
      <c r="H11" s="4">
        <v>7.5</v>
      </c>
      <c r="I11" s="4">
        <v>11518.5</v>
      </c>
      <c r="K11" s="4">
        <v>3.22</v>
      </c>
      <c r="L11" s="4">
        <v>933</v>
      </c>
      <c r="M11" s="4">
        <v>0.83079999999999998</v>
      </c>
      <c r="N11" s="4">
        <v>5.9109999999999996</v>
      </c>
      <c r="O11" s="4">
        <v>7.9926000000000004</v>
      </c>
      <c r="P11" s="4">
        <v>95.627799999999993</v>
      </c>
      <c r="Q11" s="4">
        <v>6.2312000000000003</v>
      </c>
      <c r="R11" s="4">
        <v>101.9</v>
      </c>
      <c r="S11" s="4">
        <v>76.876599999999996</v>
      </c>
      <c r="T11" s="4">
        <v>5.0092999999999996</v>
      </c>
      <c r="U11" s="4">
        <v>81.900000000000006</v>
      </c>
      <c r="V11" s="4">
        <v>11518.5291</v>
      </c>
      <c r="Y11" s="4">
        <v>775.14499999999998</v>
      </c>
      <c r="Z11" s="4">
        <v>0</v>
      </c>
      <c r="AA11" s="4">
        <v>2.6718000000000002</v>
      </c>
      <c r="AB11" s="4" t="s">
        <v>382</v>
      </c>
      <c r="AC11" s="4">
        <v>0</v>
      </c>
      <c r="AD11" s="4">
        <v>12.5</v>
      </c>
      <c r="AE11" s="4">
        <v>852</v>
      </c>
      <c r="AF11" s="4">
        <v>866</v>
      </c>
      <c r="AG11" s="4">
        <v>884</v>
      </c>
      <c r="AH11" s="4">
        <v>64.3</v>
      </c>
      <c r="AI11" s="4">
        <v>23.1</v>
      </c>
      <c r="AJ11" s="4">
        <v>0.53</v>
      </c>
      <c r="AK11" s="4">
        <v>989</v>
      </c>
      <c r="AL11" s="4">
        <v>4</v>
      </c>
      <c r="AM11" s="4">
        <v>0</v>
      </c>
      <c r="AN11" s="4">
        <v>26</v>
      </c>
      <c r="AO11" s="4">
        <v>191</v>
      </c>
      <c r="AP11" s="4">
        <v>192.7</v>
      </c>
      <c r="AQ11" s="4">
        <v>3.3</v>
      </c>
      <c r="AR11" s="4">
        <v>195</v>
      </c>
      <c r="AS11" s="4" t="s">
        <v>155</v>
      </c>
      <c r="AT11" s="4">
        <v>2</v>
      </c>
      <c r="AU11" s="5">
        <v>0.63817129629629632</v>
      </c>
      <c r="AV11" s="4">
        <v>47.159298</v>
      </c>
      <c r="AW11" s="4">
        <v>-88.489678999999995</v>
      </c>
      <c r="AX11" s="4">
        <v>318.10000000000002</v>
      </c>
      <c r="AY11" s="4">
        <v>3.8</v>
      </c>
      <c r="AZ11" s="4">
        <v>12</v>
      </c>
      <c r="BA11" s="4">
        <v>12</v>
      </c>
      <c r="BB11" s="4" t="s">
        <v>420</v>
      </c>
      <c r="BC11" s="4">
        <v>0.8</v>
      </c>
      <c r="BD11" s="4">
        <v>1.1000000000000001</v>
      </c>
      <c r="BE11" s="4">
        <v>1.3737999999999999</v>
      </c>
      <c r="BF11" s="4">
        <v>14.063000000000001</v>
      </c>
      <c r="BG11" s="4">
        <v>10.59</v>
      </c>
      <c r="BH11" s="4">
        <v>0.75</v>
      </c>
      <c r="BI11" s="4">
        <v>20.363</v>
      </c>
      <c r="BJ11" s="4">
        <v>1190.126</v>
      </c>
      <c r="BK11" s="4">
        <v>1024.242</v>
      </c>
      <c r="BL11" s="4">
        <v>2.016</v>
      </c>
      <c r="BM11" s="4">
        <v>0.13100000000000001</v>
      </c>
      <c r="BN11" s="4">
        <v>2.1480000000000001</v>
      </c>
      <c r="BO11" s="4">
        <v>1.621</v>
      </c>
      <c r="BP11" s="4">
        <v>0.106</v>
      </c>
      <c r="BQ11" s="4">
        <v>1.7270000000000001</v>
      </c>
      <c r="BR11" s="4">
        <v>76.688299999999998</v>
      </c>
      <c r="BU11" s="4">
        <v>30.965</v>
      </c>
      <c r="BW11" s="4">
        <v>391.14299999999997</v>
      </c>
      <c r="BX11" s="4">
        <v>0.48109600000000002</v>
      </c>
      <c r="BY11" s="4">
        <v>-5</v>
      </c>
      <c r="BZ11" s="4">
        <v>1.0375080000000001</v>
      </c>
      <c r="CA11" s="4">
        <v>11.756784</v>
      </c>
      <c r="CB11" s="4">
        <v>20.957661999999999</v>
      </c>
      <c r="CC11" s="4">
        <f t="shared" ref="CC11:CC74" si="15">CA11*0.2642</f>
        <v>3.1061423327999997</v>
      </c>
      <c r="CE11" s="4">
        <f t="shared" ref="CE11:CE74" si="16">BJ11*$CA11*0.747</f>
        <v>10452.064573143647</v>
      </c>
      <c r="CF11" s="4">
        <f t="shared" ref="CF11:CF74" si="17">BK11*$CA11*0.747</f>
        <v>8995.2185924228161</v>
      </c>
      <c r="CG11" s="4">
        <f t="shared" ref="CG11:CG74" si="18">BQ11*$CA11*0.747</f>
        <v>15.167062578095999</v>
      </c>
      <c r="CH11" s="4">
        <f t="shared" ref="CH11:CH74" si="19">BR11*$CA11*0.747</f>
        <v>673.5010104851184</v>
      </c>
    </row>
    <row r="12" spans="1:93">
      <c r="A12" s="2">
        <v>42440</v>
      </c>
      <c r="B12" s="29">
        <v>0.43002453703703702</v>
      </c>
      <c r="C12" s="4">
        <v>6.9820000000000002</v>
      </c>
      <c r="D12" s="4">
        <v>9.7217000000000002</v>
      </c>
      <c r="E12" s="4" t="s">
        <v>155</v>
      </c>
      <c r="F12" s="4">
        <v>97216.881355999998</v>
      </c>
      <c r="G12" s="4">
        <v>94.6</v>
      </c>
      <c r="H12" s="4">
        <v>7.5</v>
      </c>
      <c r="I12" s="4">
        <v>11519.2</v>
      </c>
      <c r="K12" s="4">
        <v>2.5099999999999998</v>
      </c>
      <c r="L12" s="4">
        <v>786</v>
      </c>
      <c r="M12" s="4">
        <v>0.83069999999999999</v>
      </c>
      <c r="N12" s="4">
        <v>5.8002000000000002</v>
      </c>
      <c r="O12" s="4">
        <v>8.0760000000000005</v>
      </c>
      <c r="P12" s="4">
        <v>78.591899999999995</v>
      </c>
      <c r="Q12" s="4">
        <v>6.2571000000000003</v>
      </c>
      <c r="R12" s="4">
        <v>84.8</v>
      </c>
      <c r="S12" s="4">
        <v>63.159300000000002</v>
      </c>
      <c r="T12" s="4">
        <v>5.0284000000000004</v>
      </c>
      <c r="U12" s="4">
        <v>68.2</v>
      </c>
      <c r="V12" s="4">
        <v>11519.1661</v>
      </c>
      <c r="Y12" s="4">
        <v>653.32399999999996</v>
      </c>
      <c r="Z12" s="4">
        <v>0</v>
      </c>
      <c r="AA12" s="4">
        <v>2.0836000000000001</v>
      </c>
      <c r="AB12" s="4" t="s">
        <v>382</v>
      </c>
      <c r="AC12" s="4">
        <v>0</v>
      </c>
      <c r="AD12" s="4">
        <v>12.4</v>
      </c>
      <c r="AE12" s="4">
        <v>853</v>
      </c>
      <c r="AF12" s="4">
        <v>866</v>
      </c>
      <c r="AG12" s="4">
        <v>883</v>
      </c>
      <c r="AH12" s="4">
        <v>64</v>
      </c>
      <c r="AI12" s="4">
        <v>23.01</v>
      </c>
      <c r="AJ12" s="4">
        <v>0.53</v>
      </c>
      <c r="AK12" s="4">
        <v>989</v>
      </c>
      <c r="AL12" s="4">
        <v>4</v>
      </c>
      <c r="AM12" s="4">
        <v>0</v>
      </c>
      <c r="AN12" s="4">
        <v>26</v>
      </c>
      <c r="AO12" s="4">
        <v>191</v>
      </c>
      <c r="AP12" s="4">
        <v>192.3</v>
      </c>
      <c r="AQ12" s="4">
        <v>3.2</v>
      </c>
      <c r="AR12" s="4">
        <v>195</v>
      </c>
      <c r="AS12" s="4" t="s">
        <v>155</v>
      </c>
      <c r="AT12" s="4">
        <v>2</v>
      </c>
      <c r="AU12" s="5">
        <v>0.63818287037037036</v>
      </c>
      <c r="AV12" s="4">
        <v>47.159270999999997</v>
      </c>
      <c r="AW12" s="4">
        <v>-88.489624000000006</v>
      </c>
      <c r="AX12" s="4">
        <v>318</v>
      </c>
      <c r="AY12" s="4">
        <v>7.6</v>
      </c>
      <c r="AZ12" s="4">
        <v>12</v>
      </c>
      <c r="BA12" s="4">
        <v>12</v>
      </c>
      <c r="BB12" s="4" t="s">
        <v>420</v>
      </c>
      <c r="BC12" s="4">
        <v>0.8</v>
      </c>
      <c r="BD12" s="4">
        <v>1.2476</v>
      </c>
      <c r="BE12" s="4">
        <v>1.4738</v>
      </c>
      <c r="BF12" s="4">
        <v>14.063000000000001</v>
      </c>
      <c r="BG12" s="4">
        <v>10.58</v>
      </c>
      <c r="BH12" s="4">
        <v>0.75</v>
      </c>
      <c r="BI12" s="4">
        <v>20.378</v>
      </c>
      <c r="BJ12" s="4">
        <v>1169.952</v>
      </c>
      <c r="BK12" s="4">
        <v>1036.8119999999999</v>
      </c>
      <c r="BL12" s="4">
        <v>1.66</v>
      </c>
      <c r="BM12" s="4">
        <v>0.13200000000000001</v>
      </c>
      <c r="BN12" s="4">
        <v>1.792</v>
      </c>
      <c r="BO12" s="4">
        <v>1.3340000000000001</v>
      </c>
      <c r="BP12" s="4">
        <v>0.106</v>
      </c>
      <c r="BQ12" s="4">
        <v>1.44</v>
      </c>
      <c r="BR12" s="4">
        <v>76.832599999999999</v>
      </c>
      <c r="BU12" s="4">
        <v>26.146000000000001</v>
      </c>
      <c r="BW12" s="4">
        <v>305.59800000000001</v>
      </c>
      <c r="BX12" s="4">
        <v>0.50108399999999997</v>
      </c>
      <c r="BY12" s="4">
        <v>-5</v>
      </c>
      <c r="BZ12" s="4">
        <v>1.035509</v>
      </c>
      <c r="CA12" s="4">
        <v>12.245238000000001</v>
      </c>
      <c r="CB12" s="4">
        <v>20.917292</v>
      </c>
      <c r="CC12" s="4">
        <f t="shared" si="15"/>
        <v>3.2351918795999999</v>
      </c>
      <c r="CE12" s="4">
        <f t="shared" si="16"/>
        <v>10701.776494366273</v>
      </c>
      <c r="CF12" s="4">
        <f t="shared" si="17"/>
        <v>9483.9192468382316</v>
      </c>
      <c r="CG12" s="4">
        <f t="shared" si="18"/>
        <v>13.171957611839998</v>
      </c>
      <c r="CH12" s="4">
        <f t="shared" si="19"/>
        <v>702.80260444962369</v>
      </c>
    </row>
    <row r="13" spans="1:93">
      <c r="A13" s="2">
        <v>42440</v>
      </c>
      <c r="B13" s="29">
        <v>0.43003611111111112</v>
      </c>
      <c r="C13" s="4">
        <v>6.98</v>
      </c>
      <c r="D13" s="4">
        <v>9.7943999999999996</v>
      </c>
      <c r="E13" s="4" t="s">
        <v>155</v>
      </c>
      <c r="F13" s="4">
        <v>97943.871513000006</v>
      </c>
      <c r="G13" s="4">
        <v>70.3</v>
      </c>
      <c r="H13" s="4">
        <v>7.6</v>
      </c>
      <c r="I13" s="4">
        <v>11432.2</v>
      </c>
      <c r="K13" s="4">
        <v>2.2000000000000002</v>
      </c>
      <c r="L13" s="4">
        <v>688</v>
      </c>
      <c r="M13" s="4">
        <v>0.83</v>
      </c>
      <c r="N13" s="4">
        <v>5.7937000000000003</v>
      </c>
      <c r="O13" s="4">
        <v>8.1296999999999997</v>
      </c>
      <c r="P13" s="4">
        <v>58.381700000000002</v>
      </c>
      <c r="Q13" s="4">
        <v>6.3083</v>
      </c>
      <c r="R13" s="4">
        <v>64.7</v>
      </c>
      <c r="S13" s="4">
        <v>46.9176</v>
      </c>
      <c r="T13" s="4">
        <v>5.0696000000000003</v>
      </c>
      <c r="U13" s="4">
        <v>52</v>
      </c>
      <c r="V13" s="4">
        <v>11432.162899999999</v>
      </c>
      <c r="Y13" s="4">
        <v>571.07100000000003</v>
      </c>
      <c r="Z13" s="4">
        <v>0</v>
      </c>
      <c r="AA13" s="4">
        <v>1.8261000000000001</v>
      </c>
      <c r="AB13" s="4" t="s">
        <v>382</v>
      </c>
      <c r="AC13" s="4">
        <v>0</v>
      </c>
      <c r="AD13" s="4">
        <v>12.5</v>
      </c>
      <c r="AE13" s="4">
        <v>852</v>
      </c>
      <c r="AF13" s="4">
        <v>866</v>
      </c>
      <c r="AG13" s="4">
        <v>883</v>
      </c>
      <c r="AH13" s="4">
        <v>64</v>
      </c>
      <c r="AI13" s="4">
        <v>23.01</v>
      </c>
      <c r="AJ13" s="4">
        <v>0.53</v>
      </c>
      <c r="AK13" s="4">
        <v>989</v>
      </c>
      <c r="AL13" s="4">
        <v>4</v>
      </c>
      <c r="AM13" s="4">
        <v>0</v>
      </c>
      <c r="AN13" s="4">
        <v>26</v>
      </c>
      <c r="AO13" s="4">
        <v>191</v>
      </c>
      <c r="AP13" s="4">
        <v>192</v>
      </c>
      <c r="AQ13" s="4">
        <v>3.1</v>
      </c>
      <c r="AR13" s="4">
        <v>195</v>
      </c>
      <c r="AS13" s="4" t="s">
        <v>155</v>
      </c>
      <c r="AT13" s="4">
        <v>2</v>
      </c>
      <c r="AU13" s="5">
        <v>0.6381944444444444</v>
      </c>
      <c r="AV13" s="4">
        <v>47.159233</v>
      </c>
      <c r="AW13" s="4">
        <v>-88.489559</v>
      </c>
      <c r="AX13" s="4">
        <v>317.60000000000002</v>
      </c>
      <c r="AY13" s="4">
        <v>11.1</v>
      </c>
      <c r="AZ13" s="4">
        <v>12</v>
      </c>
      <c r="BA13" s="4">
        <v>12</v>
      </c>
      <c r="BB13" s="4" t="s">
        <v>420</v>
      </c>
      <c r="BC13" s="4">
        <v>0.87380000000000002</v>
      </c>
      <c r="BD13" s="4">
        <v>1.3737999999999999</v>
      </c>
      <c r="BE13" s="4">
        <v>1.6476</v>
      </c>
      <c r="BF13" s="4">
        <v>14.063000000000001</v>
      </c>
      <c r="BG13" s="4">
        <v>10.54</v>
      </c>
      <c r="BH13" s="4">
        <v>0.75</v>
      </c>
      <c r="BI13" s="4">
        <v>20.475999999999999</v>
      </c>
      <c r="BJ13" s="4">
        <v>1165.644</v>
      </c>
      <c r="BK13" s="4">
        <v>1041.0340000000001</v>
      </c>
      <c r="BL13" s="4">
        <v>1.23</v>
      </c>
      <c r="BM13" s="4">
        <v>0.13300000000000001</v>
      </c>
      <c r="BN13" s="4">
        <v>1.363</v>
      </c>
      <c r="BO13" s="4">
        <v>0.98899999999999999</v>
      </c>
      <c r="BP13" s="4">
        <v>0.107</v>
      </c>
      <c r="BQ13" s="4">
        <v>1.095</v>
      </c>
      <c r="BR13" s="4">
        <v>76.0565</v>
      </c>
      <c r="BU13" s="4">
        <v>22.795000000000002</v>
      </c>
      <c r="BW13" s="4">
        <v>267.13600000000002</v>
      </c>
      <c r="BX13" s="4">
        <v>0.500305</v>
      </c>
      <c r="BY13" s="4">
        <v>-5</v>
      </c>
      <c r="BZ13" s="4">
        <v>1.0379830000000001</v>
      </c>
      <c r="CA13" s="4">
        <v>12.226210999999999</v>
      </c>
      <c r="CB13" s="4">
        <v>20.967255999999999</v>
      </c>
      <c r="CC13" s="4">
        <f t="shared" si="15"/>
        <v>3.2301649461999995</v>
      </c>
      <c r="CE13" s="4">
        <f t="shared" si="16"/>
        <v>10645.802892678348</v>
      </c>
      <c r="CF13" s="4">
        <f t="shared" si="17"/>
        <v>9507.7423026039778</v>
      </c>
      <c r="CG13" s="4">
        <f t="shared" si="18"/>
        <v>10.000612680614999</v>
      </c>
      <c r="CH13" s="4">
        <f t="shared" si="19"/>
        <v>694.6224642403605</v>
      </c>
    </row>
    <row r="14" spans="1:93">
      <c r="A14" s="2">
        <v>42440</v>
      </c>
      <c r="B14" s="29">
        <v>0.43004768518518516</v>
      </c>
      <c r="C14" s="4">
        <v>6.9870000000000001</v>
      </c>
      <c r="D14" s="4">
        <v>9.8480000000000008</v>
      </c>
      <c r="E14" s="4" t="s">
        <v>155</v>
      </c>
      <c r="F14" s="4">
        <v>98480.144115000003</v>
      </c>
      <c r="G14" s="4">
        <v>66.8</v>
      </c>
      <c r="H14" s="4">
        <v>7.7</v>
      </c>
      <c r="I14" s="4">
        <v>10409</v>
      </c>
      <c r="K14" s="4">
        <v>2.1</v>
      </c>
      <c r="L14" s="4">
        <v>612</v>
      </c>
      <c r="M14" s="4">
        <v>0.83040000000000003</v>
      </c>
      <c r="N14" s="4">
        <v>5.8021000000000003</v>
      </c>
      <c r="O14" s="4">
        <v>8.1783000000000001</v>
      </c>
      <c r="P14" s="4">
        <v>55.459800000000001</v>
      </c>
      <c r="Q14" s="4">
        <v>6.3944999999999999</v>
      </c>
      <c r="R14" s="4">
        <v>61.9</v>
      </c>
      <c r="S14" s="4">
        <v>44.569499999999998</v>
      </c>
      <c r="T14" s="4">
        <v>5.1387999999999998</v>
      </c>
      <c r="U14" s="4">
        <v>49.7</v>
      </c>
      <c r="V14" s="4">
        <v>10408.9892</v>
      </c>
      <c r="Y14" s="4">
        <v>508.238</v>
      </c>
      <c r="Z14" s="4">
        <v>0</v>
      </c>
      <c r="AA14" s="4">
        <v>1.7421</v>
      </c>
      <c r="AB14" s="4" t="s">
        <v>382</v>
      </c>
      <c r="AC14" s="4">
        <v>0</v>
      </c>
      <c r="AD14" s="4">
        <v>12.4</v>
      </c>
      <c r="AE14" s="4">
        <v>852</v>
      </c>
      <c r="AF14" s="4">
        <v>866</v>
      </c>
      <c r="AG14" s="4">
        <v>883</v>
      </c>
      <c r="AH14" s="4">
        <v>64</v>
      </c>
      <c r="AI14" s="4">
        <v>23.01</v>
      </c>
      <c r="AJ14" s="4">
        <v>0.53</v>
      </c>
      <c r="AK14" s="4">
        <v>989</v>
      </c>
      <c r="AL14" s="4">
        <v>4</v>
      </c>
      <c r="AM14" s="4">
        <v>0</v>
      </c>
      <c r="AN14" s="4">
        <v>26.745999999999999</v>
      </c>
      <c r="AO14" s="4">
        <v>191</v>
      </c>
      <c r="AP14" s="4">
        <v>192</v>
      </c>
      <c r="AQ14" s="4">
        <v>3</v>
      </c>
      <c r="AR14" s="4">
        <v>195</v>
      </c>
      <c r="AS14" s="4" t="s">
        <v>155</v>
      </c>
      <c r="AT14" s="4">
        <v>2</v>
      </c>
      <c r="AU14" s="5">
        <v>0.63820601851851855</v>
      </c>
      <c r="AV14" s="4">
        <v>47.159194999999997</v>
      </c>
      <c r="AW14" s="4">
        <v>-88.489483000000007</v>
      </c>
      <c r="AX14" s="4">
        <v>317.39999999999998</v>
      </c>
      <c r="AY14" s="4">
        <v>13.7</v>
      </c>
      <c r="AZ14" s="4">
        <v>12</v>
      </c>
      <c r="BA14" s="4">
        <v>12</v>
      </c>
      <c r="BB14" s="4" t="s">
        <v>420</v>
      </c>
      <c r="BC14" s="4">
        <v>0.9</v>
      </c>
      <c r="BD14" s="4">
        <v>1.7689999999999999</v>
      </c>
      <c r="BE14" s="4">
        <v>1.9952000000000001</v>
      </c>
      <c r="BF14" s="4">
        <v>14.063000000000001</v>
      </c>
      <c r="BG14" s="4">
        <v>10.57</v>
      </c>
      <c r="BH14" s="4">
        <v>0.75</v>
      </c>
      <c r="BI14" s="4">
        <v>20.417000000000002</v>
      </c>
      <c r="BJ14" s="4">
        <v>1170.875</v>
      </c>
      <c r="BK14" s="4">
        <v>1050.4169999999999</v>
      </c>
      <c r="BL14" s="4">
        <v>1.1719999999999999</v>
      </c>
      <c r="BM14" s="4">
        <v>0.13500000000000001</v>
      </c>
      <c r="BN14" s="4">
        <v>1.3069999999999999</v>
      </c>
      <c r="BO14" s="4">
        <v>0.94199999999999995</v>
      </c>
      <c r="BP14" s="4">
        <v>0.109</v>
      </c>
      <c r="BQ14" s="4">
        <v>1.05</v>
      </c>
      <c r="BR14" s="4">
        <v>69.458799999999997</v>
      </c>
      <c r="BU14" s="4">
        <v>20.349</v>
      </c>
      <c r="BW14" s="4">
        <v>255.619</v>
      </c>
      <c r="BX14" s="4">
        <v>0.49849199999999999</v>
      </c>
      <c r="BY14" s="4">
        <v>-5</v>
      </c>
      <c r="BZ14" s="4">
        <v>1.036762</v>
      </c>
      <c r="CA14" s="4">
        <v>12.181899</v>
      </c>
      <c r="CB14" s="4">
        <v>20.942592000000001</v>
      </c>
      <c r="CC14" s="4">
        <f t="shared" si="15"/>
        <v>3.2184577157999996</v>
      </c>
      <c r="CE14" s="4">
        <f t="shared" si="16"/>
        <v>10654.820300743875</v>
      </c>
      <c r="CF14" s="4">
        <f t="shared" si="17"/>
        <v>9558.6671300065991</v>
      </c>
      <c r="CG14" s="4">
        <f t="shared" si="18"/>
        <v>9.5548724806500012</v>
      </c>
      <c r="CH14" s="4">
        <f t="shared" si="19"/>
        <v>632.06664443711634</v>
      </c>
    </row>
    <row r="15" spans="1:93">
      <c r="A15" s="2">
        <v>42440</v>
      </c>
      <c r="B15" s="29">
        <v>0.43005925925925931</v>
      </c>
      <c r="C15" s="4">
        <v>6.99</v>
      </c>
      <c r="D15" s="4">
        <v>9.8496000000000006</v>
      </c>
      <c r="E15" s="4" t="s">
        <v>155</v>
      </c>
      <c r="F15" s="4">
        <v>98496.156925999996</v>
      </c>
      <c r="G15" s="4">
        <v>64.5</v>
      </c>
      <c r="H15" s="4">
        <v>7.8</v>
      </c>
      <c r="I15" s="4">
        <v>9711.2000000000007</v>
      </c>
      <c r="K15" s="4">
        <v>2</v>
      </c>
      <c r="L15" s="4">
        <v>555</v>
      </c>
      <c r="M15" s="4">
        <v>0.83109999999999995</v>
      </c>
      <c r="N15" s="4">
        <v>5.8094000000000001</v>
      </c>
      <c r="O15" s="4">
        <v>8.1859999999999999</v>
      </c>
      <c r="P15" s="4">
        <v>53.644500000000001</v>
      </c>
      <c r="Q15" s="4">
        <v>6.4824999999999999</v>
      </c>
      <c r="R15" s="4">
        <v>60.1</v>
      </c>
      <c r="S15" s="4">
        <v>43.110599999999998</v>
      </c>
      <c r="T15" s="4">
        <v>5.2096</v>
      </c>
      <c r="U15" s="4">
        <v>48.3</v>
      </c>
      <c r="V15" s="4">
        <v>9711.2297999999992</v>
      </c>
      <c r="Y15" s="4">
        <v>461.58600000000001</v>
      </c>
      <c r="Z15" s="4">
        <v>0</v>
      </c>
      <c r="AA15" s="4">
        <v>1.6621999999999999</v>
      </c>
      <c r="AB15" s="4" t="s">
        <v>382</v>
      </c>
      <c r="AC15" s="4">
        <v>0</v>
      </c>
      <c r="AD15" s="4">
        <v>12.4</v>
      </c>
      <c r="AE15" s="4">
        <v>852</v>
      </c>
      <c r="AF15" s="4">
        <v>866</v>
      </c>
      <c r="AG15" s="4">
        <v>884</v>
      </c>
      <c r="AH15" s="4">
        <v>64</v>
      </c>
      <c r="AI15" s="4">
        <v>23.01</v>
      </c>
      <c r="AJ15" s="4">
        <v>0.53</v>
      </c>
      <c r="AK15" s="4">
        <v>989</v>
      </c>
      <c r="AL15" s="4">
        <v>4</v>
      </c>
      <c r="AM15" s="4">
        <v>0</v>
      </c>
      <c r="AN15" s="4">
        <v>27</v>
      </c>
      <c r="AO15" s="4">
        <v>191</v>
      </c>
      <c r="AP15" s="4">
        <v>192</v>
      </c>
      <c r="AQ15" s="4">
        <v>2.8</v>
      </c>
      <c r="AR15" s="4">
        <v>195</v>
      </c>
      <c r="AS15" s="4" t="s">
        <v>155</v>
      </c>
      <c r="AT15" s="4">
        <v>2</v>
      </c>
      <c r="AU15" s="5">
        <v>0.63821759259259259</v>
      </c>
      <c r="AV15" s="4">
        <v>47.159157</v>
      </c>
      <c r="AW15" s="4">
        <v>-88.489399000000006</v>
      </c>
      <c r="AX15" s="4">
        <v>317.3</v>
      </c>
      <c r="AY15" s="4">
        <v>15.5</v>
      </c>
      <c r="AZ15" s="4">
        <v>12</v>
      </c>
      <c r="BA15" s="4">
        <v>12</v>
      </c>
      <c r="BB15" s="4" t="s">
        <v>420</v>
      </c>
      <c r="BC15" s="4">
        <v>0.9738</v>
      </c>
      <c r="BD15" s="4">
        <v>1.9</v>
      </c>
      <c r="BE15" s="4">
        <v>2.1738</v>
      </c>
      <c r="BF15" s="4">
        <v>14.063000000000001</v>
      </c>
      <c r="BG15" s="4">
        <v>10.62</v>
      </c>
      <c r="BH15" s="4">
        <v>0.75</v>
      </c>
      <c r="BI15" s="4">
        <v>20.323</v>
      </c>
      <c r="BJ15" s="4">
        <v>1176.6400000000001</v>
      </c>
      <c r="BK15" s="4">
        <v>1055.269</v>
      </c>
      <c r="BL15" s="4">
        <v>1.1379999999999999</v>
      </c>
      <c r="BM15" s="4">
        <v>0.13700000000000001</v>
      </c>
      <c r="BN15" s="4">
        <v>1.2749999999999999</v>
      </c>
      <c r="BO15" s="4">
        <v>0.91400000000000003</v>
      </c>
      <c r="BP15" s="4">
        <v>0.11</v>
      </c>
      <c r="BQ15" s="4">
        <v>1.0249999999999999</v>
      </c>
      <c r="BR15" s="4">
        <v>65.040899999999993</v>
      </c>
      <c r="BU15" s="4">
        <v>18.548999999999999</v>
      </c>
      <c r="BW15" s="4">
        <v>244.791</v>
      </c>
      <c r="BX15" s="4">
        <v>0.52510999999999997</v>
      </c>
      <c r="BY15" s="4">
        <v>-5</v>
      </c>
      <c r="BZ15" s="4">
        <v>1.034508</v>
      </c>
      <c r="CA15" s="4">
        <v>12.832376</v>
      </c>
      <c r="CB15" s="4">
        <v>20.897061999999998</v>
      </c>
      <c r="CC15" s="4">
        <f t="shared" si="15"/>
        <v>3.3903137391999998</v>
      </c>
      <c r="CE15" s="4">
        <f t="shared" si="16"/>
        <v>11279.017911790081</v>
      </c>
      <c r="CF15" s="4">
        <f t="shared" si="17"/>
        <v>10115.581616090567</v>
      </c>
      <c r="CG15" s="4">
        <f t="shared" si="18"/>
        <v>9.825429493799998</v>
      </c>
      <c r="CH15" s="4">
        <f t="shared" si="19"/>
        <v>623.46807528126465</v>
      </c>
    </row>
    <row r="16" spans="1:93">
      <c r="A16" s="2">
        <v>42440</v>
      </c>
      <c r="B16" s="29">
        <v>0.43007083333333335</v>
      </c>
      <c r="C16" s="4">
        <v>6.99</v>
      </c>
      <c r="D16" s="4">
        <v>9.8946000000000005</v>
      </c>
      <c r="E16" s="4" t="s">
        <v>155</v>
      </c>
      <c r="F16" s="4">
        <v>98945.901639000003</v>
      </c>
      <c r="G16" s="4">
        <v>63.4</v>
      </c>
      <c r="H16" s="4">
        <v>7.8</v>
      </c>
      <c r="I16" s="4">
        <v>9128.9</v>
      </c>
      <c r="K16" s="4">
        <v>1.91</v>
      </c>
      <c r="L16" s="4">
        <v>518</v>
      </c>
      <c r="M16" s="4">
        <v>0.83130000000000004</v>
      </c>
      <c r="N16" s="4">
        <v>5.8106</v>
      </c>
      <c r="O16" s="4">
        <v>8.2251999999999992</v>
      </c>
      <c r="P16" s="4">
        <v>52.703699999999998</v>
      </c>
      <c r="Q16" s="4">
        <v>6.484</v>
      </c>
      <c r="R16" s="4">
        <v>59.2</v>
      </c>
      <c r="S16" s="4">
        <v>42.354599999999998</v>
      </c>
      <c r="T16" s="4">
        <v>5.2107999999999999</v>
      </c>
      <c r="U16" s="4">
        <v>47.6</v>
      </c>
      <c r="V16" s="4">
        <v>9128.9354000000003</v>
      </c>
      <c r="Y16" s="4">
        <v>430.92500000000001</v>
      </c>
      <c r="Z16" s="4">
        <v>0</v>
      </c>
      <c r="AA16" s="4">
        <v>1.5839000000000001</v>
      </c>
      <c r="AB16" s="4" t="s">
        <v>382</v>
      </c>
      <c r="AC16" s="4">
        <v>0</v>
      </c>
      <c r="AD16" s="4">
        <v>12.5</v>
      </c>
      <c r="AE16" s="4">
        <v>852</v>
      </c>
      <c r="AF16" s="4">
        <v>866</v>
      </c>
      <c r="AG16" s="4">
        <v>883</v>
      </c>
      <c r="AH16" s="4">
        <v>64</v>
      </c>
      <c r="AI16" s="4">
        <v>23.01</v>
      </c>
      <c r="AJ16" s="4">
        <v>0.53</v>
      </c>
      <c r="AK16" s="4">
        <v>989</v>
      </c>
      <c r="AL16" s="4">
        <v>4</v>
      </c>
      <c r="AM16" s="4">
        <v>0</v>
      </c>
      <c r="AN16" s="4">
        <v>27</v>
      </c>
      <c r="AO16" s="4">
        <v>191</v>
      </c>
      <c r="AP16" s="4">
        <v>192</v>
      </c>
      <c r="AQ16" s="4">
        <v>2.9</v>
      </c>
      <c r="AR16" s="4">
        <v>195</v>
      </c>
      <c r="AS16" s="4" t="s">
        <v>155</v>
      </c>
      <c r="AT16" s="4">
        <v>2</v>
      </c>
      <c r="AU16" s="5">
        <v>0.63822916666666674</v>
      </c>
      <c r="AV16" s="4">
        <v>47.159115999999997</v>
      </c>
      <c r="AW16" s="4">
        <v>-88.489312999999996</v>
      </c>
      <c r="AX16" s="4">
        <v>317.2</v>
      </c>
      <c r="AY16" s="4">
        <v>16.7</v>
      </c>
      <c r="AZ16" s="4">
        <v>12</v>
      </c>
      <c r="BA16" s="4">
        <v>12</v>
      </c>
      <c r="BB16" s="4" t="s">
        <v>420</v>
      </c>
      <c r="BC16" s="4">
        <v>1.0738000000000001</v>
      </c>
      <c r="BD16" s="4">
        <v>1.8262</v>
      </c>
      <c r="BE16" s="4">
        <v>2.2000000000000002</v>
      </c>
      <c r="BF16" s="4">
        <v>14.063000000000001</v>
      </c>
      <c r="BG16" s="4">
        <v>10.63</v>
      </c>
      <c r="BH16" s="4">
        <v>0.76</v>
      </c>
      <c r="BI16" s="4">
        <v>20.297000000000001</v>
      </c>
      <c r="BJ16" s="4">
        <v>1178.3009999999999</v>
      </c>
      <c r="BK16" s="4">
        <v>1061.5830000000001</v>
      </c>
      <c r="BL16" s="4">
        <v>1.119</v>
      </c>
      <c r="BM16" s="4">
        <v>0.13800000000000001</v>
      </c>
      <c r="BN16" s="4">
        <v>1.2569999999999999</v>
      </c>
      <c r="BO16" s="4">
        <v>0.89900000000000002</v>
      </c>
      <c r="BP16" s="4">
        <v>0.111</v>
      </c>
      <c r="BQ16" s="4">
        <v>1.01</v>
      </c>
      <c r="BR16" s="4">
        <v>61.213700000000003</v>
      </c>
      <c r="BU16" s="4">
        <v>17.337</v>
      </c>
      <c r="BW16" s="4">
        <v>233.54300000000001</v>
      </c>
      <c r="BX16" s="4">
        <v>0.58174400000000004</v>
      </c>
      <c r="BY16" s="4">
        <v>-5</v>
      </c>
      <c r="BZ16" s="4">
        <v>1.034</v>
      </c>
      <c r="CA16" s="4">
        <v>14.216369</v>
      </c>
      <c r="CB16" s="4">
        <v>20.886800000000001</v>
      </c>
      <c r="CC16" s="4">
        <f t="shared" si="15"/>
        <v>3.7559646897999999</v>
      </c>
      <c r="CE16" s="4">
        <f t="shared" si="16"/>
        <v>12513.117871374543</v>
      </c>
      <c r="CF16" s="4">
        <f t="shared" si="17"/>
        <v>11273.616172138871</v>
      </c>
      <c r="CG16" s="4">
        <f t="shared" si="18"/>
        <v>10.725823919430001</v>
      </c>
      <c r="CH16" s="4">
        <f t="shared" si="19"/>
        <v>650.06670065030914</v>
      </c>
    </row>
    <row r="17" spans="1:86">
      <c r="A17" s="2">
        <v>42440</v>
      </c>
      <c r="B17" s="29">
        <v>0.43008240740740744</v>
      </c>
      <c r="C17" s="4">
        <v>6.9850000000000003</v>
      </c>
      <c r="D17" s="4">
        <v>9.9624000000000006</v>
      </c>
      <c r="E17" s="4" t="s">
        <v>155</v>
      </c>
      <c r="F17" s="4">
        <v>99624.281071999998</v>
      </c>
      <c r="G17" s="4">
        <v>62.3</v>
      </c>
      <c r="H17" s="4">
        <v>7.8</v>
      </c>
      <c r="I17" s="4">
        <v>8680.6</v>
      </c>
      <c r="K17" s="4">
        <v>1.9</v>
      </c>
      <c r="L17" s="4">
        <v>490</v>
      </c>
      <c r="M17" s="4">
        <v>0.83109999999999995</v>
      </c>
      <c r="N17" s="4">
        <v>5.8053999999999997</v>
      </c>
      <c r="O17" s="4">
        <v>8.2797000000000001</v>
      </c>
      <c r="P17" s="4">
        <v>51.777200000000001</v>
      </c>
      <c r="Q17" s="4">
        <v>6.4824999999999999</v>
      </c>
      <c r="R17" s="4">
        <v>58.3</v>
      </c>
      <c r="S17" s="4">
        <v>41.61</v>
      </c>
      <c r="T17" s="4">
        <v>5.2096</v>
      </c>
      <c r="U17" s="4">
        <v>46.8</v>
      </c>
      <c r="V17" s="4">
        <v>8680.5691000000006</v>
      </c>
      <c r="Y17" s="4">
        <v>407.601</v>
      </c>
      <c r="Z17" s="4">
        <v>0</v>
      </c>
      <c r="AA17" s="4">
        <v>1.5790999999999999</v>
      </c>
      <c r="AB17" s="4" t="s">
        <v>382</v>
      </c>
      <c r="AC17" s="4">
        <v>0</v>
      </c>
      <c r="AD17" s="4">
        <v>12.4</v>
      </c>
      <c r="AE17" s="4">
        <v>852</v>
      </c>
      <c r="AF17" s="4">
        <v>866</v>
      </c>
      <c r="AG17" s="4">
        <v>883</v>
      </c>
      <c r="AH17" s="4">
        <v>64</v>
      </c>
      <c r="AI17" s="4">
        <v>23.01</v>
      </c>
      <c r="AJ17" s="4">
        <v>0.53</v>
      </c>
      <c r="AK17" s="4">
        <v>989</v>
      </c>
      <c r="AL17" s="4">
        <v>4</v>
      </c>
      <c r="AM17" s="4">
        <v>0</v>
      </c>
      <c r="AN17" s="4">
        <v>27</v>
      </c>
      <c r="AO17" s="4">
        <v>191</v>
      </c>
      <c r="AP17" s="4">
        <v>192</v>
      </c>
      <c r="AQ17" s="4">
        <v>3</v>
      </c>
      <c r="AR17" s="4">
        <v>195</v>
      </c>
      <c r="AS17" s="4" t="s">
        <v>155</v>
      </c>
      <c r="AT17" s="4">
        <v>2</v>
      </c>
      <c r="AU17" s="5">
        <v>0.63824074074074078</v>
      </c>
      <c r="AV17" s="4">
        <v>47.159075000000001</v>
      </c>
      <c r="AW17" s="4">
        <v>-88.489221000000001</v>
      </c>
      <c r="AX17" s="4">
        <v>317</v>
      </c>
      <c r="AY17" s="4">
        <v>17.7</v>
      </c>
      <c r="AZ17" s="4">
        <v>12</v>
      </c>
      <c r="BA17" s="4">
        <v>12</v>
      </c>
      <c r="BB17" s="4" t="s">
        <v>420</v>
      </c>
      <c r="BC17" s="4">
        <v>1.1738</v>
      </c>
      <c r="BD17" s="4">
        <v>1.8737999999999999</v>
      </c>
      <c r="BE17" s="4">
        <v>2.2738</v>
      </c>
      <c r="BF17" s="4">
        <v>14.063000000000001</v>
      </c>
      <c r="BG17" s="4">
        <v>10.61</v>
      </c>
      <c r="BH17" s="4">
        <v>0.75</v>
      </c>
      <c r="BI17" s="4">
        <v>20.323</v>
      </c>
      <c r="BJ17" s="4">
        <v>1176.886</v>
      </c>
      <c r="BK17" s="4">
        <v>1068.3009999999999</v>
      </c>
      <c r="BL17" s="4">
        <v>1.099</v>
      </c>
      <c r="BM17" s="4">
        <v>0.13800000000000001</v>
      </c>
      <c r="BN17" s="4">
        <v>1.2370000000000001</v>
      </c>
      <c r="BO17" s="4">
        <v>0.88300000000000001</v>
      </c>
      <c r="BP17" s="4">
        <v>0.111</v>
      </c>
      <c r="BQ17" s="4">
        <v>0.99399999999999999</v>
      </c>
      <c r="BR17" s="4">
        <v>58.189599999999999</v>
      </c>
      <c r="BU17" s="4">
        <v>16.393999999999998</v>
      </c>
      <c r="BW17" s="4">
        <v>232.75700000000001</v>
      </c>
      <c r="BX17" s="4">
        <v>0.57860400000000001</v>
      </c>
      <c r="BY17" s="4">
        <v>-5</v>
      </c>
      <c r="BZ17" s="4">
        <v>1.03027</v>
      </c>
      <c r="CA17" s="4">
        <v>14.139635</v>
      </c>
      <c r="CB17" s="4">
        <v>20.811454000000001</v>
      </c>
      <c r="CC17" s="4">
        <f t="shared" si="15"/>
        <v>3.7356915669999999</v>
      </c>
      <c r="CE17" s="4">
        <f t="shared" si="16"/>
        <v>12430.631642027671</v>
      </c>
      <c r="CF17" s="4">
        <f t="shared" si="17"/>
        <v>11283.723498970843</v>
      </c>
      <c r="CG17" s="4">
        <f t="shared" si="18"/>
        <v>10.498933500930001</v>
      </c>
      <c r="CH17" s="4">
        <f t="shared" si="19"/>
        <v>614.61643948261201</v>
      </c>
    </row>
    <row r="18" spans="1:86">
      <c r="A18" s="2">
        <v>42440</v>
      </c>
      <c r="B18" s="29">
        <v>0.43009398148148148</v>
      </c>
      <c r="C18" s="4">
        <v>6.9610000000000003</v>
      </c>
      <c r="D18" s="4">
        <v>9.8053000000000008</v>
      </c>
      <c r="E18" s="4" t="s">
        <v>155</v>
      </c>
      <c r="F18" s="4">
        <v>98052.990810000003</v>
      </c>
      <c r="G18" s="4">
        <v>61</v>
      </c>
      <c r="H18" s="4">
        <v>7.7</v>
      </c>
      <c r="I18" s="4">
        <v>8397.5</v>
      </c>
      <c r="K18" s="4">
        <v>1.9</v>
      </c>
      <c r="L18" s="4">
        <v>480</v>
      </c>
      <c r="M18" s="4">
        <v>0.83320000000000005</v>
      </c>
      <c r="N18" s="4">
        <v>5.7995000000000001</v>
      </c>
      <c r="O18" s="4">
        <v>8.1696000000000009</v>
      </c>
      <c r="P18" s="4">
        <v>50.855899999999998</v>
      </c>
      <c r="Q18" s="4">
        <v>6.3884999999999996</v>
      </c>
      <c r="R18" s="4">
        <v>57.2</v>
      </c>
      <c r="S18" s="4">
        <v>40.869599999999998</v>
      </c>
      <c r="T18" s="4">
        <v>5.1340000000000003</v>
      </c>
      <c r="U18" s="4">
        <v>46</v>
      </c>
      <c r="V18" s="4">
        <v>8397.5282000000007</v>
      </c>
      <c r="Y18" s="4">
        <v>400.22800000000001</v>
      </c>
      <c r="Z18" s="4">
        <v>0</v>
      </c>
      <c r="AA18" s="4">
        <v>1.5831</v>
      </c>
      <c r="AB18" s="4" t="s">
        <v>382</v>
      </c>
      <c r="AC18" s="4">
        <v>0</v>
      </c>
      <c r="AD18" s="4">
        <v>12.4</v>
      </c>
      <c r="AE18" s="4">
        <v>852</v>
      </c>
      <c r="AF18" s="4">
        <v>866</v>
      </c>
      <c r="AG18" s="4">
        <v>883</v>
      </c>
      <c r="AH18" s="4">
        <v>64</v>
      </c>
      <c r="AI18" s="4">
        <v>23.01</v>
      </c>
      <c r="AJ18" s="4">
        <v>0.53</v>
      </c>
      <c r="AK18" s="4">
        <v>989</v>
      </c>
      <c r="AL18" s="4">
        <v>4</v>
      </c>
      <c r="AM18" s="4">
        <v>0</v>
      </c>
      <c r="AN18" s="4">
        <v>27</v>
      </c>
      <c r="AO18" s="4">
        <v>191</v>
      </c>
      <c r="AP18" s="4">
        <v>192</v>
      </c>
      <c r="AQ18" s="4">
        <v>2.9</v>
      </c>
      <c r="AR18" s="4">
        <v>195</v>
      </c>
      <c r="AS18" s="4" t="s">
        <v>155</v>
      </c>
      <c r="AT18" s="4">
        <v>2</v>
      </c>
      <c r="AU18" s="5">
        <v>0.63825231481481481</v>
      </c>
      <c r="AV18" s="4">
        <v>47.159041000000002</v>
      </c>
      <c r="AW18" s="4">
        <v>-88.48912</v>
      </c>
      <c r="AX18" s="4">
        <v>316.8</v>
      </c>
      <c r="AY18" s="4">
        <v>18.600000000000001</v>
      </c>
      <c r="AZ18" s="4">
        <v>12</v>
      </c>
      <c r="BA18" s="4">
        <v>12</v>
      </c>
      <c r="BB18" s="4" t="s">
        <v>420</v>
      </c>
      <c r="BC18" s="4">
        <v>1.2</v>
      </c>
      <c r="BD18" s="4">
        <v>1.6048</v>
      </c>
      <c r="BE18" s="4">
        <v>2.0785999999999998</v>
      </c>
      <c r="BF18" s="4">
        <v>14.063000000000001</v>
      </c>
      <c r="BG18" s="4">
        <v>10.76</v>
      </c>
      <c r="BH18" s="4">
        <v>0.76</v>
      </c>
      <c r="BI18" s="4">
        <v>20.021000000000001</v>
      </c>
      <c r="BJ18" s="4">
        <v>1187.175</v>
      </c>
      <c r="BK18" s="4">
        <v>1064.3969999999999</v>
      </c>
      <c r="BL18" s="4">
        <v>1.0900000000000001</v>
      </c>
      <c r="BM18" s="4">
        <v>0.13700000000000001</v>
      </c>
      <c r="BN18" s="4">
        <v>1.2270000000000001</v>
      </c>
      <c r="BO18" s="4">
        <v>0.876</v>
      </c>
      <c r="BP18" s="4">
        <v>0.11</v>
      </c>
      <c r="BQ18" s="4">
        <v>0.98599999999999999</v>
      </c>
      <c r="BR18" s="4">
        <v>56.842399999999998</v>
      </c>
      <c r="BU18" s="4">
        <v>16.254999999999999</v>
      </c>
      <c r="BW18" s="4">
        <v>235.62299999999999</v>
      </c>
      <c r="BX18" s="4">
        <v>0.48919400000000002</v>
      </c>
      <c r="BY18" s="4">
        <v>-5</v>
      </c>
      <c r="BZ18" s="4">
        <v>1.026762</v>
      </c>
      <c r="CA18" s="4">
        <v>11.954679</v>
      </c>
      <c r="CB18" s="4">
        <v>20.740591999999999</v>
      </c>
      <c r="CC18" s="4">
        <f t="shared" si="15"/>
        <v>3.1584261917999998</v>
      </c>
      <c r="CE18" s="4">
        <f t="shared" si="16"/>
        <v>10601.645143243275</v>
      </c>
      <c r="CF18" s="4">
        <f t="shared" si="17"/>
        <v>9505.2197742815606</v>
      </c>
      <c r="CG18" s="4">
        <f t="shared" si="18"/>
        <v>8.8051231800180005</v>
      </c>
      <c r="CH18" s="4">
        <f t="shared" si="19"/>
        <v>507.61088625543118</v>
      </c>
    </row>
    <row r="19" spans="1:86">
      <c r="A19" s="2">
        <v>42440</v>
      </c>
      <c r="B19" s="29">
        <v>0.43010555555555552</v>
      </c>
      <c r="C19" s="4">
        <v>5.1130000000000004</v>
      </c>
      <c r="D19" s="4">
        <v>8.4235000000000007</v>
      </c>
      <c r="E19" s="4" t="s">
        <v>155</v>
      </c>
      <c r="F19" s="4">
        <v>84234.698097</v>
      </c>
      <c r="G19" s="4">
        <v>61</v>
      </c>
      <c r="H19" s="4">
        <v>5.3</v>
      </c>
      <c r="I19" s="4">
        <v>8545.2999999999993</v>
      </c>
      <c r="K19" s="4">
        <v>1.85</v>
      </c>
      <c r="L19" s="4">
        <v>636</v>
      </c>
      <c r="M19" s="4">
        <v>0.86160000000000003</v>
      </c>
      <c r="N19" s="4">
        <v>4.4059999999999997</v>
      </c>
      <c r="O19" s="4">
        <v>7.258</v>
      </c>
      <c r="P19" s="4">
        <v>52.563000000000002</v>
      </c>
      <c r="Q19" s="4">
        <v>4.5388999999999999</v>
      </c>
      <c r="R19" s="4">
        <v>57.1</v>
      </c>
      <c r="S19" s="4">
        <v>42.284599999999998</v>
      </c>
      <c r="T19" s="4">
        <v>3.6514000000000002</v>
      </c>
      <c r="U19" s="4">
        <v>45.9</v>
      </c>
      <c r="V19" s="4">
        <v>8545.2582000000002</v>
      </c>
      <c r="Y19" s="4">
        <v>548.351</v>
      </c>
      <c r="Z19" s="4">
        <v>0</v>
      </c>
      <c r="AA19" s="4">
        <v>1.5968</v>
      </c>
      <c r="AB19" s="4" t="s">
        <v>382</v>
      </c>
      <c r="AC19" s="4">
        <v>0</v>
      </c>
      <c r="AD19" s="4">
        <v>12.3</v>
      </c>
      <c r="AE19" s="4">
        <v>853</v>
      </c>
      <c r="AF19" s="4">
        <v>866</v>
      </c>
      <c r="AG19" s="4">
        <v>884</v>
      </c>
      <c r="AH19" s="4">
        <v>64.7</v>
      </c>
      <c r="AI19" s="4">
        <v>23.28</v>
      </c>
      <c r="AJ19" s="4">
        <v>0.53</v>
      </c>
      <c r="AK19" s="4">
        <v>989</v>
      </c>
      <c r="AL19" s="4">
        <v>4</v>
      </c>
      <c r="AM19" s="4">
        <v>0</v>
      </c>
      <c r="AN19" s="4">
        <v>27</v>
      </c>
      <c r="AO19" s="4">
        <v>190.3</v>
      </c>
      <c r="AP19" s="4">
        <v>191.3</v>
      </c>
      <c r="AQ19" s="4">
        <v>2.8</v>
      </c>
      <c r="AR19" s="4">
        <v>195</v>
      </c>
      <c r="AS19" s="4" t="s">
        <v>155</v>
      </c>
      <c r="AT19" s="4">
        <v>2</v>
      </c>
      <c r="AU19" s="5">
        <v>0.63826388888888885</v>
      </c>
      <c r="AV19" s="4">
        <v>47.159032000000003</v>
      </c>
      <c r="AW19" s="4">
        <v>-88.489091999999999</v>
      </c>
      <c r="AX19" s="4">
        <v>316.7</v>
      </c>
      <c r="AY19" s="4">
        <v>19.399999999999999</v>
      </c>
      <c r="AZ19" s="4">
        <v>12</v>
      </c>
      <c r="BA19" s="4">
        <v>12</v>
      </c>
      <c r="BB19" s="4" t="s">
        <v>420</v>
      </c>
      <c r="BC19" s="4">
        <v>1.2738</v>
      </c>
      <c r="BD19" s="4">
        <v>1.5</v>
      </c>
      <c r="BE19" s="4">
        <v>2</v>
      </c>
      <c r="BF19" s="4">
        <v>14.063000000000001</v>
      </c>
      <c r="BG19" s="4">
        <v>13.14</v>
      </c>
      <c r="BH19" s="4">
        <v>0.93</v>
      </c>
      <c r="BI19" s="4">
        <v>16.058</v>
      </c>
      <c r="BJ19" s="4">
        <v>1067.451</v>
      </c>
      <c r="BK19" s="4">
        <v>1119.18</v>
      </c>
      <c r="BL19" s="4">
        <v>1.3340000000000001</v>
      </c>
      <c r="BM19" s="4">
        <v>0.115</v>
      </c>
      <c r="BN19" s="4">
        <v>1.4490000000000001</v>
      </c>
      <c r="BO19" s="4">
        <v>1.073</v>
      </c>
      <c r="BP19" s="4">
        <v>9.2999999999999999E-2</v>
      </c>
      <c r="BQ19" s="4">
        <v>1.165</v>
      </c>
      <c r="BR19" s="4">
        <v>68.458399999999997</v>
      </c>
      <c r="BU19" s="4">
        <v>26.358000000000001</v>
      </c>
      <c r="BW19" s="4">
        <v>281.29500000000002</v>
      </c>
      <c r="BX19" s="4">
        <v>0.39609800000000001</v>
      </c>
      <c r="BY19" s="4">
        <v>-5</v>
      </c>
      <c r="BZ19" s="4">
        <v>1.0215240000000001</v>
      </c>
      <c r="CA19" s="4">
        <v>9.6796450000000007</v>
      </c>
      <c r="CB19" s="4">
        <v>20.634785000000001</v>
      </c>
      <c r="CC19" s="4">
        <f t="shared" si="15"/>
        <v>2.5573622089999999</v>
      </c>
      <c r="CE19" s="4">
        <f t="shared" si="16"/>
        <v>7718.4124109665654</v>
      </c>
      <c r="CF19" s="4">
        <f t="shared" si="17"/>
        <v>8092.4490230517013</v>
      </c>
      <c r="CG19" s="4">
        <f t="shared" si="18"/>
        <v>8.4237594594750007</v>
      </c>
      <c r="CH19" s="4">
        <f t="shared" si="19"/>
        <v>495.00179792319602</v>
      </c>
    </row>
    <row r="20" spans="1:86">
      <c r="A20" s="2">
        <v>42440</v>
      </c>
      <c r="B20" s="29">
        <v>0.43011712962962961</v>
      </c>
      <c r="C20" s="4">
        <v>2.9969999999999999</v>
      </c>
      <c r="D20" s="4">
        <v>3.0678000000000001</v>
      </c>
      <c r="E20" s="4" t="s">
        <v>155</v>
      </c>
      <c r="F20" s="4">
        <v>30678.039701999998</v>
      </c>
      <c r="G20" s="4">
        <v>40.9</v>
      </c>
      <c r="H20" s="4">
        <v>5.2</v>
      </c>
      <c r="I20" s="4">
        <v>11519</v>
      </c>
      <c r="K20" s="4">
        <v>2.0699999999999998</v>
      </c>
      <c r="L20" s="4">
        <v>821</v>
      </c>
      <c r="M20" s="4">
        <v>0.93159999999999998</v>
      </c>
      <c r="N20" s="4">
        <v>2.7921999999999998</v>
      </c>
      <c r="O20" s="4">
        <v>2.8578999999999999</v>
      </c>
      <c r="P20" s="4">
        <v>38.103999999999999</v>
      </c>
      <c r="Q20" s="4">
        <v>4.8442999999999996</v>
      </c>
      <c r="R20" s="4">
        <v>42.9</v>
      </c>
      <c r="S20" s="4">
        <v>30.632400000000001</v>
      </c>
      <c r="T20" s="4">
        <v>3.8944000000000001</v>
      </c>
      <c r="U20" s="4">
        <v>34.5</v>
      </c>
      <c r="V20" s="4">
        <v>11518.983200000001</v>
      </c>
      <c r="Y20" s="4">
        <v>764.69100000000003</v>
      </c>
      <c r="Z20" s="4">
        <v>0</v>
      </c>
      <c r="AA20" s="4">
        <v>1.9319999999999999</v>
      </c>
      <c r="AB20" s="4" t="s">
        <v>382</v>
      </c>
      <c r="AC20" s="4">
        <v>0</v>
      </c>
      <c r="AD20" s="4">
        <v>12.4</v>
      </c>
      <c r="AE20" s="4">
        <v>853</v>
      </c>
      <c r="AF20" s="4">
        <v>867</v>
      </c>
      <c r="AG20" s="4">
        <v>884</v>
      </c>
      <c r="AH20" s="4">
        <v>64.3</v>
      </c>
      <c r="AI20" s="4">
        <v>23.1</v>
      </c>
      <c r="AJ20" s="4">
        <v>0.53</v>
      </c>
      <c r="AK20" s="4">
        <v>989</v>
      </c>
      <c r="AL20" s="4">
        <v>4</v>
      </c>
      <c r="AM20" s="4">
        <v>0</v>
      </c>
      <c r="AN20" s="4">
        <v>27</v>
      </c>
      <c r="AO20" s="4">
        <v>190</v>
      </c>
      <c r="AP20" s="4">
        <v>191</v>
      </c>
      <c r="AQ20" s="4">
        <v>2.7</v>
      </c>
      <c r="AR20" s="4">
        <v>195</v>
      </c>
      <c r="AS20" s="4" t="s">
        <v>155</v>
      </c>
      <c r="AT20" s="4">
        <v>2</v>
      </c>
      <c r="AU20" s="5">
        <v>0.63826388888888885</v>
      </c>
      <c r="AV20" s="4">
        <v>47.158994</v>
      </c>
      <c r="AW20" s="4">
        <v>-88.488921000000005</v>
      </c>
      <c r="AX20" s="4">
        <v>316.5</v>
      </c>
      <c r="AY20" s="4">
        <v>20.100000000000001</v>
      </c>
      <c r="AZ20" s="4">
        <v>12</v>
      </c>
      <c r="BA20" s="4">
        <v>12</v>
      </c>
      <c r="BB20" s="4" t="s">
        <v>420</v>
      </c>
      <c r="BC20" s="4">
        <v>1.3</v>
      </c>
      <c r="BD20" s="4">
        <v>1.5</v>
      </c>
      <c r="BE20" s="4">
        <v>2.0737999999999999</v>
      </c>
      <c r="BF20" s="4">
        <v>14.063000000000001</v>
      </c>
      <c r="BG20" s="4">
        <v>27.08</v>
      </c>
      <c r="BH20" s="4">
        <v>1.93</v>
      </c>
      <c r="BI20" s="4">
        <v>7.343</v>
      </c>
      <c r="BJ20" s="4">
        <v>1248.3800000000001</v>
      </c>
      <c r="BK20" s="4">
        <v>813.255</v>
      </c>
      <c r="BL20" s="4">
        <v>1.784</v>
      </c>
      <c r="BM20" s="4">
        <v>0.22700000000000001</v>
      </c>
      <c r="BN20" s="4">
        <v>2.0110000000000001</v>
      </c>
      <c r="BO20" s="4">
        <v>1.4339999999999999</v>
      </c>
      <c r="BP20" s="4">
        <v>0.182</v>
      </c>
      <c r="BQ20" s="4">
        <v>1.617</v>
      </c>
      <c r="BR20" s="4">
        <v>170.29679999999999</v>
      </c>
      <c r="BU20" s="4">
        <v>67.831000000000003</v>
      </c>
      <c r="BW20" s="4">
        <v>628.05600000000004</v>
      </c>
      <c r="BX20" s="4">
        <v>0.21659400000000001</v>
      </c>
      <c r="BY20" s="4">
        <v>-5</v>
      </c>
      <c r="BZ20" s="4">
        <v>1.018508</v>
      </c>
      <c r="CA20" s="4">
        <v>5.2930159999999997</v>
      </c>
      <c r="CB20" s="4">
        <v>20.573861999999998</v>
      </c>
      <c r="CC20" s="4">
        <f t="shared" si="15"/>
        <v>1.3984148271999999</v>
      </c>
      <c r="CE20" s="4">
        <f t="shared" si="16"/>
        <v>4935.9483996177605</v>
      </c>
      <c r="CF20" s="4">
        <f t="shared" si="17"/>
        <v>3215.5150801287596</v>
      </c>
      <c r="CG20" s="4">
        <f t="shared" si="18"/>
        <v>6.3934287333839999</v>
      </c>
      <c r="CH20" s="4">
        <f t="shared" si="19"/>
        <v>673.3336143001535</v>
      </c>
    </row>
    <row r="21" spans="1:86">
      <c r="A21" s="2">
        <v>42440</v>
      </c>
      <c r="B21" s="29">
        <v>0.43012870370370365</v>
      </c>
      <c r="C21" s="4">
        <v>1.738</v>
      </c>
      <c r="D21" s="4">
        <v>1.1002000000000001</v>
      </c>
      <c r="E21" s="4" t="s">
        <v>155</v>
      </c>
      <c r="F21" s="4">
        <v>11002.296942999999</v>
      </c>
      <c r="G21" s="4">
        <v>12</v>
      </c>
      <c r="H21" s="4">
        <v>5.2</v>
      </c>
      <c r="I21" s="4">
        <v>11519.1</v>
      </c>
      <c r="K21" s="4">
        <v>6.49</v>
      </c>
      <c r="L21" s="4">
        <v>865</v>
      </c>
      <c r="M21" s="4">
        <v>0.96279999999999999</v>
      </c>
      <c r="N21" s="4">
        <v>1.6733</v>
      </c>
      <c r="O21" s="4">
        <v>1.0592999999999999</v>
      </c>
      <c r="P21" s="4">
        <v>11.5099</v>
      </c>
      <c r="Q21" s="4">
        <v>5.0065999999999997</v>
      </c>
      <c r="R21" s="4">
        <v>16.5</v>
      </c>
      <c r="S21" s="4">
        <v>9.2497000000000007</v>
      </c>
      <c r="T21" s="4">
        <v>4.0235000000000003</v>
      </c>
      <c r="U21" s="4">
        <v>13.3</v>
      </c>
      <c r="V21" s="4">
        <v>11519.118</v>
      </c>
      <c r="Y21" s="4">
        <v>833.048</v>
      </c>
      <c r="Z21" s="4">
        <v>0</v>
      </c>
      <c r="AA21" s="4">
        <v>6.2455999999999996</v>
      </c>
      <c r="AB21" s="4" t="s">
        <v>382</v>
      </c>
      <c r="AC21" s="4">
        <v>0</v>
      </c>
      <c r="AD21" s="4">
        <v>12.2</v>
      </c>
      <c r="AE21" s="4">
        <v>854</v>
      </c>
      <c r="AF21" s="4">
        <v>867</v>
      </c>
      <c r="AG21" s="4">
        <v>885</v>
      </c>
      <c r="AH21" s="4">
        <v>64</v>
      </c>
      <c r="AI21" s="4">
        <v>23.01</v>
      </c>
      <c r="AJ21" s="4">
        <v>0.53</v>
      </c>
      <c r="AK21" s="4">
        <v>989</v>
      </c>
      <c r="AL21" s="4">
        <v>4</v>
      </c>
      <c r="AM21" s="4">
        <v>0</v>
      </c>
      <c r="AN21" s="4">
        <v>27</v>
      </c>
      <c r="AO21" s="4">
        <v>190</v>
      </c>
      <c r="AP21" s="4">
        <v>190.3</v>
      </c>
      <c r="AQ21" s="4">
        <v>2.2999999999999998</v>
      </c>
      <c r="AR21" s="4">
        <v>195</v>
      </c>
      <c r="AS21" s="4" t="s">
        <v>155</v>
      </c>
      <c r="AT21" s="4">
        <v>2</v>
      </c>
      <c r="AU21" s="5">
        <v>0.63828703703703704</v>
      </c>
      <c r="AV21" s="4">
        <v>47.15898</v>
      </c>
      <c r="AW21" s="4">
        <v>-88.488860000000003</v>
      </c>
      <c r="AX21" s="4">
        <v>316.39999999999998</v>
      </c>
      <c r="AY21" s="4">
        <v>20</v>
      </c>
      <c r="AZ21" s="4">
        <v>12</v>
      </c>
      <c r="BA21" s="4">
        <v>12</v>
      </c>
      <c r="BB21" s="4" t="s">
        <v>420</v>
      </c>
      <c r="BC21" s="4">
        <v>1.4476</v>
      </c>
      <c r="BD21" s="4">
        <v>1.131</v>
      </c>
      <c r="BE21" s="4">
        <v>2.2475999999999998</v>
      </c>
      <c r="BF21" s="4">
        <v>14.063000000000001</v>
      </c>
      <c r="BG21" s="4">
        <v>49.4</v>
      </c>
      <c r="BH21" s="4">
        <v>3.51</v>
      </c>
      <c r="BI21" s="4">
        <v>3.863</v>
      </c>
      <c r="BJ21" s="4">
        <v>1315.874</v>
      </c>
      <c r="BK21" s="4">
        <v>530.19000000000005</v>
      </c>
      <c r="BL21" s="4">
        <v>0.94799999999999995</v>
      </c>
      <c r="BM21" s="4">
        <v>0.41199999999999998</v>
      </c>
      <c r="BN21" s="4">
        <v>1.36</v>
      </c>
      <c r="BO21" s="4">
        <v>0.76200000000000001</v>
      </c>
      <c r="BP21" s="4">
        <v>0.33100000000000002</v>
      </c>
      <c r="BQ21" s="4">
        <v>1.093</v>
      </c>
      <c r="BR21" s="4">
        <v>299.53609999999998</v>
      </c>
      <c r="BU21" s="4">
        <v>129.97200000000001</v>
      </c>
      <c r="BW21" s="4">
        <v>3571.1179999999999</v>
      </c>
      <c r="BX21" s="4">
        <v>9.0637999999999996E-2</v>
      </c>
      <c r="BY21" s="4">
        <v>-5</v>
      </c>
      <c r="BZ21" s="4">
        <v>1.012032</v>
      </c>
      <c r="CA21" s="4">
        <v>2.214966</v>
      </c>
      <c r="CB21" s="4">
        <v>20.443045999999999</v>
      </c>
      <c r="CC21" s="4">
        <f t="shared" si="15"/>
        <v>0.58519401719999997</v>
      </c>
      <c r="CE21" s="4">
        <f t="shared" si="16"/>
        <v>2177.2182792021481</v>
      </c>
      <c r="CF21" s="4">
        <f t="shared" si="17"/>
        <v>877.24155918438009</v>
      </c>
      <c r="CG21" s="4">
        <f t="shared" si="18"/>
        <v>1.8084555049860001</v>
      </c>
      <c r="CH21" s="4">
        <f t="shared" si="19"/>
        <v>495.60632112263215</v>
      </c>
    </row>
    <row r="22" spans="1:86">
      <c r="A22" s="2">
        <v>42440</v>
      </c>
      <c r="B22" s="29">
        <v>0.4301402777777778</v>
      </c>
      <c r="C22" s="4">
        <v>1.034</v>
      </c>
      <c r="D22" s="4">
        <v>0.45590000000000003</v>
      </c>
      <c r="E22" s="4" t="s">
        <v>155</v>
      </c>
      <c r="F22" s="4">
        <v>4559.2780970000003</v>
      </c>
      <c r="G22" s="4">
        <v>0.1</v>
      </c>
      <c r="H22" s="4">
        <v>5.2</v>
      </c>
      <c r="I22" s="4">
        <v>10373.6</v>
      </c>
      <c r="K22" s="4">
        <v>12.35</v>
      </c>
      <c r="L22" s="4">
        <v>795</v>
      </c>
      <c r="M22" s="4">
        <v>0.97699999999999998</v>
      </c>
      <c r="N22" s="4">
        <v>1.0101</v>
      </c>
      <c r="O22" s="4">
        <v>0.44540000000000002</v>
      </c>
      <c r="P22" s="4">
        <v>0.1125</v>
      </c>
      <c r="Q22" s="4">
        <v>5.0804999999999998</v>
      </c>
      <c r="R22" s="4">
        <v>5.2</v>
      </c>
      <c r="S22" s="4">
        <v>9.0399999999999994E-2</v>
      </c>
      <c r="T22" s="4">
        <v>4.0829000000000004</v>
      </c>
      <c r="U22" s="4">
        <v>4.2</v>
      </c>
      <c r="V22" s="4">
        <v>10373.5777</v>
      </c>
      <c r="Y22" s="4">
        <v>776.30499999999995</v>
      </c>
      <c r="Z22" s="4">
        <v>0</v>
      </c>
      <c r="AA22" s="4">
        <v>12.0708</v>
      </c>
      <c r="AB22" s="4" t="s">
        <v>382</v>
      </c>
      <c r="AC22" s="4">
        <v>0</v>
      </c>
      <c r="AD22" s="4">
        <v>12</v>
      </c>
      <c r="AE22" s="4">
        <v>855</v>
      </c>
      <c r="AF22" s="4">
        <v>868</v>
      </c>
      <c r="AG22" s="4">
        <v>886</v>
      </c>
      <c r="AH22" s="4">
        <v>64</v>
      </c>
      <c r="AI22" s="4">
        <v>23.01</v>
      </c>
      <c r="AJ22" s="4">
        <v>0.53</v>
      </c>
      <c r="AK22" s="4">
        <v>989</v>
      </c>
      <c r="AL22" s="4">
        <v>4</v>
      </c>
      <c r="AM22" s="4">
        <v>0</v>
      </c>
      <c r="AN22" s="4">
        <v>27</v>
      </c>
      <c r="AO22" s="4">
        <v>189.3</v>
      </c>
      <c r="AP22" s="4">
        <v>190</v>
      </c>
      <c r="AQ22" s="4">
        <v>2</v>
      </c>
      <c r="AR22" s="4">
        <v>195</v>
      </c>
      <c r="AS22" s="4" t="s">
        <v>155</v>
      </c>
      <c r="AT22" s="4">
        <v>2</v>
      </c>
      <c r="AU22" s="5">
        <v>0.63828703703703704</v>
      </c>
      <c r="AV22" s="4">
        <v>47.158963</v>
      </c>
      <c r="AW22" s="4">
        <v>-88.488737</v>
      </c>
      <c r="AX22" s="4">
        <v>316.2</v>
      </c>
      <c r="AY22" s="4">
        <v>15.9</v>
      </c>
      <c r="AZ22" s="4">
        <v>12</v>
      </c>
      <c r="BA22" s="4">
        <v>12</v>
      </c>
      <c r="BB22" s="4" t="s">
        <v>420</v>
      </c>
      <c r="BC22" s="4">
        <v>1.6476</v>
      </c>
      <c r="BD22" s="4">
        <v>1.1476</v>
      </c>
      <c r="BE22" s="4">
        <v>2.3738000000000001</v>
      </c>
      <c r="BF22" s="4">
        <v>14.063000000000001</v>
      </c>
      <c r="BG22" s="4">
        <v>78.14</v>
      </c>
      <c r="BH22" s="4">
        <v>5.56</v>
      </c>
      <c r="BI22" s="4">
        <v>2.3519999999999999</v>
      </c>
      <c r="BJ22" s="4">
        <v>1244.982</v>
      </c>
      <c r="BK22" s="4">
        <v>349.43200000000002</v>
      </c>
      <c r="BL22" s="4">
        <v>1.4999999999999999E-2</v>
      </c>
      <c r="BM22" s="4">
        <v>0.65600000000000003</v>
      </c>
      <c r="BN22" s="4">
        <v>0.67</v>
      </c>
      <c r="BO22" s="4">
        <v>1.2E-2</v>
      </c>
      <c r="BP22" s="4">
        <v>0.52700000000000002</v>
      </c>
      <c r="BQ22" s="4">
        <v>0.53900000000000003</v>
      </c>
      <c r="BR22" s="4">
        <v>422.77760000000001</v>
      </c>
      <c r="BU22" s="4">
        <v>189.83099999999999</v>
      </c>
      <c r="BW22" s="4">
        <v>10817.405000000001</v>
      </c>
      <c r="BX22" s="4">
        <v>4.1382000000000002E-2</v>
      </c>
      <c r="BY22" s="4">
        <v>-5</v>
      </c>
      <c r="BZ22" s="4">
        <v>1.00627</v>
      </c>
      <c r="CA22" s="4">
        <v>1.0112730000000001</v>
      </c>
      <c r="CB22" s="4">
        <v>20.326654000000001</v>
      </c>
      <c r="CC22" s="4">
        <f t="shared" si="15"/>
        <v>0.26717832660000002</v>
      </c>
      <c r="CE22" s="4">
        <f t="shared" si="16"/>
        <v>940.48546151824212</v>
      </c>
      <c r="CF22" s="4">
        <f t="shared" si="17"/>
        <v>263.96824676119206</v>
      </c>
      <c r="CG22" s="4">
        <f t="shared" si="18"/>
        <v>0.40717188180900005</v>
      </c>
      <c r="CH22" s="4">
        <f t="shared" si="19"/>
        <v>319.3750481979456</v>
      </c>
    </row>
    <row r="23" spans="1:86">
      <c r="A23" s="2">
        <v>42440</v>
      </c>
      <c r="B23" s="29">
        <v>0.43015185185185184</v>
      </c>
      <c r="C23" s="4">
        <v>0.36899999999999999</v>
      </c>
      <c r="D23" s="4">
        <v>0.2225</v>
      </c>
      <c r="E23" s="4" t="s">
        <v>155</v>
      </c>
      <c r="F23" s="4">
        <v>2225.3658540000001</v>
      </c>
      <c r="G23" s="4">
        <v>-1.3</v>
      </c>
      <c r="H23" s="4">
        <v>5.2</v>
      </c>
      <c r="I23" s="4">
        <v>7877.3</v>
      </c>
      <c r="K23" s="4">
        <v>15.91</v>
      </c>
      <c r="L23" s="4">
        <v>653</v>
      </c>
      <c r="M23" s="4">
        <v>0.98839999999999995</v>
      </c>
      <c r="N23" s="4">
        <v>0.3649</v>
      </c>
      <c r="O23" s="4">
        <v>0.22</v>
      </c>
      <c r="P23" s="4">
        <v>0</v>
      </c>
      <c r="Q23" s="4">
        <v>5.1395999999999997</v>
      </c>
      <c r="R23" s="4">
        <v>5.0999999999999996</v>
      </c>
      <c r="S23" s="4">
        <v>0</v>
      </c>
      <c r="T23" s="4">
        <v>4.1303999999999998</v>
      </c>
      <c r="U23" s="4">
        <v>4.0999999999999996</v>
      </c>
      <c r="V23" s="4">
        <v>7877.2691999999997</v>
      </c>
      <c r="Y23" s="4">
        <v>644.952</v>
      </c>
      <c r="Z23" s="4">
        <v>0</v>
      </c>
      <c r="AA23" s="4">
        <v>15.7216</v>
      </c>
      <c r="AB23" s="4" t="s">
        <v>382</v>
      </c>
      <c r="AC23" s="4">
        <v>0</v>
      </c>
      <c r="AD23" s="4">
        <v>12.1</v>
      </c>
      <c r="AE23" s="4">
        <v>856</v>
      </c>
      <c r="AF23" s="4">
        <v>868</v>
      </c>
      <c r="AG23" s="4">
        <v>887</v>
      </c>
      <c r="AH23" s="4">
        <v>64</v>
      </c>
      <c r="AI23" s="4">
        <v>23.01</v>
      </c>
      <c r="AJ23" s="4">
        <v>0.53</v>
      </c>
      <c r="AK23" s="4">
        <v>989</v>
      </c>
      <c r="AL23" s="4">
        <v>4</v>
      </c>
      <c r="AM23" s="4">
        <v>0</v>
      </c>
      <c r="AN23" s="4">
        <v>27</v>
      </c>
      <c r="AO23" s="4">
        <v>189</v>
      </c>
      <c r="AP23" s="4">
        <v>190</v>
      </c>
      <c r="AQ23" s="4">
        <v>2</v>
      </c>
      <c r="AR23" s="4">
        <v>195</v>
      </c>
      <c r="AS23" s="4" t="s">
        <v>155</v>
      </c>
      <c r="AT23" s="4">
        <v>2</v>
      </c>
      <c r="AU23" s="5">
        <v>0.63831018518518523</v>
      </c>
      <c r="AV23" s="4">
        <v>47.158951999999999</v>
      </c>
      <c r="AW23" s="4">
        <v>-88.488656000000006</v>
      </c>
      <c r="AX23" s="4">
        <v>315.89999999999998</v>
      </c>
      <c r="AY23" s="4">
        <v>10.5</v>
      </c>
      <c r="AZ23" s="4">
        <v>12</v>
      </c>
      <c r="BA23" s="4">
        <v>12</v>
      </c>
      <c r="BB23" s="4" t="s">
        <v>420</v>
      </c>
      <c r="BC23" s="4">
        <v>1.8475999999999999</v>
      </c>
      <c r="BD23" s="4">
        <v>1.0524</v>
      </c>
      <c r="BE23" s="4">
        <v>2.4738000000000002</v>
      </c>
      <c r="BF23" s="4">
        <v>14.063000000000001</v>
      </c>
      <c r="BG23" s="4">
        <v>450</v>
      </c>
      <c r="BH23" s="4">
        <v>32</v>
      </c>
      <c r="BI23" s="4">
        <v>0.52900000000000003</v>
      </c>
      <c r="BJ23" s="4">
        <v>827.81100000000004</v>
      </c>
      <c r="BK23" s="4">
        <v>317.58100000000002</v>
      </c>
      <c r="BL23" s="4">
        <v>0</v>
      </c>
      <c r="BM23" s="4">
        <v>1.2210000000000001</v>
      </c>
      <c r="BN23" s="4">
        <v>1.2210000000000001</v>
      </c>
      <c r="BO23" s="4">
        <v>0</v>
      </c>
      <c r="BP23" s="4">
        <v>0.98099999999999998</v>
      </c>
      <c r="BQ23" s="4">
        <v>0.98099999999999998</v>
      </c>
      <c r="BR23" s="4">
        <v>590.90650000000005</v>
      </c>
      <c r="BU23" s="4">
        <v>290.28300000000002</v>
      </c>
      <c r="BW23" s="4">
        <v>25932.393</v>
      </c>
      <c r="BX23" s="4">
        <v>2.4048E-2</v>
      </c>
      <c r="BY23" s="4">
        <v>-5</v>
      </c>
      <c r="BZ23" s="4">
        <v>1.0064919999999999</v>
      </c>
      <c r="CA23" s="4">
        <v>0.587673</v>
      </c>
      <c r="CB23" s="4">
        <v>20.331137999999999</v>
      </c>
      <c r="CC23" s="4">
        <f t="shared" si="15"/>
        <v>0.15526320659999998</v>
      </c>
      <c r="CE23" s="4">
        <f t="shared" si="16"/>
        <v>363.40218383084101</v>
      </c>
      <c r="CF23" s="4">
        <f t="shared" si="17"/>
        <v>139.41543292271101</v>
      </c>
      <c r="CG23" s="4">
        <f t="shared" si="18"/>
        <v>0.430650888111</v>
      </c>
      <c r="CH23" s="4">
        <f t="shared" si="19"/>
        <v>259.40306729415153</v>
      </c>
    </row>
    <row r="24" spans="1:86">
      <c r="A24" s="2">
        <v>42440</v>
      </c>
      <c r="B24" s="29">
        <v>0.43016342592592594</v>
      </c>
      <c r="C24" s="4">
        <v>0.156</v>
      </c>
      <c r="D24" s="4">
        <v>0.1197</v>
      </c>
      <c r="E24" s="4" t="s">
        <v>155</v>
      </c>
      <c r="F24" s="4">
        <v>1197.2495759999999</v>
      </c>
      <c r="G24" s="4">
        <v>-2.2000000000000002</v>
      </c>
      <c r="H24" s="4">
        <v>5.2</v>
      </c>
      <c r="I24" s="4">
        <v>5421</v>
      </c>
      <c r="K24" s="4">
        <v>18.05</v>
      </c>
      <c r="L24" s="4">
        <v>533</v>
      </c>
      <c r="M24" s="4">
        <v>0.99399999999999999</v>
      </c>
      <c r="N24" s="4">
        <v>0.15459999999999999</v>
      </c>
      <c r="O24" s="4">
        <v>0.11899999999999999</v>
      </c>
      <c r="P24" s="4">
        <v>0</v>
      </c>
      <c r="Q24" s="4">
        <v>5.1688999999999998</v>
      </c>
      <c r="R24" s="4">
        <v>5.2</v>
      </c>
      <c r="S24" s="4">
        <v>0</v>
      </c>
      <c r="T24" s="4">
        <v>4.1539000000000001</v>
      </c>
      <c r="U24" s="4">
        <v>4.2</v>
      </c>
      <c r="V24" s="4">
        <v>5420.9741999999997</v>
      </c>
      <c r="Y24" s="4">
        <v>529.92600000000004</v>
      </c>
      <c r="Z24" s="4">
        <v>0</v>
      </c>
      <c r="AA24" s="4">
        <v>17.939599999999999</v>
      </c>
      <c r="AB24" s="4" t="s">
        <v>382</v>
      </c>
      <c r="AC24" s="4">
        <v>0</v>
      </c>
      <c r="AD24" s="4">
        <v>12</v>
      </c>
      <c r="AE24" s="4">
        <v>856</v>
      </c>
      <c r="AF24" s="4">
        <v>868</v>
      </c>
      <c r="AG24" s="4">
        <v>888</v>
      </c>
      <c r="AH24" s="4">
        <v>64</v>
      </c>
      <c r="AI24" s="4">
        <v>23.01</v>
      </c>
      <c r="AJ24" s="4">
        <v>0.53</v>
      </c>
      <c r="AK24" s="4">
        <v>989</v>
      </c>
      <c r="AL24" s="4">
        <v>4</v>
      </c>
      <c r="AM24" s="4">
        <v>0</v>
      </c>
      <c r="AN24" s="4">
        <v>27</v>
      </c>
      <c r="AO24" s="4">
        <v>189</v>
      </c>
      <c r="AP24" s="4">
        <v>190</v>
      </c>
      <c r="AQ24" s="4">
        <v>2.1</v>
      </c>
      <c r="AR24" s="4">
        <v>195</v>
      </c>
      <c r="AS24" s="4" t="s">
        <v>155</v>
      </c>
      <c r="AT24" s="4">
        <v>2</v>
      </c>
      <c r="AU24" s="5">
        <v>0.63832175925925927</v>
      </c>
      <c r="AV24" s="4">
        <v>47.158949</v>
      </c>
      <c r="AW24" s="4">
        <v>-88.488619999999997</v>
      </c>
      <c r="AX24" s="4">
        <v>315.8</v>
      </c>
      <c r="AY24" s="4">
        <v>6.5</v>
      </c>
      <c r="AZ24" s="4">
        <v>12</v>
      </c>
      <c r="BA24" s="4">
        <v>12</v>
      </c>
      <c r="BB24" s="4" t="s">
        <v>420</v>
      </c>
      <c r="BC24" s="4">
        <v>1.1619999999999999</v>
      </c>
      <c r="BD24" s="4">
        <v>1</v>
      </c>
      <c r="BE24" s="4">
        <v>1.762</v>
      </c>
      <c r="BF24" s="4">
        <v>14.063000000000001</v>
      </c>
      <c r="BG24" s="4">
        <v>450</v>
      </c>
      <c r="BH24" s="4">
        <v>32</v>
      </c>
      <c r="BI24" s="4">
        <v>0.52900000000000003</v>
      </c>
      <c r="BJ24" s="4">
        <v>602.50699999999995</v>
      </c>
      <c r="BK24" s="4">
        <v>295.149</v>
      </c>
      <c r="BL24" s="4">
        <v>0</v>
      </c>
      <c r="BM24" s="4">
        <v>2.109</v>
      </c>
      <c r="BN24" s="4">
        <v>2.109</v>
      </c>
      <c r="BO24" s="4">
        <v>0</v>
      </c>
      <c r="BP24" s="4">
        <v>1.6950000000000001</v>
      </c>
      <c r="BQ24" s="4">
        <v>1.6950000000000001</v>
      </c>
      <c r="BR24" s="4">
        <v>698.48540000000003</v>
      </c>
      <c r="BU24" s="4">
        <v>409.68200000000002</v>
      </c>
      <c r="BW24" s="4">
        <v>50826.970999999998</v>
      </c>
      <c r="BX24" s="4">
        <v>2.1000000000000001E-2</v>
      </c>
      <c r="BY24" s="4">
        <v>-5</v>
      </c>
      <c r="BZ24" s="4">
        <v>1.0047619999999999</v>
      </c>
      <c r="CA24" s="4">
        <v>0.51318799999999998</v>
      </c>
      <c r="CB24" s="4">
        <v>20.296192000000001</v>
      </c>
      <c r="CC24" s="4">
        <f t="shared" si="15"/>
        <v>0.1355842696</v>
      </c>
      <c r="CE24" s="4">
        <f t="shared" si="16"/>
        <v>230.97192365005196</v>
      </c>
      <c r="CF24" s="4">
        <f t="shared" si="17"/>
        <v>113.14579298396399</v>
      </c>
      <c r="CG24" s="4">
        <f t="shared" si="18"/>
        <v>0.64978068402</v>
      </c>
      <c r="CH24" s="4">
        <f t="shared" si="19"/>
        <v>267.76538111503436</v>
      </c>
    </row>
    <row r="25" spans="1:86">
      <c r="A25" s="2">
        <v>42440</v>
      </c>
      <c r="B25" s="29">
        <v>0.43017499999999997</v>
      </c>
      <c r="C25" s="4">
        <v>0.40899999999999997</v>
      </c>
      <c r="D25" s="4">
        <v>9.8299999999999998E-2</v>
      </c>
      <c r="E25" s="4" t="s">
        <v>155</v>
      </c>
      <c r="F25" s="4">
        <v>983.27064600000006</v>
      </c>
      <c r="G25" s="4">
        <v>-3.2</v>
      </c>
      <c r="H25" s="4">
        <v>5.0999999999999996</v>
      </c>
      <c r="I25" s="4">
        <v>3895.7</v>
      </c>
      <c r="K25" s="4">
        <v>19.28</v>
      </c>
      <c r="L25" s="4">
        <v>486</v>
      </c>
      <c r="M25" s="4">
        <v>0.99319999999999997</v>
      </c>
      <c r="N25" s="4">
        <v>0.40629999999999999</v>
      </c>
      <c r="O25" s="4">
        <v>9.7699999999999995E-2</v>
      </c>
      <c r="P25" s="4">
        <v>0</v>
      </c>
      <c r="Q25" s="4">
        <v>5.0652999999999997</v>
      </c>
      <c r="R25" s="4">
        <v>5.0999999999999996</v>
      </c>
      <c r="S25" s="4">
        <v>0</v>
      </c>
      <c r="T25" s="4">
        <v>4.0707000000000004</v>
      </c>
      <c r="U25" s="4">
        <v>4.0999999999999996</v>
      </c>
      <c r="V25" s="4">
        <v>3895.7174</v>
      </c>
      <c r="Y25" s="4">
        <v>482.39600000000002</v>
      </c>
      <c r="Z25" s="4">
        <v>0</v>
      </c>
      <c r="AA25" s="4">
        <v>19.151199999999999</v>
      </c>
      <c r="AB25" s="4" t="s">
        <v>382</v>
      </c>
      <c r="AC25" s="4">
        <v>0</v>
      </c>
      <c r="AD25" s="4">
        <v>12</v>
      </c>
      <c r="AE25" s="4">
        <v>856</v>
      </c>
      <c r="AF25" s="4">
        <v>868</v>
      </c>
      <c r="AG25" s="4">
        <v>889</v>
      </c>
      <c r="AH25" s="4">
        <v>64</v>
      </c>
      <c r="AI25" s="4">
        <v>23.01</v>
      </c>
      <c r="AJ25" s="4">
        <v>0.53</v>
      </c>
      <c r="AK25" s="4">
        <v>989</v>
      </c>
      <c r="AL25" s="4">
        <v>4</v>
      </c>
      <c r="AM25" s="4">
        <v>0</v>
      </c>
      <c r="AN25" s="4">
        <v>27</v>
      </c>
      <c r="AO25" s="4">
        <v>189</v>
      </c>
      <c r="AP25" s="4">
        <v>190</v>
      </c>
      <c r="AQ25" s="4">
        <v>2</v>
      </c>
      <c r="AR25" s="4">
        <v>195</v>
      </c>
      <c r="AS25" s="4" t="s">
        <v>155</v>
      </c>
      <c r="AT25" s="4">
        <v>2</v>
      </c>
      <c r="AU25" s="5">
        <v>0.63833333333333331</v>
      </c>
      <c r="AV25" s="4">
        <v>47.158949</v>
      </c>
      <c r="AW25" s="4">
        <v>-88.488615999999993</v>
      </c>
      <c r="AX25" s="4">
        <v>315.7</v>
      </c>
      <c r="AY25" s="4">
        <v>3.2</v>
      </c>
      <c r="AZ25" s="4">
        <v>12</v>
      </c>
      <c r="BA25" s="4">
        <v>12</v>
      </c>
      <c r="BB25" s="4" t="s">
        <v>420</v>
      </c>
      <c r="BC25" s="4">
        <v>0.9738</v>
      </c>
      <c r="BD25" s="4">
        <v>1</v>
      </c>
      <c r="BE25" s="4">
        <v>1.5</v>
      </c>
      <c r="BF25" s="4">
        <v>14.063000000000001</v>
      </c>
      <c r="BG25" s="4">
        <v>450</v>
      </c>
      <c r="BH25" s="4">
        <v>32</v>
      </c>
      <c r="BI25" s="4">
        <v>0.52900000000000003</v>
      </c>
      <c r="BJ25" s="4">
        <v>1438.9259999999999</v>
      </c>
      <c r="BK25" s="4">
        <v>220.12799999999999</v>
      </c>
      <c r="BL25" s="4">
        <v>0</v>
      </c>
      <c r="BM25" s="4">
        <v>1.879</v>
      </c>
      <c r="BN25" s="4">
        <v>1.879</v>
      </c>
      <c r="BO25" s="4">
        <v>0</v>
      </c>
      <c r="BP25" s="4">
        <v>1.51</v>
      </c>
      <c r="BQ25" s="4">
        <v>1.51</v>
      </c>
      <c r="BR25" s="4">
        <v>456.21839999999997</v>
      </c>
      <c r="BU25" s="4">
        <v>338.95299999999997</v>
      </c>
      <c r="BW25" s="4">
        <v>49315.603000000003</v>
      </c>
      <c r="BX25" s="4">
        <v>1.8016000000000001E-2</v>
      </c>
      <c r="BY25" s="4">
        <v>-5</v>
      </c>
      <c r="BZ25" s="4">
        <v>1.004</v>
      </c>
      <c r="CA25" s="4">
        <v>0.44026700000000002</v>
      </c>
      <c r="CB25" s="4">
        <v>20.280799999999999</v>
      </c>
      <c r="CC25" s="4">
        <f t="shared" si="15"/>
        <v>0.1163185414</v>
      </c>
      <c r="CE25" s="4">
        <f t="shared" si="16"/>
        <v>473.23319003177403</v>
      </c>
      <c r="CF25" s="4">
        <f t="shared" si="17"/>
        <v>72.395575349471997</v>
      </c>
      <c r="CG25" s="4">
        <f t="shared" si="18"/>
        <v>0.49660796799000001</v>
      </c>
      <c r="CH25" s="4">
        <f t="shared" si="19"/>
        <v>150.0408560156616</v>
      </c>
    </row>
    <row r="26" spans="1:86">
      <c r="A26" s="2">
        <v>42440</v>
      </c>
      <c r="B26" s="29">
        <v>0.43018657407407407</v>
      </c>
      <c r="C26" s="4">
        <v>1.2689999999999999</v>
      </c>
      <c r="D26" s="4">
        <v>0.18340000000000001</v>
      </c>
      <c r="E26" s="4" t="s">
        <v>155</v>
      </c>
      <c r="F26" s="4">
        <v>1833.638594</v>
      </c>
      <c r="G26" s="4">
        <v>-3.3</v>
      </c>
      <c r="H26" s="4">
        <v>5.0999999999999996</v>
      </c>
      <c r="I26" s="4">
        <v>4838.7</v>
      </c>
      <c r="K26" s="4">
        <v>19.88</v>
      </c>
      <c r="L26" s="4">
        <v>646</v>
      </c>
      <c r="M26" s="4">
        <v>0.9829</v>
      </c>
      <c r="N26" s="4">
        <v>1.2471000000000001</v>
      </c>
      <c r="O26" s="4">
        <v>0.1802</v>
      </c>
      <c r="P26" s="4">
        <v>0</v>
      </c>
      <c r="Q26" s="4">
        <v>5.0129999999999999</v>
      </c>
      <c r="R26" s="4">
        <v>5</v>
      </c>
      <c r="S26" s="4">
        <v>0</v>
      </c>
      <c r="T26" s="4">
        <v>4.0286999999999997</v>
      </c>
      <c r="U26" s="4">
        <v>4</v>
      </c>
      <c r="V26" s="4">
        <v>4838.7062999999998</v>
      </c>
      <c r="Y26" s="4">
        <v>634.98199999999997</v>
      </c>
      <c r="Z26" s="4">
        <v>0</v>
      </c>
      <c r="AA26" s="4">
        <v>19.5457</v>
      </c>
      <c r="AB26" s="4" t="s">
        <v>382</v>
      </c>
      <c r="AC26" s="4">
        <v>0</v>
      </c>
      <c r="AD26" s="4">
        <v>12</v>
      </c>
      <c r="AE26" s="4">
        <v>856</v>
      </c>
      <c r="AF26" s="4">
        <v>868</v>
      </c>
      <c r="AG26" s="4">
        <v>889</v>
      </c>
      <c r="AH26" s="4">
        <v>64</v>
      </c>
      <c r="AI26" s="4">
        <v>23.01</v>
      </c>
      <c r="AJ26" s="4">
        <v>0.53</v>
      </c>
      <c r="AK26" s="4">
        <v>989</v>
      </c>
      <c r="AL26" s="4">
        <v>4</v>
      </c>
      <c r="AM26" s="4">
        <v>0</v>
      </c>
      <c r="AN26" s="4">
        <v>27</v>
      </c>
      <c r="AO26" s="4">
        <v>189</v>
      </c>
      <c r="AP26" s="4">
        <v>190</v>
      </c>
      <c r="AQ26" s="4">
        <v>1.8</v>
      </c>
      <c r="AR26" s="4">
        <v>195</v>
      </c>
      <c r="AS26" s="4" t="s">
        <v>155</v>
      </c>
      <c r="AT26" s="4">
        <v>2</v>
      </c>
      <c r="AU26" s="5">
        <v>0.63834490740740735</v>
      </c>
      <c r="AV26" s="4">
        <v>47.158951999999999</v>
      </c>
      <c r="AW26" s="4">
        <v>-88.488630999999998</v>
      </c>
      <c r="AX26" s="4">
        <v>315.7</v>
      </c>
      <c r="AY26" s="4">
        <v>0.6</v>
      </c>
      <c r="AZ26" s="4">
        <v>12</v>
      </c>
      <c r="BA26" s="4">
        <v>12</v>
      </c>
      <c r="BB26" s="4" t="s">
        <v>420</v>
      </c>
      <c r="BC26" s="4">
        <v>1.0738000000000001</v>
      </c>
      <c r="BD26" s="4">
        <v>1.1476</v>
      </c>
      <c r="BE26" s="4">
        <v>1.6476</v>
      </c>
      <c r="BF26" s="4">
        <v>14.063000000000001</v>
      </c>
      <c r="BG26" s="4">
        <v>102.86</v>
      </c>
      <c r="BH26" s="4">
        <v>7.31</v>
      </c>
      <c r="BI26" s="4">
        <v>1.7350000000000001</v>
      </c>
      <c r="BJ26" s="4">
        <v>2014.854</v>
      </c>
      <c r="BK26" s="4">
        <v>185.34299999999999</v>
      </c>
      <c r="BL26" s="4">
        <v>0</v>
      </c>
      <c r="BM26" s="4">
        <v>0.84799999999999998</v>
      </c>
      <c r="BN26" s="4">
        <v>0.84799999999999998</v>
      </c>
      <c r="BO26" s="4">
        <v>0</v>
      </c>
      <c r="BP26" s="4">
        <v>0.68200000000000005</v>
      </c>
      <c r="BQ26" s="4">
        <v>0.68200000000000005</v>
      </c>
      <c r="BR26" s="4">
        <v>258.51220000000001</v>
      </c>
      <c r="BU26" s="4">
        <v>203.547</v>
      </c>
      <c r="BW26" s="4">
        <v>22961.782999999999</v>
      </c>
      <c r="BX26" s="4">
        <v>1.8492000000000001E-2</v>
      </c>
      <c r="BY26" s="4">
        <v>-5</v>
      </c>
      <c r="BZ26" s="4">
        <v>1.004</v>
      </c>
      <c r="CA26" s="4">
        <v>0.45189800000000002</v>
      </c>
      <c r="CB26" s="4">
        <v>20.280799999999999</v>
      </c>
      <c r="CC26" s="4">
        <f t="shared" si="15"/>
        <v>0.1193914516</v>
      </c>
      <c r="CE26" s="4">
        <f t="shared" si="16"/>
        <v>680.14984419032407</v>
      </c>
      <c r="CF26" s="4">
        <f t="shared" si="17"/>
        <v>62.565829867458007</v>
      </c>
      <c r="CG26" s="4">
        <f t="shared" si="18"/>
        <v>0.230221243692</v>
      </c>
      <c r="CH26" s="4">
        <f t="shared" si="19"/>
        <v>87.265396178233203</v>
      </c>
    </row>
    <row r="27" spans="1:86">
      <c r="A27" s="2">
        <v>42440</v>
      </c>
      <c r="B27" s="29">
        <v>0.43019814814814811</v>
      </c>
      <c r="C27" s="4">
        <v>1.98</v>
      </c>
      <c r="D27" s="4">
        <v>0.73860000000000003</v>
      </c>
      <c r="E27" s="4" t="s">
        <v>155</v>
      </c>
      <c r="F27" s="4">
        <v>7385.7024789999996</v>
      </c>
      <c r="G27" s="4">
        <v>9.3000000000000007</v>
      </c>
      <c r="H27" s="4">
        <v>5.0999999999999996</v>
      </c>
      <c r="I27" s="4">
        <v>8179.4</v>
      </c>
      <c r="K27" s="4">
        <v>19.809999999999999</v>
      </c>
      <c r="L27" s="4">
        <v>1041</v>
      </c>
      <c r="M27" s="4">
        <v>0.96730000000000005</v>
      </c>
      <c r="N27" s="4">
        <v>1.9154</v>
      </c>
      <c r="O27" s="4">
        <v>0.71440000000000003</v>
      </c>
      <c r="P27" s="4">
        <v>9.0327999999999999</v>
      </c>
      <c r="Q27" s="4">
        <v>4.9333</v>
      </c>
      <c r="R27" s="4">
        <v>14</v>
      </c>
      <c r="S27" s="4">
        <v>7.2591000000000001</v>
      </c>
      <c r="T27" s="4">
        <v>3.9645999999999999</v>
      </c>
      <c r="U27" s="4">
        <v>11.2</v>
      </c>
      <c r="V27" s="4">
        <v>8179.45</v>
      </c>
      <c r="Y27" s="4">
        <v>1006.722</v>
      </c>
      <c r="Z27" s="4">
        <v>0</v>
      </c>
      <c r="AA27" s="4">
        <v>19.159400000000002</v>
      </c>
      <c r="AB27" s="4" t="s">
        <v>382</v>
      </c>
      <c r="AC27" s="4">
        <v>0</v>
      </c>
      <c r="AD27" s="4">
        <v>12</v>
      </c>
      <c r="AE27" s="4">
        <v>855</v>
      </c>
      <c r="AF27" s="4">
        <v>868</v>
      </c>
      <c r="AG27" s="4">
        <v>888</v>
      </c>
      <c r="AH27" s="4">
        <v>64</v>
      </c>
      <c r="AI27" s="4">
        <v>23.01</v>
      </c>
      <c r="AJ27" s="4">
        <v>0.53</v>
      </c>
      <c r="AK27" s="4">
        <v>989</v>
      </c>
      <c r="AL27" s="4">
        <v>4</v>
      </c>
      <c r="AM27" s="4">
        <v>0</v>
      </c>
      <c r="AN27" s="4">
        <v>27</v>
      </c>
      <c r="AO27" s="4">
        <v>189</v>
      </c>
      <c r="AP27" s="4">
        <v>190</v>
      </c>
      <c r="AQ27" s="4">
        <v>1.9</v>
      </c>
      <c r="AR27" s="4">
        <v>195</v>
      </c>
      <c r="AS27" s="4" t="s">
        <v>155</v>
      </c>
      <c r="AT27" s="4">
        <v>2</v>
      </c>
      <c r="AU27" s="5">
        <v>0.6383564814814815</v>
      </c>
      <c r="AV27" s="4">
        <v>47.158951999999999</v>
      </c>
      <c r="AW27" s="4">
        <v>-88.488635000000002</v>
      </c>
      <c r="AX27" s="4">
        <v>315.7</v>
      </c>
      <c r="AY27" s="4">
        <v>0</v>
      </c>
      <c r="AZ27" s="4">
        <v>12</v>
      </c>
      <c r="BA27" s="4">
        <v>12</v>
      </c>
      <c r="BB27" s="4" t="s">
        <v>420</v>
      </c>
      <c r="BC27" s="4">
        <v>1.1000000000000001</v>
      </c>
      <c r="BD27" s="4">
        <v>1.2</v>
      </c>
      <c r="BE27" s="4">
        <v>1.7</v>
      </c>
      <c r="BF27" s="4">
        <v>14.063000000000001</v>
      </c>
      <c r="BG27" s="4">
        <v>56.13</v>
      </c>
      <c r="BH27" s="4">
        <v>3.99</v>
      </c>
      <c r="BI27" s="4">
        <v>3.379</v>
      </c>
      <c r="BJ27" s="4">
        <v>1699.3150000000001</v>
      </c>
      <c r="BK27" s="4">
        <v>403.404</v>
      </c>
      <c r="BL27" s="4">
        <v>0.83899999999999997</v>
      </c>
      <c r="BM27" s="4">
        <v>0.45800000000000002</v>
      </c>
      <c r="BN27" s="4">
        <v>1.298</v>
      </c>
      <c r="BO27" s="4">
        <v>0.67400000000000004</v>
      </c>
      <c r="BP27" s="4">
        <v>0.36799999999999999</v>
      </c>
      <c r="BQ27" s="4">
        <v>1.0429999999999999</v>
      </c>
      <c r="BR27" s="4">
        <v>239.9528</v>
      </c>
      <c r="BU27" s="4">
        <v>177.19900000000001</v>
      </c>
      <c r="BW27" s="4">
        <v>12359.055</v>
      </c>
      <c r="BX27" s="4">
        <v>1.9E-2</v>
      </c>
      <c r="BY27" s="4">
        <v>-5</v>
      </c>
      <c r="BZ27" s="4">
        <v>1.0010159999999999</v>
      </c>
      <c r="CA27" s="4">
        <v>0.464312</v>
      </c>
      <c r="CB27" s="4">
        <v>20.220523</v>
      </c>
      <c r="CC27" s="4">
        <f t="shared" si="15"/>
        <v>0.1226712304</v>
      </c>
      <c r="CE27" s="4">
        <f t="shared" si="16"/>
        <v>589.39222267115997</v>
      </c>
      <c r="CF27" s="4">
        <f t="shared" si="17"/>
        <v>139.91707258185599</v>
      </c>
      <c r="CG27" s="4">
        <f t="shared" si="18"/>
        <v>0.36175522975199997</v>
      </c>
      <c r="CH27" s="4">
        <f t="shared" si="19"/>
        <v>83.225484461779203</v>
      </c>
    </row>
    <row r="28" spans="1:86">
      <c r="A28" s="2">
        <v>42440</v>
      </c>
      <c r="B28" s="29">
        <v>0.43020972222222226</v>
      </c>
      <c r="C28" s="4">
        <v>2.0510000000000002</v>
      </c>
      <c r="D28" s="4">
        <v>0.61419999999999997</v>
      </c>
      <c r="E28" s="4" t="s">
        <v>155</v>
      </c>
      <c r="F28" s="4">
        <v>6142.305026</v>
      </c>
      <c r="G28" s="4">
        <v>43.3</v>
      </c>
      <c r="H28" s="4">
        <v>5.0999999999999996</v>
      </c>
      <c r="I28" s="4">
        <v>11514.6</v>
      </c>
      <c r="K28" s="4">
        <v>18.66</v>
      </c>
      <c r="L28" s="4">
        <v>1321</v>
      </c>
      <c r="M28" s="4">
        <v>0.96460000000000001</v>
      </c>
      <c r="N28" s="4">
        <v>1.9781</v>
      </c>
      <c r="O28" s="4">
        <v>0.59250000000000003</v>
      </c>
      <c r="P28" s="4">
        <v>41.726599999999998</v>
      </c>
      <c r="Q28" s="4">
        <v>4.8910999999999998</v>
      </c>
      <c r="R28" s="4">
        <v>46.6</v>
      </c>
      <c r="S28" s="4">
        <v>33.533000000000001</v>
      </c>
      <c r="T28" s="4">
        <v>3.9306999999999999</v>
      </c>
      <c r="U28" s="4">
        <v>37.5</v>
      </c>
      <c r="V28" s="4">
        <v>11514.634700000001</v>
      </c>
      <c r="Y28" s="4">
        <v>1274.223</v>
      </c>
      <c r="Z28" s="4">
        <v>0</v>
      </c>
      <c r="AA28" s="4">
        <v>17.9983</v>
      </c>
      <c r="AB28" s="4" t="s">
        <v>382</v>
      </c>
      <c r="AC28" s="4">
        <v>0</v>
      </c>
      <c r="AD28" s="4">
        <v>12</v>
      </c>
      <c r="AE28" s="4">
        <v>855</v>
      </c>
      <c r="AF28" s="4">
        <v>868</v>
      </c>
      <c r="AG28" s="4">
        <v>886</v>
      </c>
      <c r="AH28" s="4">
        <v>64</v>
      </c>
      <c r="AI28" s="4">
        <v>23.01</v>
      </c>
      <c r="AJ28" s="4">
        <v>0.53</v>
      </c>
      <c r="AK28" s="4">
        <v>989</v>
      </c>
      <c r="AL28" s="4">
        <v>4</v>
      </c>
      <c r="AM28" s="4">
        <v>0</v>
      </c>
      <c r="AN28" s="4">
        <v>27</v>
      </c>
      <c r="AO28" s="4">
        <v>189</v>
      </c>
      <c r="AP28" s="4">
        <v>190</v>
      </c>
      <c r="AQ28" s="4">
        <v>2.1</v>
      </c>
      <c r="AR28" s="4">
        <v>195</v>
      </c>
      <c r="AS28" s="4" t="s">
        <v>155</v>
      </c>
      <c r="AT28" s="4">
        <v>2</v>
      </c>
      <c r="AU28" s="5">
        <v>0.63836805555555554</v>
      </c>
      <c r="AV28" s="4">
        <v>47.158952999999997</v>
      </c>
      <c r="AW28" s="4">
        <v>-88.488635000000002</v>
      </c>
      <c r="AX28" s="4">
        <v>315.5</v>
      </c>
      <c r="AY28" s="4">
        <v>0</v>
      </c>
      <c r="AZ28" s="4">
        <v>12</v>
      </c>
      <c r="BA28" s="4">
        <v>12</v>
      </c>
      <c r="BB28" s="4" t="s">
        <v>420</v>
      </c>
      <c r="BC28" s="4">
        <v>1.173726</v>
      </c>
      <c r="BD28" s="4">
        <v>1.2737259999999999</v>
      </c>
      <c r="BE28" s="4">
        <v>1.7737259999999999</v>
      </c>
      <c r="BF28" s="4">
        <v>14.063000000000001</v>
      </c>
      <c r="BG28" s="4">
        <v>51.9</v>
      </c>
      <c r="BH28" s="4">
        <v>3.69</v>
      </c>
      <c r="BI28" s="4">
        <v>3.6669999999999998</v>
      </c>
      <c r="BJ28" s="4">
        <v>1624.203</v>
      </c>
      <c r="BK28" s="4">
        <v>309.64699999999999</v>
      </c>
      <c r="BL28" s="4">
        <v>3.5880000000000001</v>
      </c>
      <c r="BM28" s="4">
        <v>0.42099999999999999</v>
      </c>
      <c r="BN28" s="4">
        <v>4.0090000000000003</v>
      </c>
      <c r="BO28" s="4">
        <v>2.883</v>
      </c>
      <c r="BP28" s="4">
        <v>0.33800000000000002</v>
      </c>
      <c r="BQ28" s="4">
        <v>3.2210000000000001</v>
      </c>
      <c r="BR28" s="4">
        <v>312.6413</v>
      </c>
      <c r="BU28" s="4">
        <v>207.584</v>
      </c>
      <c r="BW28" s="4">
        <v>10745.567999999999</v>
      </c>
      <c r="BX28" s="4">
        <v>2.0490999999999999E-2</v>
      </c>
      <c r="BY28" s="4">
        <v>-5</v>
      </c>
      <c r="BZ28" s="4">
        <v>1.0022359999999999</v>
      </c>
      <c r="CA28" s="4">
        <v>0.50073699999999999</v>
      </c>
      <c r="CB28" s="4">
        <v>20.245162000000001</v>
      </c>
      <c r="CC28" s="4">
        <f t="shared" si="15"/>
        <v>0.13229471539999998</v>
      </c>
      <c r="CE28" s="4">
        <f t="shared" si="16"/>
        <v>607.53400759541694</v>
      </c>
      <c r="CF28" s="4">
        <f t="shared" si="17"/>
        <v>115.82362724973299</v>
      </c>
      <c r="CG28" s="4">
        <f t="shared" si="18"/>
        <v>1.204816786119</v>
      </c>
      <c r="CH28" s="4">
        <f t="shared" si="19"/>
        <v>116.94364677866069</v>
      </c>
    </row>
    <row r="29" spans="1:86">
      <c r="A29" s="2">
        <v>42440</v>
      </c>
      <c r="B29" s="29">
        <v>0.4302212962962963</v>
      </c>
      <c r="C29" s="4">
        <v>2.0019999999999998</v>
      </c>
      <c r="D29" s="4">
        <v>1.1758999999999999</v>
      </c>
      <c r="E29" s="4" t="s">
        <v>155</v>
      </c>
      <c r="F29" s="4">
        <v>11759.215359</v>
      </c>
      <c r="G29" s="4">
        <v>48.9</v>
      </c>
      <c r="H29" s="4">
        <v>5</v>
      </c>
      <c r="I29" s="4">
        <v>10747.3</v>
      </c>
      <c r="K29" s="4">
        <v>17.11</v>
      </c>
      <c r="L29" s="4">
        <v>1715</v>
      </c>
      <c r="M29" s="4">
        <v>0.96030000000000004</v>
      </c>
      <c r="N29" s="4">
        <v>1.9224000000000001</v>
      </c>
      <c r="O29" s="4">
        <v>1.1292</v>
      </c>
      <c r="P29" s="4">
        <v>46.956400000000002</v>
      </c>
      <c r="Q29" s="4">
        <v>4.8013000000000003</v>
      </c>
      <c r="R29" s="4">
        <v>51.8</v>
      </c>
      <c r="S29" s="4">
        <v>37.735900000000001</v>
      </c>
      <c r="T29" s="4">
        <v>3.8584999999999998</v>
      </c>
      <c r="U29" s="4">
        <v>41.6</v>
      </c>
      <c r="V29" s="4">
        <v>10747.303400000001</v>
      </c>
      <c r="Y29" s="4">
        <v>1647.12</v>
      </c>
      <c r="Z29" s="4">
        <v>0</v>
      </c>
      <c r="AA29" s="4">
        <v>16.427700000000002</v>
      </c>
      <c r="AB29" s="4" t="s">
        <v>382</v>
      </c>
      <c r="AC29" s="4">
        <v>0</v>
      </c>
      <c r="AD29" s="4">
        <v>12</v>
      </c>
      <c r="AE29" s="4">
        <v>856</v>
      </c>
      <c r="AF29" s="4">
        <v>868</v>
      </c>
      <c r="AG29" s="4">
        <v>886</v>
      </c>
      <c r="AH29" s="4">
        <v>64</v>
      </c>
      <c r="AI29" s="4">
        <v>23.01</v>
      </c>
      <c r="AJ29" s="4">
        <v>0.53</v>
      </c>
      <c r="AK29" s="4">
        <v>989</v>
      </c>
      <c r="AL29" s="4">
        <v>4</v>
      </c>
      <c r="AM29" s="4">
        <v>0</v>
      </c>
      <c r="AN29" s="4">
        <v>27</v>
      </c>
      <c r="AO29" s="4">
        <v>189</v>
      </c>
      <c r="AP29" s="4">
        <v>190</v>
      </c>
      <c r="AQ29" s="4">
        <v>2.1</v>
      </c>
      <c r="AR29" s="4">
        <v>195</v>
      </c>
      <c r="AS29" s="4" t="s">
        <v>155</v>
      </c>
      <c r="AT29" s="4">
        <v>2</v>
      </c>
      <c r="AU29" s="5">
        <v>0.63837962962962969</v>
      </c>
      <c r="AV29" s="4">
        <v>47.158952999999997</v>
      </c>
      <c r="AW29" s="4">
        <v>-88.488635000000002</v>
      </c>
      <c r="AX29" s="4">
        <v>315.39999999999998</v>
      </c>
      <c r="AY29" s="4">
        <v>0</v>
      </c>
      <c r="AZ29" s="4">
        <v>12</v>
      </c>
      <c r="BA29" s="4">
        <v>12</v>
      </c>
      <c r="BB29" s="4" t="s">
        <v>420</v>
      </c>
      <c r="BC29" s="4">
        <v>1.2</v>
      </c>
      <c r="BD29" s="4">
        <v>1.3</v>
      </c>
      <c r="BE29" s="4">
        <v>1.8</v>
      </c>
      <c r="BF29" s="4">
        <v>14.063000000000001</v>
      </c>
      <c r="BG29" s="4">
        <v>46.43</v>
      </c>
      <c r="BH29" s="4">
        <v>3.3</v>
      </c>
      <c r="BI29" s="4">
        <v>4.1390000000000002</v>
      </c>
      <c r="BJ29" s="4">
        <v>1422.287</v>
      </c>
      <c r="BK29" s="4">
        <v>531.73299999999995</v>
      </c>
      <c r="BL29" s="4">
        <v>3.6379999999999999</v>
      </c>
      <c r="BM29" s="4">
        <v>0.372</v>
      </c>
      <c r="BN29" s="4">
        <v>4.01</v>
      </c>
      <c r="BO29" s="4">
        <v>2.9239999999999999</v>
      </c>
      <c r="BP29" s="4">
        <v>0.29899999999999999</v>
      </c>
      <c r="BQ29" s="4">
        <v>3.2229999999999999</v>
      </c>
      <c r="BR29" s="4">
        <v>262.93450000000001</v>
      </c>
      <c r="BU29" s="4">
        <v>241.78200000000001</v>
      </c>
      <c r="BW29" s="4">
        <v>8837.4709999999995</v>
      </c>
      <c r="BX29" s="4">
        <v>2.1000000000000001E-2</v>
      </c>
      <c r="BY29" s="4">
        <v>-5</v>
      </c>
      <c r="BZ29" s="4">
        <v>1.0000169999999999</v>
      </c>
      <c r="CA29" s="4">
        <v>0.51318799999999998</v>
      </c>
      <c r="CB29" s="4">
        <v>20.200344000000001</v>
      </c>
      <c r="CC29" s="4">
        <f t="shared" si="15"/>
        <v>0.1355842696</v>
      </c>
      <c r="CE29" s="4">
        <f t="shared" si="16"/>
        <v>545.23576385413196</v>
      </c>
      <c r="CF29" s="4">
        <f t="shared" si="17"/>
        <v>203.84060911858796</v>
      </c>
      <c r="CG29" s="4">
        <f t="shared" si="18"/>
        <v>1.235541678228</v>
      </c>
      <c r="CH29" s="4">
        <f t="shared" si="19"/>
        <v>100.79631814894199</v>
      </c>
    </row>
    <row r="30" spans="1:86">
      <c r="A30" s="2">
        <v>42440</v>
      </c>
      <c r="B30" s="29">
        <v>0.43023287037037039</v>
      </c>
      <c r="C30" s="4">
        <v>4.4080000000000004</v>
      </c>
      <c r="D30" s="4">
        <v>1.8161</v>
      </c>
      <c r="E30" s="4" t="s">
        <v>155</v>
      </c>
      <c r="F30" s="4">
        <v>18161.176954999999</v>
      </c>
      <c r="G30" s="4">
        <v>41.3</v>
      </c>
      <c r="H30" s="4">
        <v>5</v>
      </c>
      <c r="I30" s="4">
        <v>11519.2</v>
      </c>
      <c r="K30" s="4">
        <v>17.579999999999998</v>
      </c>
      <c r="L30" s="4">
        <v>1970</v>
      </c>
      <c r="M30" s="4">
        <v>0.93110000000000004</v>
      </c>
      <c r="N30" s="4">
        <v>4.1040999999999999</v>
      </c>
      <c r="O30" s="4">
        <v>1.6910000000000001</v>
      </c>
      <c r="P30" s="4">
        <v>38.478299999999997</v>
      </c>
      <c r="Q30" s="4">
        <v>4.6555</v>
      </c>
      <c r="R30" s="4">
        <v>43.1</v>
      </c>
      <c r="S30" s="4">
        <v>30.922499999999999</v>
      </c>
      <c r="T30" s="4">
        <v>3.7412999999999998</v>
      </c>
      <c r="U30" s="4">
        <v>34.700000000000003</v>
      </c>
      <c r="V30" s="4">
        <v>11519.2</v>
      </c>
      <c r="Y30" s="4">
        <v>1834.203</v>
      </c>
      <c r="Z30" s="4">
        <v>0</v>
      </c>
      <c r="AA30" s="4">
        <v>16.368200000000002</v>
      </c>
      <c r="AB30" s="4" t="s">
        <v>382</v>
      </c>
      <c r="AC30" s="4">
        <v>0</v>
      </c>
      <c r="AD30" s="4">
        <v>12</v>
      </c>
      <c r="AE30" s="4">
        <v>856</v>
      </c>
      <c r="AF30" s="4">
        <v>869</v>
      </c>
      <c r="AG30" s="4">
        <v>887</v>
      </c>
      <c r="AH30" s="4">
        <v>64</v>
      </c>
      <c r="AI30" s="4">
        <v>23.01</v>
      </c>
      <c r="AJ30" s="4">
        <v>0.53</v>
      </c>
      <c r="AK30" s="4">
        <v>989</v>
      </c>
      <c r="AL30" s="4">
        <v>4</v>
      </c>
      <c r="AM30" s="4">
        <v>0</v>
      </c>
      <c r="AN30" s="4">
        <v>27</v>
      </c>
      <c r="AO30" s="4">
        <v>189</v>
      </c>
      <c r="AP30" s="4">
        <v>190</v>
      </c>
      <c r="AQ30" s="4">
        <v>2.1</v>
      </c>
      <c r="AR30" s="4">
        <v>195</v>
      </c>
      <c r="AS30" s="4" t="s">
        <v>155</v>
      </c>
      <c r="AT30" s="4">
        <v>2</v>
      </c>
      <c r="AU30" s="5">
        <v>0.63837962962962969</v>
      </c>
      <c r="AV30" s="4">
        <v>47.158952999999997</v>
      </c>
      <c r="AW30" s="4">
        <v>-88.488636999999997</v>
      </c>
      <c r="AX30" s="4">
        <v>315.2</v>
      </c>
      <c r="AY30" s="4">
        <v>0</v>
      </c>
      <c r="AZ30" s="4">
        <v>12</v>
      </c>
      <c r="BA30" s="4">
        <v>12</v>
      </c>
      <c r="BB30" s="4" t="s">
        <v>420</v>
      </c>
      <c r="BC30" s="4">
        <v>1.2</v>
      </c>
      <c r="BD30" s="4">
        <v>1.3</v>
      </c>
      <c r="BE30" s="4">
        <v>1.8</v>
      </c>
      <c r="BF30" s="4">
        <v>14.063000000000001</v>
      </c>
      <c r="BG30" s="4">
        <v>26.98</v>
      </c>
      <c r="BH30" s="4">
        <v>1.92</v>
      </c>
      <c r="BI30" s="4">
        <v>7.4</v>
      </c>
      <c r="BJ30" s="4">
        <v>1796.473</v>
      </c>
      <c r="BK30" s="4">
        <v>471.10500000000002</v>
      </c>
      <c r="BL30" s="4">
        <v>1.764</v>
      </c>
      <c r="BM30" s="4">
        <v>0.21299999999999999</v>
      </c>
      <c r="BN30" s="4">
        <v>1.9770000000000001</v>
      </c>
      <c r="BO30" s="4">
        <v>1.417</v>
      </c>
      <c r="BP30" s="4">
        <v>0.17100000000000001</v>
      </c>
      <c r="BQ30" s="4">
        <v>1.589</v>
      </c>
      <c r="BR30" s="4">
        <v>166.73150000000001</v>
      </c>
      <c r="BU30" s="4">
        <v>159.292</v>
      </c>
      <c r="BW30" s="4">
        <v>5209.5379999999996</v>
      </c>
      <c r="BX30" s="4">
        <v>2.2492000000000002E-2</v>
      </c>
      <c r="BY30" s="4">
        <v>-5</v>
      </c>
      <c r="BZ30" s="4">
        <v>1.0004919999999999</v>
      </c>
      <c r="CA30" s="4">
        <v>0.54964900000000005</v>
      </c>
      <c r="CB30" s="4">
        <v>20.209938000000001</v>
      </c>
      <c r="CC30" s="4">
        <f t="shared" si="15"/>
        <v>0.14521726580000002</v>
      </c>
      <c r="CE30" s="4">
        <f t="shared" si="16"/>
        <v>737.60990221881912</v>
      </c>
      <c r="CF30" s="4">
        <f t="shared" si="17"/>
        <v>193.42996693231504</v>
      </c>
      <c r="CG30" s="4">
        <f t="shared" si="18"/>
        <v>0.65242401896700009</v>
      </c>
      <c r="CH30" s="4">
        <f t="shared" si="19"/>
        <v>68.457920275894509</v>
      </c>
    </row>
    <row r="31" spans="1:86">
      <c r="A31" s="2">
        <v>42440</v>
      </c>
      <c r="B31" s="29">
        <v>0.43024444444444443</v>
      </c>
      <c r="C31" s="4">
        <v>2.82</v>
      </c>
      <c r="D31" s="4">
        <v>1.5102</v>
      </c>
      <c r="E31" s="4" t="s">
        <v>155</v>
      </c>
      <c r="F31" s="4">
        <v>15102.017021</v>
      </c>
      <c r="G31" s="4">
        <v>53</v>
      </c>
      <c r="H31" s="4">
        <v>5</v>
      </c>
      <c r="I31" s="4">
        <v>11519.2</v>
      </c>
      <c r="K31" s="4">
        <v>15.96</v>
      </c>
      <c r="L31" s="4">
        <v>2052</v>
      </c>
      <c r="M31" s="4">
        <v>0.94850000000000001</v>
      </c>
      <c r="N31" s="4">
        <v>2.6751999999999998</v>
      </c>
      <c r="O31" s="4">
        <v>1.4325000000000001</v>
      </c>
      <c r="P31" s="4">
        <v>50.257800000000003</v>
      </c>
      <c r="Q31" s="4">
        <v>4.7427000000000001</v>
      </c>
      <c r="R31" s="4">
        <v>55</v>
      </c>
      <c r="S31" s="4">
        <v>40.389000000000003</v>
      </c>
      <c r="T31" s="4">
        <v>3.8113999999999999</v>
      </c>
      <c r="U31" s="4">
        <v>44.2</v>
      </c>
      <c r="V31" s="4">
        <v>11519.2</v>
      </c>
      <c r="Y31" s="4">
        <v>1946.41</v>
      </c>
      <c r="Z31" s="4">
        <v>0</v>
      </c>
      <c r="AA31" s="4">
        <v>15.1379</v>
      </c>
      <c r="AB31" s="4" t="s">
        <v>382</v>
      </c>
      <c r="AC31" s="4">
        <v>0</v>
      </c>
      <c r="AD31" s="4">
        <v>12.1</v>
      </c>
      <c r="AE31" s="4">
        <v>856</v>
      </c>
      <c r="AF31" s="4">
        <v>868</v>
      </c>
      <c r="AG31" s="4">
        <v>887</v>
      </c>
      <c r="AH31" s="4">
        <v>64</v>
      </c>
      <c r="AI31" s="4">
        <v>23.01</v>
      </c>
      <c r="AJ31" s="4">
        <v>0.53</v>
      </c>
      <c r="AK31" s="4">
        <v>989</v>
      </c>
      <c r="AL31" s="4">
        <v>4</v>
      </c>
      <c r="AM31" s="4">
        <v>0</v>
      </c>
      <c r="AN31" s="4">
        <v>27</v>
      </c>
      <c r="AO31" s="4">
        <v>189</v>
      </c>
      <c r="AP31" s="4">
        <v>190</v>
      </c>
      <c r="AQ31" s="4">
        <v>2.1</v>
      </c>
      <c r="AR31" s="4">
        <v>195</v>
      </c>
      <c r="AS31" s="4" t="s">
        <v>155</v>
      </c>
      <c r="AT31" s="4">
        <v>2</v>
      </c>
      <c r="AU31" s="5">
        <v>0.63840277777777776</v>
      </c>
      <c r="AV31" s="4">
        <v>47.158952999999997</v>
      </c>
      <c r="AW31" s="4">
        <v>-88.488637999999995</v>
      </c>
      <c r="AX31" s="4">
        <v>315.2</v>
      </c>
      <c r="AY31" s="4">
        <v>0</v>
      </c>
      <c r="AZ31" s="4">
        <v>12</v>
      </c>
      <c r="BA31" s="4">
        <v>12</v>
      </c>
      <c r="BB31" s="4" t="s">
        <v>420</v>
      </c>
      <c r="BC31" s="4">
        <v>1.0558590000000001</v>
      </c>
      <c r="BD31" s="4">
        <v>1.3</v>
      </c>
      <c r="BE31" s="4">
        <v>1.72793</v>
      </c>
      <c r="BF31" s="4">
        <v>14.063000000000001</v>
      </c>
      <c r="BG31" s="4">
        <v>36.06</v>
      </c>
      <c r="BH31" s="4">
        <v>2.56</v>
      </c>
      <c r="BI31" s="4">
        <v>5.4249999999999998</v>
      </c>
      <c r="BJ31" s="4">
        <v>1549.55</v>
      </c>
      <c r="BK31" s="4">
        <v>528.09500000000003</v>
      </c>
      <c r="BL31" s="4">
        <v>3.048</v>
      </c>
      <c r="BM31" s="4">
        <v>0.28799999999999998</v>
      </c>
      <c r="BN31" s="4">
        <v>3.3359999999999999</v>
      </c>
      <c r="BO31" s="4">
        <v>2.4500000000000002</v>
      </c>
      <c r="BP31" s="4">
        <v>0.23100000000000001</v>
      </c>
      <c r="BQ31" s="4">
        <v>2.681</v>
      </c>
      <c r="BR31" s="4">
        <v>220.62870000000001</v>
      </c>
      <c r="BU31" s="4">
        <v>223.679</v>
      </c>
      <c r="BW31" s="4">
        <v>6375.4189999999999</v>
      </c>
      <c r="BX31" s="4">
        <v>4.2053E-2</v>
      </c>
      <c r="BY31" s="4">
        <v>-5</v>
      </c>
      <c r="BZ31" s="4">
        <v>1.0024660000000001</v>
      </c>
      <c r="CA31" s="4">
        <v>1.0276719999999999</v>
      </c>
      <c r="CB31" s="4">
        <v>20.249806</v>
      </c>
      <c r="CC31" s="4">
        <f t="shared" si="15"/>
        <v>0.27151094239999995</v>
      </c>
      <c r="CE31" s="4">
        <f t="shared" si="16"/>
        <v>1189.5445732571998</v>
      </c>
      <c r="CF31" s="4">
        <f t="shared" si="17"/>
        <v>405.40320829548</v>
      </c>
      <c r="CG31" s="4">
        <f t="shared" si="18"/>
        <v>2.058125908104</v>
      </c>
      <c r="CH31" s="4">
        <f t="shared" si="19"/>
        <v>169.37025122764078</v>
      </c>
    </row>
    <row r="32" spans="1:86">
      <c r="A32" s="2">
        <v>42440</v>
      </c>
      <c r="B32" s="29">
        <v>0.43025601851851852</v>
      </c>
      <c r="C32" s="4">
        <v>1.091</v>
      </c>
      <c r="D32" s="4">
        <v>0.38569999999999999</v>
      </c>
      <c r="E32" s="4" t="s">
        <v>155</v>
      </c>
      <c r="F32" s="4">
        <v>3856.9551280000001</v>
      </c>
      <c r="G32" s="4">
        <v>47.2</v>
      </c>
      <c r="H32" s="4">
        <v>5</v>
      </c>
      <c r="I32" s="4">
        <v>10881.9</v>
      </c>
      <c r="K32" s="4">
        <v>13.7</v>
      </c>
      <c r="L32" s="4">
        <v>1705</v>
      </c>
      <c r="M32" s="4">
        <v>0.97670000000000001</v>
      </c>
      <c r="N32" s="4">
        <v>1.0652999999999999</v>
      </c>
      <c r="O32" s="4">
        <v>0.37669999999999998</v>
      </c>
      <c r="P32" s="4">
        <v>46.126399999999997</v>
      </c>
      <c r="Q32" s="4">
        <v>4.8834</v>
      </c>
      <c r="R32" s="4">
        <v>51</v>
      </c>
      <c r="S32" s="4">
        <v>37.068800000000003</v>
      </c>
      <c r="T32" s="4">
        <v>3.9245000000000001</v>
      </c>
      <c r="U32" s="4">
        <v>41</v>
      </c>
      <c r="V32" s="4">
        <v>10881.9035</v>
      </c>
      <c r="Y32" s="4">
        <v>1665.242</v>
      </c>
      <c r="Z32" s="4">
        <v>0</v>
      </c>
      <c r="AA32" s="4">
        <v>13.384600000000001</v>
      </c>
      <c r="AB32" s="4" t="s">
        <v>382</v>
      </c>
      <c r="AC32" s="4">
        <v>0</v>
      </c>
      <c r="AD32" s="4">
        <v>12</v>
      </c>
      <c r="AE32" s="4">
        <v>858</v>
      </c>
      <c r="AF32" s="4">
        <v>869</v>
      </c>
      <c r="AG32" s="4">
        <v>888</v>
      </c>
      <c r="AH32" s="4">
        <v>64</v>
      </c>
      <c r="AI32" s="4">
        <v>23.01</v>
      </c>
      <c r="AJ32" s="4">
        <v>0.53</v>
      </c>
      <c r="AK32" s="4">
        <v>989</v>
      </c>
      <c r="AL32" s="4">
        <v>4</v>
      </c>
      <c r="AM32" s="4">
        <v>0</v>
      </c>
      <c r="AN32" s="4">
        <v>27</v>
      </c>
      <c r="AO32" s="4">
        <v>189</v>
      </c>
      <c r="AP32" s="4">
        <v>190</v>
      </c>
      <c r="AQ32" s="4">
        <v>2</v>
      </c>
      <c r="AR32" s="4">
        <v>195</v>
      </c>
      <c r="AS32" s="4" t="s">
        <v>155</v>
      </c>
      <c r="AT32" s="4">
        <v>2</v>
      </c>
      <c r="AU32" s="5">
        <v>0.6384143518518518</v>
      </c>
      <c r="AV32" s="4">
        <v>47.158952999999997</v>
      </c>
      <c r="AW32" s="4">
        <v>-88.488639000000006</v>
      </c>
      <c r="AX32" s="4">
        <v>315.39999999999998</v>
      </c>
      <c r="AY32" s="4">
        <v>0</v>
      </c>
      <c r="AZ32" s="4">
        <v>12</v>
      </c>
      <c r="BA32" s="4">
        <v>12</v>
      </c>
      <c r="BB32" s="4" t="s">
        <v>420</v>
      </c>
      <c r="BC32" s="4">
        <v>1</v>
      </c>
      <c r="BD32" s="4">
        <v>1.3</v>
      </c>
      <c r="BE32" s="4">
        <v>1.773156</v>
      </c>
      <c r="BF32" s="4">
        <v>14.063000000000001</v>
      </c>
      <c r="BG32" s="4">
        <v>77.02</v>
      </c>
      <c r="BH32" s="4">
        <v>5.48</v>
      </c>
      <c r="BI32" s="4">
        <v>2.387</v>
      </c>
      <c r="BJ32" s="4">
        <v>1293.317</v>
      </c>
      <c r="BK32" s="4">
        <v>291.08999999999997</v>
      </c>
      <c r="BL32" s="4">
        <v>5.8650000000000002</v>
      </c>
      <c r="BM32" s="4">
        <v>0.621</v>
      </c>
      <c r="BN32" s="4">
        <v>6.4850000000000003</v>
      </c>
      <c r="BO32" s="4">
        <v>4.7130000000000001</v>
      </c>
      <c r="BP32" s="4">
        <v>0.499</v>
      </c>
      <c r="BQ32" s="4">
        <v>5.2119999999999997</v>
      </c>
      <c r="BR32" s="4">
        <v>436.86939999999998</v>
      </c>
      <c r="BU32" s="4">
        <v>401.12099999999998</v>
      </c>
      <c r="BW32" s="4">
        <v>11815.546</v>
      </c>
      <c r="BX32" s="4">
        <v>4.0104000000000001E-2</v>
      </c>
      <c r="BY32" s="4">
        <v>-5</v>
      </c>
      <c r="BZ32" s="4">
        <v>1.001517</v>
      </c>
      <c r="CA32" s="4">
        <v>0.98003799999999996</v>
      </c>
      <c r="CB32" s="4">
        <v>20.230650000000001</v>
      </c>
      <c r="CC32" s="4">
        <f t="shared" si="15"/>
        <v>0.25892603959999999</v>
      </c>
      <c r="CE32" s="4">
        <f t="shared" si="16"/>
        <v>946.82235511636202</v>
      </c>
      <c r="CF32" s="4">
        <f t="shared" si="17"/>
        <v>213.10360828073996</v>
      </c>
      <c r="CG32" s="4">
        <f t="shared" si="18"/>
        <v>3.8156446678319993</v>
      </c>
      <c r="CH32" s="4">
        <f t="shared" si="19"/>
        <v>319.82701393878841</v>
      </c>
    </row>
    <row r="33" spans="1:86">
      <c r="A33" s="2">
        <v>42440</v>
      </c>
      <c r="B33" s="29">
        <v>0.43026759259259256</v>
      </c>
      <c r="C33" s="4">
        <v>0.25800000000000001</v>
      </c>
      <c r="D33" s="4">
        <v>0.13250000000000001</v>
      </c>
      <c r="E33" s="4" t="s">
        <v>155</v>
      </c>
      <c r="F33" s="4">
        <v>1324.9038459999999</v>
      </c>
      <c r="G33" s="4">
        <v>15.8</v>
      </c>
      <c r="H33" s="4">
        <v>5</v>
      </c>
      <c r="I33" s="4">
        <v>6574.4</v>
      </c>
      <c r="K33" s="4">
        <v>15.24</v>
      </c>
      <c r="L33" s="4">
        <v>898</v>
      </c>
      <c r="M33" s="4">
        <v>0.99170000000000003</v>
      </c>
      <c r="N33" s="4">
        <v>0.25600000000000001</v>
      </c>
      <c r="O33" s="4">
        <v>0.13139999999999999</v>
      </c>
      <c r="P33" s="4">
        <v>15.678000000000001</v>
      </c>
      <c r="Q33" s="4">
        <v>4.9584999999999999</v>
      </c>
      <c r="R33" s="4">
        <v>20.6</v>
      </c>
      <c r="S33" s="4">
        <v>12.599399999999999</v>
      </c>
      <c r="T33" s="4">
        <v>3.9849000000000001</v>
      </c>
      <c r="U33" s="4">
        <v>16.600000000000001</v>
      </c>
      <c r="V33" s="4">
        <v>6574.4332000000004</v>
      </c>
      <c r="Y33" s="4">
        <v>891.02700000000004</v>
      </c>
      <c r="Z33" s="4">
        <v>0</v>
      </c>
      <c r="AA33" s="4">
        <v>15.1183</v>
      </c>
      <c r="AB33" s="4" t="s">
        <v>382</v>
      </c>
      <c r="AC33" s="4">
        <v>0</v>
      </c>
      <c r="AD33" s="4">
        <v>12</v>
      </c>
      <c r="AE33" s="4">
        <v>858</v>
      </c>
      <c r="AF33" s="4">
        <v>869</v>
      </c>
      <c r="AG33" s="4">
        <v>889</v>
      </c>
      <c r="AH33" s="4">
        <v>64</v>
      </c>
      <c r="AI33" s="4">
        <v>23.01</v>
      </c>
      <c r="AJ33" s="4">
        <v>0.53</v>
      </c>
      <c r="AK33" s="4">
        <v>989</v>
      </c>
      <c r="AL33" s="4">
        <v>4</v>
      </c>
      <c r="AM33" s="4">
        <v>0</v>
      </c>
      <c r="AN33" s="4">
        <v>27</v>
      </c>
      <c r="AO33" s="4">
        <v>189</v>
      </c>
      <c r="AP33" s="4">
        <v>190</v>
      </c>
      <c r="AQ33" s="4">
        <v>2.1</v>
      </c>
      <c r="AR33" s="4">
        <v>195</v>
      </c>
      <c r="AS33" s="4" t="s">
        <v>155</v>
      </c>
      <c r="AT33" s="4">
        <v>2</v>
      </c>
      <c r="AU33" s="5">
        <v>0.63842592592592595</v>
      </c>
      <c r="AV33" s="4">
        <v>47.158952999999997</v>
      </c>
      <c r="AW33" s="4">
        <v>-88.488640000000004</v>
      </c>
      <c r="AX33" s="4">
        <v>315.3</v>
      </c>
      <c r="AY33" s="4">
        <v>0</v>
      </c>
      <c r="AZ33" s="4">
        <v>12</v>
      </c>
      <c r="BA33" s="4">
        <v>12</v>
      </c>
      <c r="BB33" s="4" t="s">
        <v>420</v>
      </c>
      <c r="BC33" s="4">
        <v>1</v>
      </c>
      <c r="BD33" s="4">
        <v>1.3</v>
      </c>
      <c r="BE33" s="4">
        <v>1.8</v>
      </c>
      <c r="BF33" s="4">
        <v>14.063000000000001</v>
      </c>
      <c r="BG33" s="4">
        <v>450</v>
      </c>
      <c r="BH33" s="4">
        <v>32</v>
      </c>
      <c r="BI33" s="4">
        <v>0.52900000000000003</v>
      </c>
      <c r="BJ33" s="4">
        <v>770.22699999999998</v>
      </c>
      <c r="BK33" s="4">
        <v>251.56899999999999</v>
      </c>
      <c r="BL33" s="4">
        <v>4.9390000000000001</v>
      </c>
      <c r="BM33" s="4">
        <v>1.5620000000000001</v>
      </c>
      <c r="BN33" s="4">
        <v>6.5010000000000003</v>
      </c>
      <c r="BO33" s="4">
        <v>3.9689999999999999</v>
      </c>
      <c r="BP33" s="4">
        <v>1.2549999999999999</v>
      </c>
      <c r="BQ33" s="4">
        <v>5.2249999999999996</v>
      </c>
      <c r="BR33" s="4">
        <v>653.9828</v>
      </c>
      <c r="BU33" s="4">
        <v>531.80200000000002</v>
      </c>
      <c r="BW33" s="4">
        <v>33068.368000000002</v>
      </c>
      <c r="BX33" s="4">
        <v>3.3270000000000001E-2</v>
      </c>
      <c r="BY33" s="4">
        <v>-5</v>
      </c>
      <c r="BZ33" s="4">
        <v>1.0032380000000001</v>
      </c>
      <c r="CA33" s="4">
        <v>0.81303499999999995</v>
      </c>
      <c r="CB33" s="4">
        <v>20.265408000000001</v>
      </c>
      <c r="CC33" s="4">
        <f t="shared" si="15"/>
        <v>0.21480384699999999</v>
      </c>
      <c r="CE33" s="4">
        <f t="shared" si="16"/>
        <v>467.78746718191496</v>
      </c>
      <c r="CF33" s="4">
        <f t="shared" si="17"/>
        <v>152.787198230505</v>
      </c>
      <c r="CG33" s="4">
        <f t="shared" si="18"/>
        <v>3.1733365826249997</v>
      </c>
      <c r="CH33" s="4">
        <f t="shared" si="19"/>
        <v>397.18804663110598</v>
      </c>
    </row>
    <row r="34" spans="1:86">
      <c r="A34" s="2">
        <v>42440</v>
      </c>
      <c r="B34" s="29">
        <v>0.43027916666666671</v>
      </c>
      <c r="C34" s="4">
        <v>9.0999999999999998E-2</v>
      </c>
      <c r="D34" s="4">
        <v>4.6800000000000001E-2</v>
      </c>
      <c r="E34" s="4" t="s">
        <v>155</v>
      </c>
      <c r="F34" s="4">
        <v>467.72884299999998</v>
      </c>
      <c r="G34" s="4">
        <v>-3.1</v>
      </c>
      <c r="H34" s="4">
        <v>5</v>
      </c>
      <c r="I34" s="4">
        <v>3689.4</v>
      </c>
      <c r="K34" s="4">
        <v>18.059999999999999</v>
      </c>
      <c r="L34" s="4">
        <v>582</v>
      </c>
      <c r="M34" s="4">
        <v>0.99709999999999999</v>
      </c>
      <c r="N34" s="4">
        <v>9.0899999999999995E-2</v>
      </c>
      <c r="O34" s="4">
        <v>4.6600000000000003E-2</v>
      </c>
      <c r="P34" s="4">
        <v>0</v>
      </c>
      <c r="Q34" s="4">
        <v>4.9855999999999998</v>
      </c>
      <c r="R34" s="4">
        <v>5</v>
      </c>
      <c r="S34" s="4">
        <v>0</v>
      </c>
      <c r="T34" s="4">
        <v>4.0065999999999997</v>
      </c>
      <c r="U34" s="4">
        <v>4</v>
      </c>
      <c r="V34" s="4">
        <v>3689.4380999999998</v>
      </c>
      <c r="Y34" s="4">
        <v>580.01499999999999</v>
      </c>
      <c r="Z34" s="4">
        <v>0</v>
      </c>
      <c r="AA34" s="4">
        <v>18.004300000000001</v>
      </c>
      <c r="AB34" s="4" t="s">
        <v>382</v>
      </c>
      <c r="AC34" s="4">
        <v>0</v>
      </c>
      <c r="AD34" s="4">
        <v>12</v>
      </c>
      <c r="AE34" s="4">
        <v>856</v>
      </c>
      <c r="AF34" s="4">
        <v>869</v>
      </c>
      <c r="AG34" s="4">
        <v>888</v>
      </c>
      <c r="AH34" s="4">
        <v>64</v>
      </c>
      <c r="AI34" s="4">
        <v>23.01</v>
      </c>
      <c r="AJ34" s="4">
        <v>0.53</v>
      </c>
      <c r="AK34" s="4">
        <v>989</v>
      </c>
      <c r="AL34" s="4">
        <v>4</v>
      </c>
      <c r="AM34" s="4">
        <v>0</v>
      </c>
      <c r="AN34" s="4">
        <v>27</v>
      </c>
      <c r="AO34" s="4">
        <v>189</v>
      </c>
      <c r="AP34" s="4">
        <v>190</v>
      </c>
      <c r="AQ34" s="4">
        <v>2.1</v>
      </c>
      <c r="AR34" s="4">
        <v>195</v>
      </c>
      <c r="AS34" s="4" t="s">
        <v>155</v>
      </c>
      <c r="AT34" s="4">
        <v>2</v>
      </c>
      <c r="AU34" s="5">
        <v>0.63843749999999999</v>
      </c>
      <c r="AV34" s="4">
        <v>47.158954000000001</v>
      </c>
      <c r="AW34" s="4">
        <v>-88.488640000000004</v>
      </c>
      <c r="AX34" s="4">
        <v>315</v>
      </c>
      <c r="AY34" s="4">
        <v>0</v>
      </c>
      <c r="AZ34" s="4">
        <v>12</v>
      </c>
      <c r="BA34" s="4">
        <v>12</v>
      </c>
      <c r="BB34" s="4" t="s">
        <v>420</v>
      </c>
      <c r="BC34" s="4">
        <v>0.92620000000000002</v>
      </c>
      <c r="BD34" s="4">
        <v>1.2262</v>
      </c>
      <c r="BE34" s="4">
        <v>1.5786</v>
      </c>
      <c r="BF34" s="4">
        <v>14.063000000000001</v>
      </c>
      <c r="BG34" s="4">
        <v>450</v>
      </c>
      <c r="BH34" s="4">
        <v>32</v>
      </c>
      <c r="BI34" s="4">
        <v>0.52900000000000003</v>
      </c>
      <c r="BJ34" s="4">
        <v>588.69200000000001</v>
      </c>
      <c r="BK34" s="4">
        <v>192.33</v>
      </c>
      <c r="BL34" s="4">
        <v>0</v>
      </c>
      <c r="BM34" s="4">
        <v>3.383</v>
      </c>
      <c r="BN34" s="4">
        <v>3.383</v>
      </c>
      <c r="BO34" s="4">
        <v>0</v>
      </c>
      <c r="BP34" s="4">
        <v>2.7189999999999999</v>
      </c>
      <c r="BQ34" s="4">
        <v>2.7189999999999999</v>
      </c>
      <c r="BR34" s="4">
        <v>790.46379999999999</v>
      </c>
      <c r="BU34" s="4">
        <v>745.61099999999999</v>
      </c>
      <c r="BW34" s="4">
        <v>84820.510999999999</v>
      </c>
      <c r="BX34" s="4">
        <v>2.6778E-2</v>
      </c>
      <c r="BY34" s="4">
        <v>-5</v>
      </c>
      <c r="BZ34" s="4">
        <v>1.002508</v>
      </c>
      <c r="CA34" s="4">
        <v>0.65438799999999997</v>
      </c>
      <c r="CB34" s="4">
        <v>20.250661999999998</v>
      </c>
      <c r="CC34" s="4">
        <f t="shared" si="15"/>
        <v>0.17288930959999999</v>
      </c>
      <c r="CE34" s="4">
        <f t="shared" si="16"/>
        <v>287.76903643051196</v>
      </c>
      <c r="CF34" s="4">
        <f t="shared" si="17"/>
        <v>94.016257697880008</v>
      </c>
      <c r="CG34" s="4">
        <f t="shared" si="18"/>
        <v>1.3291228860839999</v>
      </c>
      <c r="CH34" s="4">
        <f t="shared" si="19"/>
        <v>386.40070879033675</v>
      </c>
    </row>
    <row r="35" spans="1:86">
      <c r="A35" s="2">
        <v>42440</v>
      </c>
      <c r="B35" s="29">
        <v>0.43029074074074075</v>
      </c>
      <c r="C35" s="4">
        <v>4.7E-2</v>
      </c>
      <c r="D35" s="4">
        <v>2.6100000000000002E-2</v>
      </c>
      <c r="E35" s="4" t="s">
        <v>155</v>
      </c>
      <c r="F35" s="4">
        <v>261.29317300000002</v>
      </c>
      <c r="G35" s="4">
        <v>-4.3</v>
      </c>
      <c r="H35" s="4">
        <v>5</v>
      </c>
      <c r="I35" s="4">
        <v>2580.9</v>
      </c>
      <c r="K35" s="4">
        <v>19.579999999999998</v>
      </c>
      <c r="L35" s="4">
        <v>462</v>
      </c>
      <c r="M35" s="4">
        <v>1</v>
      </c>
      <c r="N35" s="4">
        <v>4.6699999999999998E-2</v>
      </c>
      <c r="O35" s="4">
        <v>2.6100000000000002E-2</v>
      </c>
      <c r="P35" s="4">
        <v>0</v>
      </c>
      <c r="Q35" s="4">
        <v>5</v>
      </c>
      <c r="R35" s="4">
        <v>5</v>
      </c>
      <c r="S35" s="4">
        <v>0</v>
      </c>
      <c r="T35" s="4">
        <v>4.0182000000000002</v>
      </c>
      <c r="U35" s="4">
        <v>4</v>
      </c>
      <c r="V35" s="4">
        <v>2580.8944000000001</v>
      </c>
      <c r="Y35" s="4">
        <v>462.226</v>
      </c>
      <c r="Z35" s="4">
        <v>0</v>
      </c>
      <c r="AA35" s="4">
        <v>19.5837</v>
      </c>
      <c r="AB35" s="4" t="s">
        <v>382</v>
      </c>
      <c r="AC35" s="4">
        <v>0</v>
      </c>
      <c r="AD35" s="4">
        <v>12</v>
      </c>
      <c r="AE35" s="4">
        <v>857</v>
      </c>
      <c r="AF35" s="4">
        <v>869</v>
      </c>
      <c r="AG35" s="4">
        <v>888</v>
      </c>
      <c r="AH35" s="4">
        <v>64</v>
      </c>
      <c r="AI35" s="4">
        <v>23.01</v>
      </c>
      <c r="AJ35" s="4">
        <v>0.53</v>
      </c>
      <c r="AK35" s="4">
        <v>989</v>
      </c>
      <c r="AL35" s="4">
        <v>4</v>
      </c>
      <c r="AM35" s="4">
        <v>0</v>
      </c>
      <c r="AN35" s="4">
        <v>27</v>
      </c>
      <c r="AO35" s="4">
        <v>189</v>
      </c>
      <c r="AP35" s="4">
        <v>190</v>
      </c>
      <c r="AQ35" s="4">
        <v>2</v>
      </c>
      <c r="AR35" s="4">
        <v>195</v>
      </c>
      <c r="AS35" s="4" t="s">
        <v>155</v>
      </c>
      <c r="AT35" s="4">
        <v>2</v>
      </c>
      <c r="AU35" s="5">
        <v>0.63844907407407414</v>
      </c>
      <c r="AV35" s="4">
        <v>47.158954999999999</v>
      </c>
      <c r="AW35" s="4">
        <v>-88.488641000000001</v>
      </c>
      <c r="AX35" s="4">
        <v>314.89999999999998</v>
      </c>
      <c r="AY35" s="4">
        <v>0</v>
      </c>
      <c r="AZ35" s="4">
        <v>12</v>
      </c>
      <c r="BA35" s="4">
        <v>12</v>
      </c>
      <c r="BB35" s="4" t="s">
        <v>420</v>
      </c>
      <c r="BC35" s="4">
        <v>0.9</v>
      </c>
      <c r="BD35" s="4">
        <v>1.2738</v>
      </c>
      <c r="BE35" s="4">
        <v>1.5738000000000001</v>
      </c>
      <c r="BF35" s="4">
        <v>14.063000000000001</v>
      </c>
      <c r="BG35" s="4">
        <v>450</v>
      </c>
      <c r="BH35" s="4">
        <v>32</v>
      </c>
      <c r="BI35" s="4">
        <v>0.52900000000000003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4"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W35" s="4">
        <v>0</v>
      </c>
      <c r="BX35" s="4">
        <v>2.2762000000000001E-2</v>
      </c>
      <c r="BY35" s="4">
        <v>-5</v>
      </c>
      <c r="BZ35" s="4">
        <v>1.0012540000000001</v>
      </c>
      <c r="CA35" s="4">
        <v>0.55624700000000005</v>
      </c>
      <c r="CB35" s="4">
        <v>20.225331000000001</v>
      </c>
      <c r="CC35" s="4">
        <f t="shared" si="15"/>
        <v>0.14696045739999999</v>
      </c>
      <c r="CE35" s="4">
        <f t="shared" si="16"/>
        <v>0</v>
      </c>
      <c r="CF35" s="4">
        <f t="shared" si="17"/>
        <v>0</v>
      </c>
      <c r="CG35" s="4">
        <f t="shared" si="18"/>
        <v>0</v>
      </c>
      <c r="CH35" s="4">
        <f t="shared" si="19"/>
        <v>0</v>
      </c>
    </row>
    <row r="36" spans="1:86">
      <c r="A36" s="2">
        <v>42440</v>
      </c>
      <c r="B36" s="29">
        <v>0.43030231481481485</v>
      </c>
      <c r="C36" s="4">
        <v>0.03</v>
      </c>
      <c r="D36" s="4">
        <v>1.6500000000000001E-2</v>
      </c>
      <c r="E36" s="4" t="s">
        <v>155</v>
      </c>
      <c r="F36" s="4">
        <v>165.05962500000001</v>
      </c>
      <c r="G36" s="4">
        <v>-4.9000000000000004</v>
      </c>
      <c r="H36" s="4">
        <v>5</v>
      </c>
      <c r="I36" s="4">
        <v>1981.8</v>
      </c>
      <c r="K36" s="4">
        <v>20.2</v>
      </c>
      <c r="L36" s="4">
        <v>383</v>
      </c>
      <c r="M36" s="4">
        <v>1</v>
      </c>
      <c r="N36" s="4">
        <v>2.98E-2</v>
      </c>
      <c r="O36" s="4">
        <v>1.6500000000000001E-2</v>
      </c>
      <c r="P36" s="4">
        <v>0</v>
      </c>
      <c r="Q36" s="4">
        <v>5</v>
      </c>
      <c r="R36" s="4">
        <v>5</v>
      </c>
      <c r="S36" s="4">
        <v>0</v>
      </c>
      <c r="T36" s="4">
        <v>4.0182000000000002</v>
      </c>
      <c r="U36" s="4">
        <v>4</v>
      </c>
      <c r="V36" s="4">
        <v>1981.7750000000001</v>
      </c>
      <c r="Y36" s="4">
        <v>382.80399999999997</v>
      </c>
      <c r="Z36" s="4">
        <v>0</v>
      </c>
      <c r="AA36" s="4">
        <v>20.203099999999999</v>
      </c>
      <c r="AB36" s="4" t="s">
        <v>382</v>
      </c>
      <c r="AC36" s="4">
        <v>0</v>
      </c>
      <c r="AD36" s="4">
        <v>12</v>
      </c>
      <c r="AE36" s="4">
        <v>856</v>
      </c>
      <c r="AF36" s="4">
        <v>869</v>
      </c>
      <c r="AG36" s="4">
        <v>887</v>
      </c>
      <c r="AH36" s="4">
        <v>64</v>
      </c>
      <c r="AI36" s="4">
        <v>23.01</v>
      </c>
      <c r="AJ36" s="4">
        <v>0.53</v>
      </c>
      <c r="AK36" s="4">
        <v>989</v>
      </c>
      <c r="AL36" s="4">
        <v>4</v>
      </c>
      <c r="AM36" s="4">
        <v>0</v>
      </c>
      <c r="AN36" s="4">
        <v>27</v>
      </c>
      <c r="AO36" s="4">
        <v>189</v>
      </c>
      <c r="AP36" s="4">
        <v>189.3</v>
      </c>
      <c r="AQ36" s="4">
        <v>1.9</v>
      </c>
      <c r="AR36" s="4">
        <v>195</v>
      </c>
      <c r="AS36" s="4" t="s">
        <v>155</v>
      </c>
      <c r="AT36" s="4">
        <v>2</v>
      </c>
      <c r="AU36" s="5">
        <v>0.63846064814814818</v>
      </c>
      <c r="AV36" s="4">
        <v>47.158954999999999</v>
      </c>
      <c r="AW36" s="4">
        <v>-88.488641999999999</v>
      </c>
      <c r="AX36" s="4">
        <v>314.89999999999998</v>
      </c>
      <c r="AY36" s="4">
        <v>0</v>
      </c>
      <c r="AZ36" s="4">
        <v>12</v>
      </c>
      <c r="BA36" s="4">
        <v>12</v>
      </c>
      <c r="BB36" s="4" t="s">
        <v>420</v>
      </c>
      <c r="BC36" s="4">
        <v>0.9</v>
      </c>
      <c r="BD36" s="4">
        <v>1.2262</v>
      </c>
      <c r="BE36" s="4">
        <v>1.5262</v>
      </c>
      <c r="BF36" s="4">
        <v>14.063000000000001</v>
      </c>
      <c r="BG36" s="4">
        <v>450</v>
      </c>
      <c r="BH36" s="4">
        <v>32</v>
      </c>
      <c r="BI36" s="4">
        <v>0.52900000000000003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4">
        <v>0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W36" s="4">
        <v>0</v>
      </c>
      <c r="BX36" s="4">
        <v>2.1253999999999999E-2</v>
      </c>
      <c r="BY36" s="4">
        <v>-5</v>
      </c>
      <c r="BZ36" s="4">
        <v>1.001746</v>
      </c>
      <c r="CA36" s="4">
        <v>0.51939500000000005</v>
      </c>
      <c r="CB36" s="4">
        <v>20.235268999999999</v>
      </c>
      <c r="CC36" s="4">
        <f t="shared" si="15"/>
        <v>0.13722415900000001</v>
      </c>
      <c r="CE36" s="4">
        <f t="shared" si="16"/>
        <v>0</v>
      </c>
      <c r="CF36" s="4">
        <f t="shared" si="17"/>
        <v>0</v>
      </c>
      <c r="CG36" s="4">
        <f t="shared" si="18"/>
        <v>0</v>
      </c>
      <c r="CH36" s="4">
        <f t="shared" si="19"/>
        <v>0</v>
      </c>
    </row>
    <row r="37" spans="1:86">
      <c r="A37" s="2">
        <v>42440</v>
      </c>
      <c r="B37" s="29">
        <v>0.43031388888888888</v>
      </c>
      <c r="C37" s="4">
        <v>1.4E-2</v>
      </c>
      <c r="D37" s="4">
        <v>1.0999999999999999E-2</v>
      </c>
      <c r="E37" s="4" t="s">
        <v>155</v>
      </c>
      <c r="F37" s="4">
        <v>110</v>
      </c>
      <c r="G37" s="4">
        <v>-5.9</v>
      </c>
      <c r="H37" s="4">
        <v>5</v>
      </c>
      <c r="I37" s="4">
        <v>1657.1</v>
      </c>
      <c r="K37" s="4">
        <v>20.399999999999999</v>
      </c>
      <c r="L37" s="4">
        <v>326</v>
      </c>
      <c r="M37" s="4">
        <v>1</v>
      </c>
      <c r="N37" s="4">
        <v>1.37E-2</v>
      </c>
      <c r="O37" s="4">
        <v>1.0999999999999999E-2</v>
      </c>
      <c r="P37" s="4">
        <v>0</v>
      </c>
      <c r="Q37" s="4">
        <v>5</v>
      </c>
      <c r="R37" s="4">
        <v>5</v>
      </c>
      <c r="S37" s="4">
        <v>0</v>
      </c>
      <c r="T37" s="4">
        <v>4.0182000000000002</v>
      </c>
      <c r="U37" s="4">
        <v>4</v>
      </c>
      <c r="V37" s="4">
        <v>1657.1030000000001</v>
      </c>
      <c r="Y37" s="4">
        <v>325.666</v>
      </c>
      <c r="Z37" s="4">
        <v>0</v>
      </c>
      <c r="AA37" s="4">
        <v>20.399999999999999</v>
      </c>
      <c r="AB37" s="4" t="s">
        <v>382</v>
      </c>
      <c r="AC37" s="4">
        <v>0</v>
      </c>
      <c r="AD37" s="4">
        <v>11.9</v>
      </c>
      <c r="AE37" s="4">
        <v>857</v>
      </c>
      <c r="AF37" s="4">
        <v>869</v>
      </c>
      <c r="AG37" s="4">
        <v>887</v>
      </c>
      <c r="AH37" s="4">
        <v>64</v>
      </c>
      <c r="AI37" s="4">
        <v>23.01</v>
      </c>
      <c r="AJ37" s="4">
        <v>0.53</v>
      </c>
      <c r="AK37" s="4">
        <v>989</v>
      </c>
      <c r="AL37" s="4">
        <v>4</v>
      </c>
      <c r="AM37" s="4">
        <v>0</v>
      </c>
      <c r="AN37" s="4">
        <v>27</v>
      </c>
      <c r="AO37" s="4">
        <v>189</v>
      </c>
      <c r="AP37" s="4">
        <v>189</v>
      </c>
      <c r="AQ37" s="4">
        <v>1.8</v>
      </c>
      <c r="AR37" s="4">
        <v>195</v>
      </c>
      <c r="AS37" s="4" t="s">
        <v>155</v>
      </c>
      <c r="AT37" s="4">
        <v>2</v>
      </c>
      <c r="AU37" s="5">
        <v>0.63847222222222222</v>
      </c>
      <c r="AV37" s="4">
        <v>47.158954999999999</v>
      </c>
      <c r="AW37" s="4">
        <v>-88.488641999999999</v>
      </c>
      <c r="AX37" s="4">
        <v>314.8</v>
      </c>
      <c r="AY37" s="4">
        <v>0</v>
      </c>
      <c r="AZ37" s="4">
        <v>12</v>
      </c>
      <c r="BA37" s="4">
        <v>12</v>
      </c>
      <c r="BB37" s="4" t="s">
        <v>420</v>
      </c>
      <c r="BC37" s="4">
        <v>0.9</v>
      </c>
      <c r="BD37" s="4">
        <v>1.2</v>
      </c>
      <c r="BE37" s="4">
        <v>1.5</v>
      </c>
      <c r="BF37" s="4">
        <v>14.063000000000001</v>
      </c>
      <c r="BG37" s="4">
        <v>450</v>
      </c>
      <c r="BH37" s="4">
        <v>32</v>
      </c>
      <c r="BI37" s="4">
        <v>0.52900000000000003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4">
        <v>0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W37" s="4">
        <v>0</v>
      </c>
      <c r="BX37" s="4">
        <v>1.8016000000000001E-2</v>
      </c>
      <c r="BY37" s="4">
        <v>-5</v>
      </c>
      <c r="BZ37" s="4">
        <v>1.0012540000000001</v>
      </c>
      <c r="CA37" s="4">
        <v>0.44026700000000002</v>
      </c>
      <c r="CB37" s="4">
        <v>20.225331000000001</v>
      </c>
      <c r="CC37" s="4">
        <f t="shared" si="15"/>
        <v>0.1163185414</v>
      </c>
      <c r="CE37" s="4">
        <f t="shared" si="16"/>
        <v>0</v>
      </c>
      <c r="CF37" s="4">
        <f t="shared" si="17"/>
        <v>0</v>
      </c>
      <c r="CG37" s="4">
        <f t="shared" si="18"/>
        <v>0</v>
      </c>
      <c r="CH37" s="4">
        <f t="shared" si="19"/>
        <v>0</v>
      </c>
    </row>
    <row r="38" spans="1:86">
      <c r="A38" s="2">
        <v>42440</v>
      </c>
      <c r="B38" s="29">
        <v>0.43032546296296298</v>
      </c>
      <c r="C38" s="4">
        <v>3.0000000000000001E-3</v>
      </c>
      <c r="D38" s="4">
        <v>1.0999999999999999E-2</v>
      </c>
      <c r="E38" s="4" t="s">
        <v>155</v>
      </c>
      <c r="F38" s="4">
        <v>110</v>
      </c>
      <c r="G38" s="4">
        <v>-6.1</v>
      </c>
      <c r="H38" s="4">
        <v>5</v>
      </c>
      <c r="I38" s="4">
        <v>1481.4</v>
      </c>
      <c r="K38" s="4">
        <v>20.5</v>
      </c>
      <c r="L38" s="4">
        <v>283</v>
      </c>
      <c r="M38" s="4">
        <v>1</v>
      </c>
      <c r="N38" s="4">
        <v>3.3999999999999998E-3</v>
      </c>
      <c r="O38" s="4">
        <v>1.0999999999999999E-2</v>
      </c>
      <c r="P38" s="4">
        <v>0</v>
      </c>
      <c r="Q38" s="4">
        <v>5</v>
      </c>
      <c r="R38" s="4">
        <v>5</v>
      </c>
      <c r="S38" s="4">
        <v>0</v>
      </c>
      <c r="T38" s="4">
        <v>4.0182000000000002</v>
      </c>
      <c r="U38" s="4">
        <v>4</v>
      </c>
      <c r="V38" s="4">
        <v>1481.3922</v>
      </c>
      <c r="Y38" s="4">
        <v>282.57600000000002</v>
      </c>
      <c r="Z38" s="4">
        <v>0</v>
      </c>
      <c r="AA38" s="4">
        <v>20.5</v>
      </c>
      <c r="AB38" s="4" t="s">
        <v>382</v>
      </c>
      <c r="AC38" s="4">
        <v>0</v>
      </c>
      <c r="AD38" s="4">
        <v>12</v>
      </c>
      <c r="AE38" s="4">
        <v>857</v>
      </c>
      <c r="AF38" s="4">
        <v>869</v>
      </c>
      <c r="AG38" s="4">
        <v>887</v>
      </c>
      <c r="AH38" s="4">
        <v>64</v>
      </c>
      <c r="AI38" s="4">
        <v>23.01</v>
      </c>
      <c r="AJ38" s="4">
        <v>0.53</v>
      </c>
      <c r="AK38" s="4">
        <v>989</v>
      </c>
      <c r="AL38" s="4">
        <v>4</v>
      </c>
      <c r="AM38" s="4">
        <v>0</v>
      </c>
      <c r="AN38" s="4">
        <v>27</v>
      </c>
      <c r="AO38" s="4">
        <v>189</v>
      </c>
      <c r="AP38" s="4">
        <v>189</v>
      </c>
      <c r="AQ38" s="4">
        <v>1.7</v>
      </c>
      <c r="AR38" s="4">
        <v>195</v>
      </c>
      <c r="AS38" s="4" t="s">
        <v>155</v>
      </c>
      <c r="AT38" s="4">
        <v>2</v>
      </c>
      <c r="AU38" s="5">
        <v>0.63848379629629626</v>
      </c>
      <c r="AV38" s="4">
        <v>47.158954999999999</v>
      </c>
      <c r="AW38" s="4">
        <v>-88.488641999999999</v>
      </c>
      <c r="AX38" s="4">
        <v>314.7</v>
      </c>
      <c r="AY38" s="4">
        <v>0</v>
      </c>
      <c r="AZ38" s="4">
        <v>12</v>
      </c>
      <c r="BA38" s="4">
        <v>12</v>
      </c>
      <c r="BB38" s="4" t="s">
        <v>420</v>
      </c>
      <c r="BC38" s="4">
        <v>0.9738</v>
      </c>
      <c r="BD38" s="4">
        <v>1.2738</v>
      </c>
      <c r="BE38" s="4">
        <v>1.5738000000000001</v>
      </c>
      <c r="BF38" s="4">
        <v>14.063000000000001</v>
      </c>
      <c r="BG38" s="4">
        <v>450</v>
      </c>
      <c r="BH38" s="4">
        <v>32</v>
      </c>
      <c r="BI38" s="4">
        <v>0.52900000000000003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4"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W38" s="4">
        <v>0</v>
      </c>
      <c r="BX38" s="4">
        <v>2.0729999999999998E-2</v>
      </c>
      <c r="BY38" s="4">
        <v>-5</v>
      </c>
      <c r="BZ38" s="4">
        <v>1.0032380000000001</v>
      </c>
      <c r="CA38" s="4">
        <v>0.50658999999999998</v>
      </c>
      <c r="CB38" s="4">
        <v>20.265408000000001</v>
      </c>
      <c r="CC38" s="4">
        <f t="shared" si="15"/>
        <v>0.133841078</v>
      </c>
      <c r="CE38" s="4">
        <f t="shared" si="16"/>
        <v>0</v>
      </c>
      <c r="CF38" s="4">
        <f t="shared" si="17"/>
        <v>0</v>
      </c>
      <c r="CG38" s="4">
        <f t="shared" si="18"/>
        <v>0</v>
      </c>
      <c r="CH38" s="4">
        <f t="shared" si="19"/>
        <v>0</v>
      </c>
    </row>
    <row r="39" spans="1:86">
      <c r="A39" s="2">
        <v>42440</v>
      </c>
      <c r="B39" s="29">
        <v>0.43033703703703702</v>
      </c>
      <c r="C39" s="4">
        <v>0</v>
      </c>
      <c r="D39" s="4">
        <v>6.1000000000000004E-3</v>
      </c>
      <c r="E39" s="4" t="s">
        <v>155</v>
      </c>
      <c r="F39" s="4">
        <v>61.445087000000001</v>
      </c>
      <c r="G39" s="4">
        <v>-6.3</v>
      </c>
      <c r="H39" s="4">
        <v>4.9000000000000004</v>
      </c>
      <c r="I39" s="4">
        <v>1355.4</v>
      </c>
      <c r="K39" s="4">
        <v>20.6</v>
      </c>
      <c r="L39" s="4">
        <v>252</v>
      </c>
      <c r="M39" s="4">
        <v>1</v>
      </c>
      <c r="N39" s="4">
        <v>0</v>
      </c>
      <c r="O39" s="4">
        <v>6.1000000000000004E-3</v>
      </c>
      <c r="P39" s="4">
        <v>0</v>
      </c>
      <c r="Q39" s="4">
        <v>4.9000000000000004</v>
      </c>
      <c r="R39" s="4">
        <v>4.9000000000000004</v>
      </c>
      <c r="S39" s="4">
        <v>0</v>
      </c>
      <c r="T39" s="4">
        <v>3.9378000000000002</v>
      </c>
      <c r="U39" s="4">
        <v>3.9</v>
      </c>
      <c r="V39" s="4">
        <v>1355.3505</v>
      </c>
      <c r="Y39" s="4">
        <v>251.54400000000001</v>
      </c>
      <c r="Z39" s="4">
        <v>0</v>
      </c>
      <c r="AA39" s="4">
        <v>20.6</v>
      </c>
      <c r="AB39" s="4" t="s">
        <v>382</v>
      </c>
      <c r="AC39" s="4">
        <v>0</v>
      </c>
      <c r="AD39" s="4">
        <v>12</v>
      </c>
      <c r="AE39" s="4">
        <v>856</v>
      </c>
      <c r="AF39" s="4">
        <v>869</v>
      </c>
      <c r="AG39" s="4">
        <v>887</v>
      </c>
      <c r="AH39" s="4">
        <v>64</v>
      </c>
      <c r="AI39" s="4">
        <v>23.01</v>
      </c>
      <c r="AJ39" s="4">
        <v>0.53</v>
      </c>
      <c r="AK39" s="4">
        <v>989</v>
      </c>
      <c r="AL39" s="4">
        <v>4</v>
      </c>
      <c r="AM39" s="4">
        <v>0</v>
      </c>
      <c r="AN39" s="4">
        <v>27</v>
      </c>
      <c r="AO39" s="4">
        <v>189</v>
      </c>
      <c r="AP39" s="4">
        <v>189</v>
      </c>
      <c r="AQ39" s="4">
        <v>1.7</v>
      </c>
      <c r="AR39" s="4">
        <v>195</v>
      </c>
      <c r="AS39" s="4" t="s">
        <v>155</v>
      </c>
      <c r="AT39" s="4">
        <v>2</v>
      </c>
      <c r="AU39" s="5">
        <v>0.63848379629629626</v>
      </c>
      <c r="AV39" s="4">
        <v>47.158954999999999</v>
      </c>
      <c r="AW39" s="4">
        <v>-88.488642999999996</v>
      </c>
      <c r="AX39" s="4">
        <v>314.8</v>
      </c>
      <c r="AY39" s="4">
        <v>0</v>
      </c>
      <c r="AZ39" s="4">
        <v>12</v>
      </c>
      <c r="BA39" s="4">
        <v>12</v>
      </c>
      <c r="BB39" s="4" t="s">
        <v>420</v>
      </c>
      <c r="BC39" s="4">
        <v>1</v>
      </c>
      <c r="BD39" s="4">
        <v>1.3</v>
      </c>
      <c r="BE39" s="4">
        <v>1.6</v>
      </c>
      <c r="BG39" s="4">
        <v>450</v>
      </c>
      <c r="BI39" s="4">
        <v>0.52900000000000003</v>
      </c>
      <c r="BJ39" s="4">
        <v>0</v>
      </c>
      <c r="BK39" s="4">
        <v>0</v>
      </c>
      <c r="BL39" s="4">
        <v>0</v>
      </c>
      <c r="BM39" s="4">
        <v>0</v>
      </c>
      <c r="BN39" s="4">
        <v>0</v>
      </c>
      <c r="BO39" s="4">
        <v>0</v>
      </c>
      <c r="BP39" s="4">
        <v>0</v>
      </c>
      <c r="BQ39" s="4">
        <v>0</v>
      </c>
      <c r="BR39" s="4">
        <v>0</v>
      </c>
      <c r="BS39" s="4">
        <v>0</v>
      </c>
      <c r="BT39" s="4">
        <v>0</v>
      </c>
      <c r="BU39" s="4">
        <v>0</v>
      </c>
      <c r="BW39" s="4">
        <v>0</v>
      </c>
      <c r="BX39" s="4">
        <v>1.9016000000000002E-2</v>
      </c>
      <c r="BY39" s="4">
        <v>-5</v>
      </c>
      <c r="BZ39" s="4">
        <v>1.0032540000000001</v>
      </c>
      <c r="CA39" s="4">
        <v>0.46470299999999998</v>
      </c>
      <c r="CB39" s="4">
        <v>20.265730999999999</v>
      </c>
      <c r="CC39" s="4">
        <f t="shared" si="15"/>
        <v>0.12277453259999999</v>
      </c>
      <c r="CE39" s="4">
        <f t="shared" si="16"/>
        <v>0</v>
      </c>
      <c r="CF39" s="4">
        <f t="shared" si="17"/>
        <v>0</v>
      </c>
      <c r="CG39" s="4">
        <f t="shared" si="18"/>
        <v>0</v>
      </c>
      <c r="CH39" s="4">
        <f t="shared" si="19"/>
        <v>0</v>
      </c>
    </row>
    <row r="40" spans="1:86">
      <c r="A40" s="2">
        <v>42440</v>
      </c>
      <c r="B40" s="29">
        <v>0.43034861111111106</v>
      </c>
      <c r="C40" s="4">
        <v>0</v>
      </c>
      <c r="D40" s="4">
        <v>5.0000000000000001E-3</v>
      </c>
      <c r="E40" s="4" t="s">
        <v>155</v>
      </c>
      <c r="F40" s="4">
        <v>50</v>
      </c>
      <c r="G40" s="4">
        <v>-6.4</v>
      </c>
      <c r="H40" s="4">
        <v>4.9000000000000004</v>
      </c>
      <c r="I40" s="4">
        <v>1251.2</v>
      </c>
      <c r="K40" s="4">
        <v>20.6</v>
      </c>
      <c r="L40" s="4">
        <v>230</v>
      </c>
      <c r="M40" s="4">
        <v>1</v>
      </c>
      <c r="N40" s="4">
        <v>0</v>
      </c>
      <c r="O40" s="4">
        <v>5.0000000000000001E-3</v>
      </c>
      <c r="P40" s="4">
        <v>0</v>
      </c>
      <c r="Q40" s="4">
        <v>4.9000000000000004</v>
      </c>
      <c r="R40" s="4">
        <v>4.9000000000000004</v>
      </c>
      <c r="S40" s="4">
        <v>0</v>
      </c>
      <c r="T40" s="4">
        <v>3.9378000000000002</v>
      </c>
      <c r="U40" s="4">
        <v>3.9</v>
      </c>
      <c r="V40" s="4">
        <v>1251.2282</v>
      </c>
      <c r="Y40" s="4">
        <v>229.78299999999999</v>
      </c>
      <c r="Z40" s="4">
        <v>0</v>
      </c>
      <c r="AA40" s="4">
        <v>20.6</v>
      </c>
      <c r="AB40" s="4" t="s">
        <v>382</v>
      </c>
      <c r="AC40" s="4">
        <v>0</v>
      </c>
      <c r="AD40" s="4">
        <v>11.9</v>
      </c>
      <c r="AE40" s="4">
        <v>857</v>
      </c>
      <c r="AF40" s="4">
        <v>869</v>
      </c>
      <c r="AG40" s="4">
        <v>888</v>
      </c>
      <c r="AH40" s="4">
        <v>64</v>
      </c>
      <c r="AI40" s="4">
        <v>23.01</v>
      </c>
      <c r="AJ40" s="4">
        <v>0.53</v>
      </c>
      <c r="AK40" s="4">
        <v>989</v>
      </c>
      <c r="AL40" s="4">
        <v>4</v>
      </c>
      <c r="AM40" s="4">
        <v>0</v>
      </c>
      <c r="AN40" s="4">
        <v>27</v>
      </c>
      <c r="AO40" s="4">
        <v>189</v>
      </c>
      <c r="AP40" s="4">
        <v>189</v>
      </c>
      <c r="AQ40" s="4">
        <v>1.7</v>
      </c>
      <c r="AR40" s="4">
        <v>195</v>
      </c>
      <c r="AS40" s="4" t="s">
        <v>155</v>
      </c>
      <c r="AT40" s="4">
        <v>2</v>
      </c>
      <c r="AU40" s="5">
        <v>0.63850694444444445</v>
      </c>
      <c r="AV40" s="4">
        <v>47.158956000000003</v>
      </c>
      <c r="AW40" s="4">
        <v>-88.488642999999996</v>
      </c>
      <c r="AX40" s="4">
        <v>314.8</v>
      </c>
      <c r="AY40" s="4">
        <v>0</v>
      </c>
      <c r="AZ40" s="4">
        <v>12</v>
      </c>
      <c r="BA40" s="4">
        <v>12</v>
      </c>
      <c r="BB40" s="4" t="s">
        <v>420</v>
      </c>
      <c r="BC40" s="4">
        <v>1</v>
      </c>
      <c r="BD40" s="4">
        <v>1.3</v>
      </c>
      <c r="BE40" s="4">
        <v>1.6</v>
      </c>
      <c r="BG40" s="4">
        <v>450</v>
      </c>
      <c r="BI40" s="4">
        <v>0.52900000000000003</v>
      </c>
      <c r="BJ40" s="4">
        <v>0</v>
      </c>
      <c r="BK40" s="4">
        <v>0</v>
      </c>
      <c r="BL40" s="4">
        <v>0</v>
      </c>
      <c r="BM40" s="4">
        <v>0</v>
      </c>
      <c r="BN40" s="4">
        <v>0</v>
      </c>
      <c r="BO40" s="4">
        <v>0</v>
      </c>
      <c r="BP40" s="4">
        <v>0</v>
      </c>
      <c r="BQ40" s="4">
        <v>0</v>
      </c>
      <c r="BR40" s="4">
        <v>0</v>
      </c>
      <c r="BS40" s="4">
        <v>0</v>
      </c>
      <c r="BT40" s="4">
        <v>0</v>
      </c>
      <c r="BU40" s="4">
        <v>0</v>
      </c>
      <c r="BW40" s="4">
        <v>0</v>
      </c>
      <c r="BX40" s="4">
        <v>1.7253999999999999E-2</v>
      </c>
      <c r="BY40" s="4">
        <v>-5</v>
      </c>
      <c r="BZ40" s="4">
        <v>1.002254</v>
      </c>
      <c r="CA40" s="4">
        <v>0.42164499999999999</v>
      </c>
      <c r="CB40" s="4">
        <v>20.245531</v>
      </c>
      <c r="CC40" s="4">
        <f t="shared" si="15"/>
        <v>0.111398609</v>
      </c>
      <c r="CE40" s="4">
        <f t="shared" si="16"/>
        <v>0</v>
      </c>
      <c r="CF40" s="4">
        <f t="shared" si="17"/>
        <v>0</v>
      </c>
      <c r="CG40" s="4">
        <f t="shared" si="18"/>
        <v>0</v>
      </c>
      <c r="CH40" s="4">
        <f t="shared" si="19"/>
        <v>0</v>
      </c>
    </row>
    <row r="41" spans="1:86">
      <c r="A41" s="2">
        <v>42440</v>
      </c>
      <c r="B41" s="29">
        <v>0.43036018518518521</v>
      </c>
      <c r="C41" s="4">
        <v>0.2</v>
      </c>
      <c r="D41" s="4">
        <v>2.2200000000000001E-2</v>
      </c>
      <c r="E41" s="4" t="s">
        <v>155</v>
      </c>
      <c r="F41" s="4">
        <v>222.26446300000001</v>
      </c>
      <c r="G41" s="4">
        <v>-6.6</v>
      </c>
      <c r="H41" s="4">
        <v>4.9000000000000004</v>
      </c>
      <c r="I41" s="4">
        <v>1183.9000000000001</v>
      </c>
      <c r="K41" s="4">
        <v>20.6</v>
      </c>
      <c r="L41" s="4">
        <v>210</v>
      </c>
      <c r="M41" s="4">
        <v>1</v>
      </c>
      <c r="N41" s="4">
        <v>0.20019999999999999</v>
      </c>
      <c r="O41" s="4">
        <v>2.2200000000000001E-2</v>
      </c>
      <c r="P41" s="4">
        <v>0</v>
      </c>
      <c r="Q41" s="4">
        <v>4.9000000000000004</v>
      </c>
      <c r="R41" s="4">
        <v>4.9000000000000004</v>
      </c>
      <c r="S41" s="4">
        <v>0</v>
      </c>
      <c r="T41" s="4">
        <v>3.9378000000000002</v>
      </c>
      <c r="U41" s="4">
        <v>3.9</v>
      </c>
      <c r="V41" s="4">
        <v>1183.9016999999999</v>
      </c>
      <c r="Y41" s="4">
        <v>209.727</v>
      </c>
      <c r="Z41" s="4">
        <v>0</v>
      </c>
      <c r="AA41" s="4">
        <v>20.6</v>
      </c>
      <c r="AB41" s="4" t="s">
        <v>382</v>
      </c>
      <c r="AC41" s="4">
        <v>0</v>
      </c>
      <c r="AD41" s="4">
        <v>12</v>
      </c>
      <c r="AE41" s="4">
        <v>856</v>
      </c>
      <c r="AF41" s="4">
        <v>869</v>
      </c>
      <c r="AG41" s="4">
        <v>887</v>
      </c>
      <c r="AH41" s="4">
        <v>64</v>
      </c>
      <c r="AI41" s="4">
        <v>23.01</v>
      </c>
      <c r="AJ41" s="4">
        <v>0.53</v>
      </c>
      <c r="AK41" s="4">
        <v>989</v>
      </c>
      <c r="AL41" s="4">
        <v>4</v>
      </c>
      <c r="AM41" s="4">
        <v>0</v>
      </c>
      <c r="AN41" s="4">
        <v>27</v>
      </c>
      <c r="AO41" s="4">
        <v>189</v>
      </c>
      <c r="AP41" s="4">
        <v>189</v>
      </c>
      <c r="AQ41" s="4">
        <v>1.9</v>
      </c>
      <c r="AR41" s="4">
        <v>195</v>
      </c>
      <c r="AS41" s="4" t="s">
        <v>155</v>
      </c>
      <c r="AT41" s="4">
        <v>2</v>
      </c>
      <c r="AU41" s="5">
        <v>0.63851851851851849</v>
      </c>
      <c r="AV41" s="4">
        <v>47.158957000000001</v>
      </c>
      <c r="AW41" s="4">
        <v>-88.488642999999996</v>
      </c>
      <c r="AX41" s="4">
        <v>314.8</v>
      </c>
      <c r="AY41" s="4">
        <v>0</v>
      </c>
      <c r="AZ41" s="4">
        <v>12</v>
      </c>
      <c r="BA41" s="4">
        <v>12</v>
      </c>
      <c r="BB41" s="4" t="s">
        <v>420</v>
      </c>
      <c r="BC41" s="4">
        <v>1</v>
      </c>
      <c r="BD41" s="4">
        <v>1.3</v>
      </c>
      <c r="BE41" s="4">
        <v>1.6</v>
      </c>
      <c r="BF41" s="4">
        <v>14.063000000000001</v>
      </c>
      <c r="BG41" s="4">
        <v>450</v>
      </c>
      <c r="BH41" s="4">
        <v>32</v>
      </c>
      <c r="BI41" s="4">
        <v>0.52900000000000003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4"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W41" s="4">
        <v>0</v>
      </c>
      <c r="BX41" s="4">
        <v>1.7000000000000001E-2</v>
      </c>
      <c r="BY41" s="4">
        <v>-5</v>
      </c>
      <c r="BZ41" s="4">
        <v>1.0034920000000001</v>
      </c>
      <c r="CA41" s="4">
        <v>0.41543799999999997</v>
      </c>
      <c r="CB41" s="4">
        <v>20.270537999999998</v>
      </c>
      <c r="CC41" s="4">
        <f t="shared" si="15"/>
        <v>0.10975871959999998</v>
      </c>
      <c r="CE41" s="4">
        <f t="shared" si="16"/>
        <v>0</v>
      </c>
      <c r="CF41" s="4">
        <f t="shared" si="17"/>
        <v>0</v>
      </c>
      <c r="CG41" s="4">
        <f t="shared" si="18"/>
        <v>0</v>
      </c>
      <c r="CH41" s="4">
        <f t="shared" si="19"/>
        <v>0</v>
      </c>
    </row>
    <row r="42" spans="1:86">
      <c r="A42" s="2">
        <v>42440</v>
      </c>
      <c r="B42" s="29">
        <v>0.43037175925925925</v>
      </c>
      <c r="C42" s="4">
        <v>1.3580000000000001</v>
      </c>
      <c r="D42" s="4">
        <v>0.61909999999999998</v>
      </c>
      <c r="E42" s="4" t="s">
        <v>155</v>
      </c>
      <c r="F42" s="4">
        <v>6191.1045029999996</v>
      </c>
      <c r="G42" s="4">
        <v>-6.8</v>
      </c>
      <c r="H42" s="4">
        <v>4.9000000000000004</v>
      </c>
      <c r="I42" s="4">
        <v>2988.2</v>
      </c>
      <c r="K42" s="4">
        <v>20.6</v>
      </c>
      <c r="L42" s="4">
        <v>1381</v>
      </c>
      <c r="M42" s="4">
        <v>0.97960000000000003</v>
      </c>
      <c r="N42" s="4">
        <v>1.3299000000000001</v>
      </c>
      <c r="O42" s="4">
        <v>0.60650000000000004</v>
      </c>
      <c r="P42" s="4">
        <v>0</v>
      </c>
      <c r="Q42" s="4">
        <v>4.8002000000000002</v>
      </c>
      <c r="R42" s="4">
        <v>4.8</v>
      </c>
      <c r="S42" s="4">
        <v>0</v>
      </c>
      <c r="T42" s="4">
        <v>3.8576000000000001</v>
      </c>
      <c r="U42" s="4">
        <v>3.9</v>
      </c>
      <c r="V42" s="4">
        <v>2988.1808999999998</v>
      </c>
      <c r="Y42" s="4">
        <v>1352.5640000000001</v>
      </c>
      <c r="Z42" s="4">
        <v>0</v>
      </c>
      <c r="AA42" s="4">
        <v>20.180399999999999</v>
      </c>
      <c r="AB42" s="4" t="s">
        <v>382</v>
      </c>
      <c r="AC42" s="4">
        <v>0</v>
      </c>
      <c r="AD42" s="4">
        <v>11.9</v>
      </c>
      <c r="AE42" s="4">
        <v>857</v>
      </c>
      <c r="AF42" s="4">
        <v>869</v>
      </c>
      <c r="AG42" s="4">
        <v>888</v>
      </c>
      <c r="AH42" s="4">
        <v>64</v>
      </c>
      <c r="AI42" s="4">
        <v>23.01</v>
      </c>
      <c r="AJ42" s="4">
        <v>0.53</v>
      </c>
      <c r="AK42" s="4">
        <v>989</v>
      </c>
      <c r="AL42" s="4">
        <v>4</v>
      </c>
      <c r="AM42" s="4">
        <v>0</v>
      </c>
      <c r="AN42" s="4">
        <v>27</v>
      </c>
      <c r="AO42" s="4">
        <v>189</v>
      </c>
      <c r="AP42" s="4">
        <v>189</v>
      </c>
      <c r="AQ42" s="4">
        <v>1.9</v>
      </c>
      <c r="AR42" s="4">
        <v>195</v>
      </c>
      <c r="AS42" s="4" t="s">
        <v>155</v>
      </c>
      <c r="AT42" s="4">
        <v>2</v>
      </c>
      <c r="AU42" s="5">
        <v>0.63853009259259264</v>
      </c>
      <c r="AV42" s="4">
        <v>47.158957000000001</v>
      </c>
      <c r="AW42" s="4">
        <v>-88.488642999999996</v>
      </c>
      <c r="AX42" s="4">
        <v>314.8</v>
      </c>
      <c r="AY42" s="4">
        <v>0</v>
      </c>
      <c r="AZ42" s="4">
        <v>12</v>
      </c>
      <c r="BA42" s="4">
        <v>12</v>
      </c>
      <c r="BB42" s="4" t="s">
        <v>420</v>
      </c>
      <c r="BC42" s="4">
        <v>1</v>
      </c>
      <c r="BD42" s="4">
        <v>1.3</v>
      </c>
      <c r="BE42" s="4">
        <v>1.6</v>
      </c>
      <c r="BF42" s="4">
        <v>14.063000000000001</v>
      </c>
      <c r="BG42" s="4">
        <v>87.48</v>
      </c>
      <c r="BH42" s="4">
        <v>6.22</v>
      </c>
      <c r="BI42" s="4">
        <v>2.0790000000000002</v>
      </c>
      <c r="BJ42" s="4">
        <v>1831.5</v>
      </c>
      <c r="BK42" s="4">
        <v>531.59699999999998</v>
      </c>
      <c r="BL42" s="4">
        <v>0</v>
      </c>
      <c r="BM42" s="4">
        <v>0.69199999999999995</v>
      </c>
      <c r="BN42" s="4">
        <v>0.69199999999999995</v>
      </c>
      <c r="BO42" s="4">
        <v>0</v>
      </c>
      <c r="BP42" s="4">
        <v>0.55600000000000005</v>
      </c>
      <c r="BQ42" s="4">
        <v>0.55600000000000005</v>
      </c>
      <c r="BR42" s="4">
        <v>136.07499999999999</v>
      </c>
      <c r="BU42" s="4">
        <v>369.55599999999998</v>
      </c>
      <c r="BW42" s="4">
        <v>20207.046999999999</v>
      </c>
      <c r="BX42" s="4">
        <v>1.4762000000000001E-2</v>
      </c>
      <c r="BY42" s="4">
        <v>-5</v>
      </c>
      <c r="BZ42" s="4">
        <v>1.002508</v>
      </c>
      <c r="CA42" s="4">
        <v>0.36074699999999998</v>
      </c>
      <c r="CB42" s="4">
        <v>20.250661999999998</v>
      </c>
      <c r="CC42" s="4">
        <f t="shared" si="15"/>
        <v>9.5309357399999989E-2</v>
      </c>
      <c r="CE42" s="4">
        <f t="shared" si="16"/>
        <v>493.54897348349994</v>
      </c>
      <c r="CF42" s="4">
        <f t="shared" si="17"/>
        <v>143.25370115037299</v>
      </c>
      <c r="CG42" s="4">
        <f t="shared" si="18"/>
        <v>0.14982977300400002</v>
      </c>
      <c r="CH42" s="4">
        <f t="shared" si="19"/>
        <v>36.669220074674996</v>
      </c>
    </row>
    <row r="43" spans="1:86">
      <c r="A43" s="2">
        <v>42440</v>
      </c>
      <c r="B43" s="29">
        <v>0.43038333333333334</v>
      </c>
      <c r="C43" s="4">
        <v>4.649</v>
      </c>
      <c r="D43" s="4">
        <v>2.1221000000000001</v>
      </c>
      <c r="E43" s="4" t="s">
        <v>155</v>
      </c>
      <c r="F43" s="4">
        <v>21220.755483000001</v>
      </c>
      <c r="G43" s="4">
        <v>8.8000000000000007</v>
      </c>
      <c r="H43" s="4">
        <v>4.8</v>
      </c>
      <c r="I43" s="4">
        <v>11519.2</v>
      </c>
      <c r="K43" s="4">
        <v>20.420000000000002</v>
      </c>
      <c r="L43" s="4">
        <v>2012</v>
      </c>
      <c r="M43" s="4">
        <v>0.92589999999999995</v>
      </c>
      <c r="N43" s="4">
        <v>4.3044000000000002</v>
      </c>
      <c r="O43" s="4">
        <v>1.9649000000000001</v>
      </c>
      <c r="P43" s="4">
        <v>8.1285000000000007</v>
      </c>
      <c r="Q43" s="4">
        <v>4.4444999999999997</v>
      </c>
      <c r="R43" s="4">
        <v>12.6</v>
      </c>
      <c r="S43" s="4">
        <v>6.5324</v>
      </c>
      <c r="T43" s="4">
        <v>3.5716999999999999</v>
      </c>
      <c r="U43" s="4">
        <v>10.1</v>
      </c>
      <c r="V43" s="4">
        <v>11519.2</v>
      </c>
      <c r="Y43" s="4">
        <v>1863.356</v>
      </c>
      <c r="Z43" s="4">
        <v>0</v>
      </c>
      <c r="AA43" s="4">
        <v>18.908000000000001</v>
      </c>
      <c r="AB43" s="4" t="s">
        <v>382</v>
      </c>
      <c r="AC43" s="4">
        <v>0</v>
      </c>
      <c r="AD43" s="4">
        <v>12</v>
      </c>
      <c r="AE43" s="4">
        <v>857</v>
      </c>
      <c r="AF43" s="4">
        <v>870</v>
      </c>
      <c r="AG43" s="4">
        <v>888</v>
      </c>
      <c r="AH43" s="4">
        <v>64</v>
      </c>
      <c r="AI43" s="4">
        <v>23.01</v>
      </c>
      <c r="AJ43" s="4">
        <v>0.53</v>
      </c>
      <c r="AK43" s="4">
        <v>989</v>
      </c>
      <c r="AL43" s="4">
        <v>4</v>
      </c>
      <c r="AM43" s="4">
        <v>0</v>
      </c>
      <c r="AN43" s="4">
        <v>27</v>
      </c>
      <c r="AO43" s="4">
        <v>189</v>
      </c>
      <c r="AP43" s="4">
        <v>189</v>
      </c>
      <c r="AQ43" s="4">
        <v>1.9</v>
      </c>
      <c r="AR43" s="4">
        <v>195</v>
      </c>
      <c r="AS43" s="4" t="s">
        <v>155</v>
      </c>
      <c r="AT43" s="4">
        <v>2</v>
      </c>
      <c r="AU43" s="5">
        <v>0.63854166666666667</v>
      </c>
      <c r="AV43" s="4">
        <v>47.158957000000001</v>
      </c>
      <c r="AW43" s="4">
        <v>-88.488642999999996</v>
      </c>
      <c r="AX43" s="4">
        <v>314.89999999999998</v>
      </c>
      <c r="AY43" s="4">
        <v>0</v>
      </c>
      <c r="AZ43" s="4">
        <v>12</v>
      </c>
      <c r="BA43" s="4">
        <v>12</v>
      </c>
      <c r="BB43" s="4" t="s">
        <v>420</v>
      </c>
      <c r="BC43" s="4">
        <v>1.0738000000000001</v>
      </c>
      <c r="BD43" s="4">
        <v>1.3</v>
      </c>
      <c r="BE43" s="4">
        <v>1.6738</v>
      </c>
      <c r="BF43" s="4">
        <v>14.063000000000001</v>
      </c>
      <c r="BG43" s="4">
        <v>25.1</v>
      </c>
      <c r="BH43" s="4">
        <v>1.78</v>
      </c>
      <c r="BI43" s="4">
        <v>8</v>
      </c>
      <c r="BJ43" s="4">
        <v>1763.0989999999999</v>
      </c>
      <c r="BK43" s="4">
        <v>512.24300000000005</v>
      </c>
      <c r="BL43" s="4">
        <v>0.34899999999999998</v>
      </c>
      <c r="BM43" s="4">
        <v>0.191</v>
      </c>
      <c r="BN43" s="4">
        <v>0.53900000000000003</v>
      </c>
      <c r="BO43" s="4">
        <v>0.28000000000000003</v>
      </c>
      <c r="BP43" s="4">
        <v>0.153</v>
      </c>
      <c r="BQ43" s="4">
        <v>0.433</v>
      </c>
      <c r="BR43" s="4">
        <v>156.01990000000001</v>
      </c>
      <c r="BU43" s="4">
        <v>151.428</v>
      </c>
      <c r="BW43" s="4">
        <v>5631.2460000000001</v>
      </c>
      <c r="BX43" s="4">
        <v>1.5492000000000001E-2</v>
      </c>
      <c r="BY43" s="4">
        <v>-5</v>
      </c>
      <c r="BZ43" s="4">
        <v>1.004238</v>
      </c>
      <c r="CA43" s="4">
        <v>0.37858599999999998</v>
      </c>
      <c r="CB43" s="4">
        <v>20.285608</v>
      </c>
      <c r="CC43" s="4">
        <f t="shared" si="15"/>
        <v>0.10002242119999999</v>
      </c>
      <c r="CE43" s="4">
        <f t="shared" si="16"/>
        <v>498.61099471645798</v>
      </c>
      <c r="CF43" s="4">
        <f t="shared" si="17"/>
        <v>144.86423721330601</v>
      </c>
      <c r="CG43" s="4">
        <f t="shared" si="18"/>
        <v>0.122454020286</v>
      </c>
      <c r="CH43" s="4">
        <f t="shared" si="19"/>
        <v>44.123011546465797</v>
      </c>
    </row>
    <row r="44" spans="1:86">
      <c r="A44" s="2">
        <v>42440</v>
      </c>
      <c r="B44" s="29">
        <v>0.43039490740740738</v>
      </c>
      <c r="C44" s="4">
        <v>4.1719999999999997</v>
      </c>
      <c r="D44" s="4">
        <v>3.3567999999999998</v>
      </c>
      <c r="E44" s="4" t="s">
        <v>155</v>
      </c>
      <c r="F44" s="4">
        <v>33568.440291999999</v>
      </c>
      <c r="G44" s="4">
        <v>35.700000000000003</v>
      </c>
      <c r="H44" s="4">
        <v>4.8</v>
      </c>
      <c r="I44" s="4">
        <v>11519.2</v>
      </c>
      <c r="K44" s="4">
        <v>17.57</v>
      </c>
      <c r="L44" s="4">
        <v>2052</v>
      </c>
      <c r="M44" s="4">
        <v>0.91800000000000004</v>
      </c>
      <c r="N44" s="4">
        <v>3.83</v>
      </c>
      <c r="O44" s="4">
        <v>3.0817000000000001</v>
      </c>
      <c r="P44" s="4">
        <v>32.793999999999997</v>
      </c>
      <c r="Q44" s="4">
        <v>4.4065000000000003</v>
      </c>
      <c r="R44" s="4">
        <v>37.200000000000003</v>
      </c>
      <c r="S44" s="4">
        <v>26.354399999999998</v>
      </c>
      <c r="T44" s="4">
        <v>3.5411999999999999</v>
      </c>
      <c r="U44" s="4">
        <v>29.9</v>
      </c>
      <c r="V44" s="4">
        <v>11519.2</v>
      </c>
      <c r="Y44" s="4">
        <v>1883.78</v>
      </c>
      <c r="Z44" s="4">
        <v>0</v>
      </c>
      <c r="AA44" s="4">
        <v>16.13</v>
      </c>
      <c r="AB44" s="4" t="s">
        <v>382</v>
      </c>
      <c r="AC44" s="4">
        <v>0</v>
      </c>
      <c r="AD44" s="4">
        <v>12</v>
      </c>
      <c r="AE44" s="4">
        <v>856</v>
      </c>
      <c r="AF44" s="4">
        <v>869</v>
      </c>
      <c r="AG44" s="4">
        <v>888</v>
      </c>
      <c r="AH44" s="4">
        <v>64</v>
      </c>
      <c r="AI44" s="4">
        <v>23.01</v>
      </c>
      <c r="AJ44" s="4">
        <v>0.53</v>
      </c>
      <c r="AK44" s="4">
        <v>989</v>
      </c>
      <c r="AL44" s="4">
        <v>4</v>
      </c>
      <c r="AM44" s="4">
        <v>0</v>
      </c>
      <c r="AN44" s="4">
        <v>27</v>
      </c>
      <c r="AO44" s="4">
        <v>189</v>
      </c>
      <c r="AP44" s="4">
        <v>189</v>
      </c>
      <c r="AQ44" s="4">
        <v>2.1</v>
      </c>
      <c r="AR44" s="4">
        <v>195</v>
      </c>
      <c r="AS44" s="4" t="s">
        <v>155</v>
      </c>
      <c r="AT44" s="4">
        <v>2</v>
      </c>
      <c r="AU44" s="5">
        <v>0.63855324074074071</v>
      </c>
      <c r="AV44" s="4">
        <v>47.158957999999998</v>
      </c>
      <c r="AW44" s="4">
        <v>-88.488642999999996</v>
      </c>
      <c r="AX44" s="4">
        <v>315</v>
      </c>
      <c r="AY44" s="4">
        <v>0</v>
      </c>
      <c r="AZ44" s="4">
        <v>12</v>
      </c>
      <c r="BA44" s="4">
        <v>12</v>
      </c>
      <c r="BB44" s="4" t="s">
        <v>420</v>
      </c>
      <c r="BC44" s="4">
        <v>0.95254700000000003</v>
      </c>
      <c r="BD44" s="4">
        <v>1.2262740000000001</v>
      </c>
      <c r="BE44" s="4">
        <v>1.5525469999999999</v>
      </c>
      <c r="BF44" s="4">
        <v>14.063000000000001</v>
      </c>
      <c r="BG44" s="4">
        <v>22.63</v>
      </c>
      <c r="BH44" s="4">
        <v>1.61</v>
      </c>
      <c r="BI44" s="4">
        <v>8.93</v>
      </c>
      <c r="BJ44" s="4">
        <v>1443.145</v>
      </c>
      <c r="BK44" s="4">
        <v>739.05399999999997</v>
      </c>
      <c r="BL44" s="4">
        <v>1.294</v>
      </c>
      <c r="BM44" s="4">
        <v>0.17399999999999999</v>
      </c>
      <c r="BN44" s="4">
        <v>1.468</v>
      </c>
      <c r="BO44" s="4">
        <v>1.04</v>
      </c>
      <c r="BP44" s="4">
        <v>0.14000000000000001</v>
      </c>
      <c r="BQ44" s="4">
        <v>1.18</v>
      </c>
      <c r="BR44" s="4">
        <v>143.52709999999999</v>
      </c>
      <c r="BU44" s="4">
        <v>140.82900000000001</v>
      </c>
      <c r="BW44" s="4">
        <v>4419.2439999999997</v>
      </c>
      <c r="BX44" s="4">
        <v>1.8235999999999999E-2</v>
      </c>
      <c r="BY44" s="4">
        <v>-5</v>
      </c>
      <c r="BZ44" s="4">
        <v>1.0042549999999999</v>
      </c>
      <c r="CA44" s="4">
        <v>0.44563599999999998</v>
      </c>
      <c r="CB44" s="4">
        <v>20.285945999999999</v>
      </c>
      <c r="CC44" s="4">
        <f t="shared" si="15"/>
        <v>0.11773703119999999</v>
      </c>
      <c r="CE44" s="4">
        <f t="shared" si="16"/>
        <v>480.40867181933999</v>
      </c>
      <c r="CF44" s="4">
        <f t="shared" si="17"/>
        <v>246.023754052968</v>
      </c>
      <c r="CG44" s="4">
        <f t="shared" si="18"/>
        <v>0.39281030855999993</v>
      </c>
      <c r="CH44" s="4">
        <f t="shared" si="19"/>
        <v>47.77874952349319</v>
      </c>
    </row>
    <row r="45" spans="1:86">
      <c r="A45" s="2">
        <v>42440</v>
      </c>
      <c r="B45" s="29">
        <v>0.43040648148148147</v>
      </c>
      <c r="C45" s="4">
        <v>2.5339999999999998</v>
      </c>
      <c r="D45" s="4">
        <v>1.4125000000000001</v>
      </c>
      <c r="E45" s="4" t="s">
        <v>155</v>
      </c>
      <c r="F45" s="4">
        <v>14124.678899</v>
      </c>
      <c r="G45" s="4">
        <v>57.3</v>
      </c>
      <c r="H45" s="4">
        <v>4.8</v>
      </c>
      <c r="I45" s="4">
        <v>11494.6</v>
      </c>
      <c r="K45" s="4">
        <v>12.87</v>
      </c>
      <c r="L45" s="4">
        <v>2052</v>
      </c>
      <c r="M45" s="4">
        <v>0.95209999999999995</v>
      </c>
      <c r="N45" s="4">
        <v>2.4123000000000001</v>
      </c>
      <c r="O45" s="4">
        <v>1.3449</v>
      </c>
      <c r="P45" s="4">
        <v>54.597900000000003</v>
      </c>
      <c r="Q45" s="4">
        <v>4.5702999999999996</v>
      </c>
      <c r="R45" s="4">
        <v>59.2</v>
      </c>
      <c r="S45" s="4">
        <v>43.876800000000003</v>
      </c>
      <c r="T45" s="4">
        <v>3.6728000000000001</v>
      </c>
      <c r="U45" s="4">
        <v>47.5</v>
      </c>
      <c r="V45" s="4">
        <v>11494.6101</v>
      </c>
      <c r="Y45" s="4">
        <v>1953.787</v>
      </c>
      <c r="Z45" s="4">
        <v>0</v>
      </c>
      <c r="AA45" s="4">
        <v>12.258699999999999</v>
      </c>
      <c r="AB45" s="4" t="s">
        <v>382</v>
      </c>
      <c r="AC45" s="4">
        <v>0</v>
      </c>
      <c r="AD45" s="4">
        <v>11.9</v>
      </c>
      <c r="AE45" s="4">
        <v>856</v>
      </c>
      <c r="AF45" s="4">
        <v>869</v>
      </c>
      <c r="AG45" s="4">
        <v>888</v>
      </c>
      <c r="AH45" s="4">
        <v>64</v>
      </c>
      <c r="AI45" s="4">
        <v>23.01</v>
      </c>
      <c r="AJ45" s="4">
        <v>0.53</v>
      </c>
      <c r="AK45" s="4">
        <v>989</v>
      </c>
      <c r="AL45" s="4">
        <v>4</v>
      </c>
      <c r="AM45" s="4">
        <v>0</v>
      </c>
      <c r="AN45" s="4">
        <v>27</v>
      </c>
      <c r="AO45" s="4">
        <v>189</v>
      </c>
      <c r="AP45" s="4">
        <v>189</v>
      </c>
      <c r="AQ45" s="4">
        <v>2</v>
      </c>
      <c r="AR45" s="4">
        <v>195</v>
      </c>
      <c r="AS45" s="4" t="s">
        <v>155</v>
      </c>
      <c r="AT45" s="4">
        <v>2</v>
      </c>
      <c r="AU45" s="5">
        <v>0.63856481481481475</v>
      </c>
      <c r="AV45" s="4">
        <v>47.158957999999998</v>
      </c>
      <c r="AW45" s="4">
        <v>-88.488642999999996</v>
      </c>
      <c r="AX45" s="4">
        <v>315</v>
      </c>
      <c r="AY45" s="4">
        <v>0</v>
      </c>
      <c r="AZ45" s="4">
        <v>12</v>
      </c>
      <c r="BA45" s="4">
        <v>12</v>
      </c>
      <c r="BB45" s="4" t="s">
        <v>420</v>
      </c>
      <c r="BC45" s="4">
        <v>0.9</v>
      </c>
      <c r="BD45" s="4">
        <v>1.2</v>
      </c>
      <c r="BE45" s="4">
        <v>1.5</v>
      </c>
      <c r="BF45" s="4">
        <v>14.063000000000001</v>
      </c>
      <c r="BG45" s="4">
        <v>38.770000000000003</v>
      </c>
      <c r="BH45" s="4">
        <v>2.76</v>
      </c>
      <c r="BI45" s="4">
        <v>5.0270000000000001</v>
      </c>
      <c r="BJ45" s="4">
        <v>1498.5930000000001</v>
      </c>
      <c r="BK45" s="4">
        <v>531.75800000000004</v>
      </c>
      <c r="BL45" s="4">
        <v>3.552</v>
      </c>
      <c r="BM45" s="4">
        <v>0.29699999999999999</v>
      </c>
      <c r="BN45" s="4">
        <v>3.8490000000000002</v>
      </c>
      <c r="BO45" s="4">
        <v>2.8540000000000001</v>
      </c>
      <c r="BP45" s="4">
        <v>0.23899999999999999</v>
      </c>
      <c r="BQ45" s="4">
        <v>3.093</v>
      </c>
      <c r="BR45" s="4">
        <v>236.12860000000001</v>
      </c>
      <c r="BU45" s="4">
        <v>240.815</v>
      </c>
      <c r="BW45" s="4">
        <v>5537.3220000000001</v>
      </c>
      <c r="BX45" s="4">
        <v>1.6017E-2</v>
      </c>
      <c r="BY45" s="4">
        <v>-5</v>
      </c>
      <c r="BZ45" s="4">
        <v>1.004</v>
      </c>
      <c r="CA45" s="4">
        <v>0.39141599999999999</v>
      </c>
      <c r="CB45" s="4">
        <v>20.280799999999999</v>
      </c>
      <c r="CC45" s="4">
        <f t="shared" si="15"/>
        <v>0.10341210719999999</v>
      </c>
      <c r="CE45" s="4">
        <f t="shared" si="16"/>
        <v>438.17023843293595</v>
      </c>
      <c r="CF45" s="4">
        <f t="shared" si="17"/>
        <v>155.479526228016</v>
      </c>
      <c r="CG45" s="4">
        <f t="shared" si="18"/>
        <v>0.90435531693599991</v>
      </c>
      <c r="CH45" s="4">
        <f t="shared" si="19"/>
        <v>69.041110536907198</v>
      </c>
    </row>
    <row r="46" spans="1:86">
      <c r="A46" s="2">
        <v>42440</v>
      </c>
      <c r="B46" s="29">
        <v>0.43041805555555551</v>
      </c>
      <c r="C46" s="4">
        <v>2.7770000000000001</v>
      </c>
      <c r="D46" s="4">
        <v>2.5116000000000001</v>
      </c>
      <c r="E46" s="4" t="s">
        <v>155</v>
      </c>
      <c r="F46" s="4">
        <v>25116.429752</v>
      </c>
      <c r="G46" s="4">
        <v>32</v>
      </c>
      <c r="H46" s="4">
        <v>4.8</v>
      </c>
      <c r="I46" s="4">
        <v>11519.2</v>
      </c>
      <c r="K46" s="4">
        <v>12.44</v>
      </c>
      <c r="L46" s="4">
        <v>2052</v>
      </c>
      <c r="M46" s="4">
        <v>0.93889999999999996</v>
      </c>
      <c r="N46" s="4">
        <v>2.6070000000000002</v>
      </c>
      <c r="O46" s="4">
        <v>2.3582000000000001</v>
      </c>
      <c r="P46" s="4">
        <v>30.018699999999999</v>
      </c>
      <c r="Q46" s="4">
        <v>4.5068000000000001</v>
      </c>
      <c r="R46" s="4">
        <v>34.5</v>
      </c>
      <c r="S46" s="4">
        <v>24.124099999999999</v>
      </c>
      <c r="T46" s="4">
        <v>3.6217999999999999</v>
      </c>
      <c r="U46" s="4">
        <v>27.7</v>
      </c>
      <c r="V46" s="4">
        <v>11519.2</v>
      </c>
      <c r="Y46" s="4">
        <v>1926.662</v>
      </c>
      <c r="Z46" s="4">
        <v>0</v>
      </c>
      <c r="AA46" s="4">
        <v>11.6835</v>
      </c>
      <c r="AB46" s="4" t="s">
        <v>382</v>
      </c>
      <c r="AC46" s="4">
        <v>0</v>
      </c>
      <c r="AD46" s="4">
        <v>12</v>
      </c>
      <c r="AE46" s="4">
        <v>856</v>
      </c>
      <c r="AF46" s="4">
        <v>869</v>
      </c>
      <c r="AG46" s="4">
        <v>888</v>
      </c>
      <c r="AH46" s="4">
        <v>64</v>
      </c>
      <c r="AI46" s="4">
        <v>23.01</v>
      </c>
      <c r="AJ46" s="4">
        <v>0.53</v>
      </c>
      <c r="AK46" s="4">
        <v>989</v>
      </c>
      <c r="AL46" s="4">
        <v>4</v>
      </c>
      <c r="AM46" s="4">
        <v>0</v>
      </c>
      <c r="AN46" s="4">
        <v>27</v>
      </c>
      <c r="AO46" s="4">
        <v>189</v>
      </c>
      <c r="AP46" s="4">
        <v>189</v>
      </c>
      <c r="AQ46" s="4">
        <v>2</v>
      </c>
      <c r="AR46" s="4">
        <v>195</v>
      </c>
      <c r="AS46" s="4" t="s">
        <v>155</v>
      </c>
      <c r="AT46" s="4">
        <v>2</v>
      </c>
      <c r="AU46" s="5">
        <v>0.6385763888888889</v>
      </c>
      <c r="AV46" s="4">
        <v>47.158957999999998</v>
      </c>
      <c r="AW46" s="4">
        <v>-88.488642999999996</v>
      </c>
      <c r="AX46" s="4">
        <v>314.89999999999998</v>
      </c>
      <c r="AY46" s="4">
        <v>0</v>
      </c>
      <c r="AZ46" s="4">
        <v>12</v>
      </c>
      <c r="BA46" s="4">
        <v>12</v>
      </c>
      <c r="BB46" s="4" t="s">
        <v>420</v>
      </c>
      <c r="BC46" s="4">
        <v>0.9</v>
      </c>
      <c r="BD46" s="4">
        <v>1.2</v>
      </c>
      <c r="BE46" s="4">
        <v>1.5</v>
      </c>
      <c r="BF46" s="4">
        <v>14.063000000000001</v>
      </c>
      <c r="BG46" s="4">
        <v>30.45</v>
      </c>
      <c r="BH46" s="4">
        <v>2.17</v>
      </c>
      <c r="BI46" s="4">
        <v>6.5049999999999999</v>
      </c>
      <c r="BJ46" s="4">
        <v>1296.93</v>
      </c>
      <c r="BK46" s="4">
        <v>746.69299999999998</v>
      </c>
      <c r="BL46" s="4">
        <v>1.5640000000000001</v>
      </c>
      <c r="BM46" s="4">
        <v>0.23499999999999999</v>
      </c>
      <c r="BN46" s="4">
        <v>1.7989999999999999</v>
      </c>
      <c r="BO46" s="4">
        <v>1.2569999999999999</v>
      </c>
      <c r="BP46" s="4">
        <v>0.189</v>
      </c>
      <c r="BQ46" s="4">
        <v>1.4450000000000001</v>
      </c>
      <c r="BR46" s="4">
        <v>189.4949</v>
      </c>
      <c r="BU46" s="4">
        <v>190.166</v>
      </c>
      <c r="BW46" s="4">
        <v>4226.2060000000001</v>
      </c>
      <c r="BX46" s="4">
        <v>1.7984E-2</v>
      </c>
      <c r="BY46" s="4">
        <v>-5</v>
      </c>
      <c r="BZ46" s="4">
        <v>1.006238</v>
      </c>
      <c r="CA46" s="4">
        <v>0.43948399999999999</v>
      </c>
      <c r="CB46" s="4">
        <v>20.326008000000002</v>
      </c>
      <c r="CC46" s="4">
        <f t="shared" si="15"/>
        <v>0.1161116728</v>
      </c>
      <c r="CE46" s="4">
        <f t="shared" si="16"/>
        <v>425.77504813764006</v>
      </c>
      <c r="CF46" s="4">
        <f t="shared" si="17"/>
        <v>245.13524092976397</v>
      </c>
      <c r="CG46" s="4">
        <f t="shared" si="18"/>
        <v>0.47438562186</v>
      </c>
      <c r="CH46" s="4">
        <f t="shared" si="19"/>
        <v>62.210142543805198</v>
      </c>
    </row>
    <row r="47" spans="1:86">
      <c r="A47" s="2">
        <v>42440</v>
      </c>
      <c r="B47" s="29">
        <v>0.43042962962962966</v>
      </c>
      <c r="C47" s="4">
        <v>5.6619999999999999</v>
      </c>
      <c r="D47" s="4">
        <v>3.9517000000000002</v>
      </c>
      <c r="E47" s="4" t="s">
        <v>155</v>
      </c>
      <c r="F47" s="4">
        <v>39516.597163999999</v>
      </c>
      <c r="G47" s="4">
        <v>16.399999999999999</v>
      </c>
      <c r="H47" s="4">
        <v>4.8</v>
      </c>
      <c r="I47" s="4">
        <v>11519.2</v>
      </c>
      <c r="K47" s="4">
        <v>15.38</v>
      </c>
      <c r="L47" s="4">
        <v>2052</v>
      </c>
      <c r="M47" s="4">
        <v>0.8992</v>
      </c>
      <c r="N47" s="4">
        <v>5.0911999999999997</v>
      </c>
      <c r="O47" s="4">
        <v>3.5533000000000001</v>
      </c>
      <c r="P47" s="4">
        <v>14.746600000000001</v>
      </c>
      <c r="Q47" s="4">
        <v>4.3160999999999996</v>
      </c>
      <c r="R47" s="4">
        <v>19.100000000000001</v>
      </c>
      <c r="S47" s="4">
        <v>11.850899999999999</v>
      </c>
      <c r="T47" s="4">
        <v>3.4685000000000001</v>
      </c>
      <c r="U47" s="4">
        <v>15.3</v>
      </c>
      <c r="V47" s="4">
        <v>11519.2</v>
      </c>
      <c r="Y47" s="4">
        <v>1845.1179999999999</v>
      </c>
      <c r="Z47" s="4">
        <v>0</v>
      </c>
      <c r="AA47" s="4">
        <v>13.827400000000001</v>
      </c>
      <c r="AB47" s="4" t="s">
        <v>382</v>
      </c>
      <c r="AC47" s="4">
        <v>0</v>
      </c>
      <c r="AD47" s="4">
        <v>11.9</v>
      </c>
      <c r="AE47" s="4">
        <v>856</v>
      </c>
      <c r="AF47" s="4">
        <v>869</v>
      </c>
      <c r="AG47" s="4">
        <v>888</v>
      </c>
      <c r="AH47" s="4">
        <v>64</v>
      </c>
      <c r="AI47" s="4">
        <v>23.01</v>
      </c>
      <c r="AJ47" s="4">
        <v>0.53</v>
      </c>
      <c r="AK47" s="4">
        <v>989</v>
      </c>
      <c r="AL47" s="4">
        <v>4</v>
      </c>
      <c r="AM47" s="4">
        <v>0</v>
      </c>
      <c r="AN47" s="4">
        <v>27</v>
      </c>
      <c r="AO47" s="4">
        <v>189</v>
      </c>
      <c r="AP47" s="4">
        <v>189</v>
      </c>
      <c r="AQ47" s="4">
        <v>1.9</v>
      </c>
      <c r="AR47" s="4">
        <v>195</v>
      </c>
      <c r="AS47" s="4" t="s">
        <v>155</v>
      </c>
      <c r="AT47" s="4">
        <v>2</v>
      </c>
      <c r="AU47" s="5">
        <v>0.63858796296296294</v>
      </c>
      <c r="AV47" s="4">
        <v>47.158957999999998</v>
      </c>
      <c r="AW47" s="4">
        <v>-88.488642999999996</v>
      </c>
      <c r="AX47" s="4">
        <v>314.89999999999998</v>
      </c>
      <c r="AY47" s="4">
        <v>0</v>
      </c>
      <c r="AZ47" s="4">
        <v>12</v>
      </c>
      <c r="BA47" s="4">
        <v>12</v>
      </c>
      <c r="BB47" s="4" t="s">
        <v>420</v>
      </c>
      <c r="BC47" s="4">
        <v>0.9</v>
      </c>
      <c r="BD47" s="4">
        <v>1.2</v>
      </c>
      <c r="BE47" s="4">
        <v>1.5</v>
      </c>
      <c r="BF47" s="4">
        <v>14.063000000000001</v>
      </c>
      <c r="BG47" s="4">
        <v>18.329999999999998</v>
      </c>
      <c r="BH47" s="4">
        <v>1.3</v>
      </c>
      <c r="BI47" s="4">
        <v>11.212</v>
      </c>
      <c r="BJ47" s="4">
        <v>1577.6669999999999</v>
      </c>
      <c r="BK47" s="4">
        <v>700.81200000000001</v>
      </c>
      <c r="BL47" s="4">
        <v>0.47899999999999998</v>
      </c>
      <c r="BM47" s="4">
        <v>0.14000000000000001</v>
      </c>
      <c r="BN47" s="4">
        <v>0.61899999999999999</v>
      </c>
      <c r="BO47" s="4">
        <v>0.38500000000000001</v>
      </c>
      <c r="BP47" s="4">
        <v>0.113</v>
      </c>
      <c r="BQ47" s="4">
        <v>0.497</v>
      </c>
      <c r="BR47" s="4">
        <v>118.03660000000001</v>
      </c>
      <c r="BU47" s="4">
        <v>113.441</v>
      </c>
      <c r="BW47" s="4">
        <v>3115.5639999999999</v>
      </c>
      <c r="BX47" s="4">
        <v>1.5270000000000001E-2</v>
      </c>
      <c r="BY47" s="4">
        <v>-5</v>
      </c>
      <c r="BZ47" s="4">
        <v>1.006254</v>
      </c>
      <c r="CA47" s="4">
        <v>0.37315999999999999</v>
      </c>
      <c r="CB47" s="4">
        <v>20.326331</v>
      </c>
      <c r="CC47" s="4">
        <f t="shared" si="15"/>
        <v>9.8588871999999994E-2</v>
      </c>
      <c r="CE47" s="4">
        <f t="shared" si="16"/>
        <v>439.77549663683999</v>
      </c>
      <c r="CF47" s="4">
        <f t="shared" si="17"/>
        <v>195.35170942224002</v>
      </c>
      <c r="CG47" s="4">
        <f t="shared" si="18"/>
        <v>0.13853900844</v>
      </c>
      <c r="CH47" s="4">
        <f t="shared" si="19"/>
        <v>32.902763629032002</v>
      </c>
    </row>
    <row r="48" spans="1:86">
      <c r="A48" s="2">
        <v>42440</v>
      </c>
      <c r="B48" s="29">
        <v>0.4304412037037037</v>
      </c>
      <c r="C48" s="4">
        <v>6.2450000000000001</v>
      </c>
      <c r="D48" s="4">
        <v>3.8673999999999999</v>
      </c>
      <c r="E48" s="4" t="s">
        <v>155</v>
      </c>
      <c r="F48" s="4">
        <v>38674.046193000002</v>
      </c>
      <c r="G48" s="4">
        <v>38</v>
      </c>
      <c r="H48" s="4">
        <v>4.8</v>
      </c>
      <c r="I48" s="4">
        <v>11519.2</v>
      </c>
      <c r="K48" s="4">
        <v>13.31</v>
      </c>
      <c r="L48" s="4">
        <v>2052</v>
      </c>
      <c r="M48" s="4">
        <v>0.89510000000000001</v>
      </c>
      <c r="N48" s="4">
        <v>5.5900999999999996</v>
      </c>
      <c r="O48" s="4">
        <v>3.4615999999999998</v>
      </c>
      <c r="P48" s="4">
        <v>34.037799999999997</v>
      </c>
      <c r="Q48" s="4">
        <v>4.2964000000000002</v>
      </c>
      <c r="R48" s="4">
        <v>38.299999999999997</v>
      </c>
      <c r="S48" s="4">
        <v>27.353999999999999</v>
      </c>
      <c r="T48" s="4">
        <v>3.4527000000000001</v>
      </c>
      <c r="U48" s="4">
        <v>30.8</v>
      </c>
      <c r="V48" s="4">
        <v>11519.2</v>
      </c>
      <c r="Y48" s="4">
        <v>1836.703</v>
      </c>
      <c r="Z48" s="4">
        <v>0</v>
      </c>
      <c r="AA48" s="4">
        <v>11.909800000000001</v>
      </c>
      <c r="AB48" s="4" t="s">
        <v>382</v>
      </c>
      <c r="AC48" s="4">
        <v>0</v>
      </c>
      <c r="AD48" s="4">
        <v>11.9</v>
      </c>
      <c r="AE48" s="4">
        <v>856</v>
      </c>
      <c r="AF48" s="4">
        <v>869</v>
      </c>
      <c r="AG48" s="4">
        <v>887</v>
      </c>
      <c r="AH48" s="4">
        <v>64</v>
      </c>
      <c r="AI48" s="4">
        <v>23.01</v>
      </c>
      <c r="AJ48" s="4">
        <v>0.53</v>
      </c>
      <c r="AK48" s="4">
        <v>989</v>
      </c>
      <c r="AL48" s="4">
        <v>4</v>
      </c>
      <c r="AM48" s="4">
        <v>0</v>
      </c>
      <c r="AN48" s="4">
        <v>27</v>
      </c>
      <c r="AO48" s="4">
        <v>189</v>
      </c>
      <c r="AP48" s="4">
        <v>189</v>
      </c>
      <c r="AQ48" s="4">
        <v>1.9</v>
      </c>
      <c r="AR48" s="4">
        <v>195</v>
      </c>
      <c r="AS48" s="4" t="s">
        <v>155</v>
      </c>
      <c r="AT48" s="4">
        <v>2</v>
      </c>
      <c r="AU48" s="5">
        <v>0.63859953703703709</v>
      </c>
      <c r="AV48" s="4">
        <v>47.158959000000003</v>
      </c>
      <c r="AW48" s="4">
        <v>-88.488643999999994</v>
      </c>
      <c r="AX48" s="4">
        <v>314.8</v>
      </c>
      <c r="AY48" s="4">
        <v>0</v>
      </c>
      <c r="AZ48" s="4">
        <v>12</v>
      </c>
      <c r="BA48" s="4">
        <v>12</v>
      </c>
      <c r="BB48" s="4" t="s">
        <v>420</v>
      </c>
      <c r="BC48" s="4">
        <v>0.9</v>
      </c>
      <c r="BD48" s="4">
        <v>1.2</v>
      </c>
      <c r="BE48" s="4">
        <v>1.5</v>
      </c>
      <c r="BF48" s="4">
        <v>14.063000000000001</v>
      </c>
      <c r="BG48" s="4">
        <v>17.59</v>
      </c>
      <c r="BH48" s="4">
        <v>1.25</v>
      </c>
      <c r="BI48" s="4">
        <v>11.722</v>
      </c>
      <c r="BJ48" s="4">
        <v>1662.8710000000001</v>
      </c>
      <c r="BK48" s="4">
        <v>655.38099999999997</v>
      </c>
      <c r="BL48" s="4">
        <v>1.06</v>
      </c>
      <c r="BM48" s="4">
        <v>0.13400000000000001</v>
      </c>
      <c r="BN48" s="4">
        <v>1.194</v>
      </c>
      <c r="BO48" s="4">
        <v>0.85199999999999998</v>
      </c>
      <c r="BP48" s="4">
        <v>0.108</v>
      </c>
      <c r="BQ48" s="4">
        <v>0.96</v>
      </c>
      <c r="BR48" s="4">
        <v>113.3064</v>
      </c>
      <c r="BU48" s="4">
        <v>108.398</v>
      </c>
      <c r="BW48" s="4">
        <v>2575.9499999999998</v>
      </c>
      <c r="BX48" s="4">
        <v>1.6983999999999999E-2</v>
      </c>
      <c r="BY48" s="4">
        <v>-5</v>
      </c>
      <c r="BZ48" s="4">
        <v>1.0074920000000001</v>
      </c>
      <c r="CA48" s="4">
        <v>0.41504600000000003</v>
      </c>
      <c r="CB48" s="4">
        <v>20.351337999999998</v>
      </c>
      <c r="CC48" s="4">
        <f t="shared" si="15"/>
        <v>0.10965515320000001</v>
      </c>
      <c r="CE48" s="4">
        <f t="shared" si="16"/>
        <v>515.55546392830206</v>
      </c>
      <c r="CF48" s="4">
        <f t="shared" si="17"/>
        <v>203.19390710692201</v>
      </c>
      <c r="CG48" s="4">
        <f t="shared" si="18"/>
        <v>0.29763778751999997</v>
      </c>
      <c r="CH48" s="4">
        <f t="shared" si="19"/>
        <v>35.129443966516803</v>
      </c>
    </row>
    <row r="49" spans="1:86">
      <c r="A49" s="2">
        <v>42440</v>
      </c>
      <c r="B49" s="29">
        <v>0.4304527777777778</v>
      </c>
      <c r="C49" s="4">
        <v>2.3730000000000002</v>
      </c>
      <c r="D49" s="4">
        <v>2.0219999999999998</v>
      </c>
      <c r="E49" s="4" t="s">
        <v>155</v>
      </c>
      <c r="F49" s="4">
        <v>20220.295566000001</v>
      </c>
      <c r="G49" s="4">
        <v>63.9</v>
      </c>
      <c r="H49" s="4">
        <v>4.8</v>
      </c>
      <c r="I49" s="4">
        <v>11519.2</v>
      </c>
      <c r="K49" s="4">
        <v>9.43</v>
      </c>
      <c r="L49" s="4">
        <v>1920</v>
      </c>
      <c r="M49" s="4">
        <v>0.94750000000000001</v>
      </c>
      <c r="N49" s="4">
        <v>2.2486999999999999</v>
      </c>
      <c r="O49" s="4">
        <v>1.9158999999999999</v>
      </c>
      <c r="P49" s="4">
        <v>60.578800000000001</v>
      </c>
      <c r="Q49" s="4">
        <v>4.5480999999999998</v>
      </c>
      <c r="R49" s="4">
        <v>65.099999999999994</v>
      </c>
      <c r="S49" s="4">
        <v>48.683300000000003</v>
      </c>
      <c r="T49" s="4">
        <v>3.6551</v>
      </c>
      <c r="U49" s="4">
        <v>52.3</v>
      </c>
      <c r="V49" s="4">
        <v>11519.2</v>
      </c>
      <c r="Y49" s="4">
        <v>1819.6410000000001</v>
      </c>
      <c r="Z49" s="4">
        <v>0</v>
      </c>
      <c r="AA49" s="4">
        <v>8.9368999999999996</v>
      </c>
      <c r="AB49" s="4" t="s">
        <v>382</v>
      </c>
      <c r="AC49" s="4">
        <v>0</v>
      </c>
      <c r="AD49" s="4">
        <v>12</v>
      </c>
      <c r="AE49" s="4">
        <v>856</v>
      </c>
      <c r="AF49" s="4">
        <v>869</v>
      </c>
      <c r="AG49" s="4">
        <v>888</v>
      </c>
      <c r="AH49" s="4">
        <v>64</v>
      </c>
      <c r="AI49" s="4">
        <v>23.01</v>
      </c>
      <c r="AJ49" s="4">
        <v>0.53</v>
      </c>
      <c r="AK49" s="4">
        <v>989</v>
      </c>
      <c r="AL49" s="4">
        <v>4</v>
      </c>
      <c r="AM49" s="4">
        <v>0</v>
      </c>
      <c r="AN49" s="4">
        <v>27</v>
      </c>
      <c r="AO49" s="4">
        <v>189</v>
      </c>
      <c r="AP49" s="4">
        <v>189</v>
      </c>
      <c r="AQ49" s="4">
        <v>2</v>
      </c>
      <c r="AR49" s="4">
        <v>195</v>
      </c>
      <c r="AS49" s="4" t="s">
        <v>155</v>
      </c>
      <c r="AT49" s="4">
        <v>2</v>
      </c>
      <c r="AU49" s="5">
        <v>0.63861111111111113</v>
      </c>
      <c r="AV49" s="4">
        <v>47.15896</v>
      </c>
      <c r="AW49" s="4">
        <v>-88.488645000000005</v>
      </c>
      <c r="AX49" s="4">
        <v>314.7</v>
      </c>
      <c r="AY49" s="4">
        <v>0</v>
      </c>
      <c r="AZ49" s="4">
        <v>12</v>
      </c>
      <c r="BA49" s="4">
        <v>12</v>
      </c>
      <c r="BB49" s="4" t="s">
        <v>420</v>
      </c>
      <c r="BC49" s="4">
        <v>0.9</v>
      </c>
      <c r="BD49" s="4">
        <v>1.2</v>
      </c>
      <c r="BE49" s="4">
        <v>1.5</v>
      </c>
      <c r="BF49" s="4">
        <v>14.063000000000001</v>
      </c>
      <c r="BG49" s="4">
        <v>35.409999999999997</v>
      </c>
      <c r="BH49" s="4">
        <v>2.52</v>
      </c>
      <c r="BI49" s="4">
        <v>5.5369999999999999</v>
      </c>
      <c r="BJ49" s="4">
        <v>1288.4079999999999</v>
      </c>
      <c r="BK49" s="4">
        <v>698.69600000000003</v>
      </c>
      <c r="BL49" s="4">
        <v>3.6349999999999998</v>
      </c>
      <c r="BM49" s="4">
        <v>0.27300000000000002</v>
      </c>
      <c r="BN49" s="4">
        <v>3.9079999999999999</v>
      </c>
      <c r="BO49" s="4">
        <v>2.9209999999999998</v>
      </c>
      <c r="BP49" s="4">
        <v>0.219</v>
      </c>
      <c r="BQ49" s="4">
        <v>3.14</v>
      </c>
      <c r="BR49" s="4">
        <v>218.2474</v>
      </c>
      <c r="BU49" s="4">
        <v>206.85400000000001</v>
      </c>
      <c r="BW49" s="4">
        <v>3723.2040000000002</v>
      </c>
      <c r="BX49" s="4">
        <v>1.8745999999999999E-2</v>
      </c>
      <c r="BY49" s="4">
        <v>-5</v>
      </c>
      <c r="BZ49" s="4">
        <v>1.0087459999999999</v>
      </c>
      <c r="CA49" s="4">
        <v>0.45810499999999998</v>
      </c>
      <c r="CB49" s="4">
        <v>20.376669</v>
      </c>
      <c r="CC49" s="4">
        <f t="shared" si="15"/>
        <v>0.12103134099999999</v>
      </c>
      <c r="CE49" s="4">
        <f t="shared" si="16"/>
        <v>440.89893168947998</v>
      </c>
      <c r="CF49" s="4">
        <f t="shared" si="17"/>
        <v>239.09686991676</v>
      </c>
      <c r="CG49" s="4">
        <f t="shared" si="18"/>
        <v>1.0745219259000001</v>
      </c>
      <c r="CH49" s="4">
        <f t="shared" si="19"/>
        <v>74.685228207218998</v>
      </c>
    </row>
    <row r="50" spans="1:86">
      <c r="A50" s="2">
        <v>42440</v>
      </c>
      <c r="B50" s="29">
        <v>0.43046435185185183</v>
      </c>
      <c r="C50" s="4">
        <v>0.73699999999999999</v>
      </c>
      <c r="D50" s="4">
        <v>0.46779999999999999</v>
      </c>
      <c r="E50" s="4" t="s">
        <v>155</v>
      </c>
      <c r="F50" s="4">
        <v>4678.4236449999999</v>
      </c>
      <c r="G50" s="4">
        <v>32.200000000000003</v>
      </c>
      <c r="H50" s="4">
        <v>4.8</v>
      </c>
      <c r="I50" s="4">
        <v>9418.5</v>
      </c>
      <c r="K50" s="4">
        <v>9.7100000000000009</v>
      </c>
      <c r="L50" s="4">
        <v>1508</v>
      </c>
      <c r="M50" s="4">
        <v>0.98070000000000002</v>
      </c>
      <c r="N50" s="4">
        <v>0.72319999999999995</v>
      </c>
      <c r="O50" s="4">
        <v>0.45879999999999999</v>
      </c>
      <c r="P50" s="4">
        <v>31.603300000000001</v>
      </c>
      <c r="Q50" s="4">
        <v>4.7073999999999998</v>
      </c>
      <c r="R50" s="4">
        <v>36.299999999999997</v>
      </c>
      <c r="S50" s="4">
        <v>25.397600000000001</v>
      </c>
      <c r="T50" s="4">
        <v>3.7829999999999999</v>
      </c>
      <c r="U50" s="4">
        <v>29.2</v>
      </c>
      <c r="V50" s="4">
        <v>9418.4652000000006</v>
      </c>
      <c r="Y50" s="4">
        <v>1478.511</v>
      </c>
      <c r="Z50" s="4">
        <v>0</v>
      </c>
      <c r="AA50" s="4">
        <v>9.5212000000000003</v>
      </c>
      <c r="AB50" s="4" t="s">
        <v>382</v>
      </c>
      <c r="AC50" s="4">
        <v>0</v>
      </c>
      <c r="AD50" s="4">
        <v>11.9</v>
      </c>
      <c r="AE50" s="4">
        <v>857</v>
      </c>
      <c r="AF50" s="4">
        <v>869</v>
      </c>
      <c r="AG50" s="4">
        <v>889</v>
      </c>
      <c r="AH50" s="4">
        <v>64</v>
      </c>
      <c r="AI50" s="4">
        <v>23.01</v>
      </c>
      <c r="AJ50" s="4">
        <v>0.53</v>
      </c>
      <c r="AK50" s="4">
        <v>989</v>
      </c>
      <c r="AL50" s="4">
        <v>4</v>
      </c>
      <c r="AM50" s="4">
        <v>0</v>
      </c>
      <c r="AN50" s="4">
        <v>27</v>
      </c>
      <c r="AO50" s="4">
        <v>189</v>
      </c>
      <c r="AP50" s="4">
        <v>189</v>
      </c>
      <c r="AQ50" s="4">
        <v>1.9</v>
      </c>
      <c r="AR50" s="4">
        <v>195</v>
      </c>
      <c r="AS50" s="4" t="s">
        <v>155</v>
      </c>
      <c r="AT50" s="4">
        <v>2</v>
      </c>
      <c r="AU50" s="5">
        <v>0.63862268518518517</v>
      </c>
      <c r="AV50" s="4">
        <v>47.15896</v>
      </c>
      <c r="AW50" s="4">
        <v>-88.488645000000005</v>
      </c>
      <c r="AX50" s="4">
        <v>314.60000000000002</v>
      </c>
      <c r="AY50" s="4">
        <v>0</v>
      </c>
      <c r="AZ50" s="4">
        <v>12</v>
      </c>
      <c r="BA50" s="4">
        <v>12</v>
      </c>
      <c r="BB50" s="4" t="s">
        <v>420</v>
      </c>
      <c r="BC50" s="4">
        <v>0.82620000000000005</v>
      </c>
      <c r="BD50" s="4">
        <v>1.1262000000000001</v>
      </c>
      <c r="BE50" s="4">
        <v>1.4261999999999999</v>
      </c>
      <c r="BF50" s="4">
        <v>14.063000000000001</v>
      </c>
      <c r="BG50" s="4">
        <v>91.9</v>
      </c>
      <c r="BH50" s="4">
        <v>6.53</v>
      </c>
      <c r="BI50" s="4">
        <v>1.968</v>
      </c>
      <c r="BJ50" s="4">
        <v>1049.1959999999999</v>
      </c>
      <c r="BK50" s="4">
        <v>423.64800000000002</v>
      </c>
      <c r="BL50" s="4">
        <v>4.8010000000000002</v>
      </c>
      <c r="BM50" s="4">
        <v>0.71499999999999997</v>
      </c>
      <c r="BN50" s="4">
        <v>5.516</v>
      </c>
      <c r="BO50" s="4">
        <v>3.859</v>
      </c>
      <c r="BP50" s="4">
        <v>0.57499999999999996</v>
      </c>
      <c r="BQ50" s="4">
        <v>4.4329999999999998</v>
      </c>
      <c r="BR50" s="4">
        <v>451.82380000000001</v>
      </c>
      <c r="BU50" s="4">
        <v>425.56400000000002</v>
      </c>
      <c r="BW50" s="4">
        <v>10043.418</v>
      </c>
      <c r="BX50" s="4">
        <v>1.8253999999999999E-2</v>
      </c>
      <c r="BY50" s="4">
        <v>-5</v>
      </c>
      <c r="BZ50" s="4">
        <v>1.0075080000000001</v>
      </c>
      <c r="CA50" s="4">
        <v>0.44608199999999998</v>
      </c>
      <c r="CB50" s="4">
        <v>20.351662000000001</v>
      </c>
      <c r="CC50" s="4">
        <f t="shared" si="15"/>
        <v>0.1178548644</v>
      </c>
      <c r="CE50" s="4">
        <f t="shared" si="16"/>
        <v>349.61650520378396</v>
      </c>
      <c r="CF50" s="4">
        <f t="shared" si="17"/>
        <v>141.169365110592</v>
      </c>
      <c r="CG50" s="4">
        <f t="shared" si="18"/>
        <v>1.4771786849819999</v>
      </c>
      <c r="CH50" s="4">
        <f t="shared" si="19"/>
        <v>150.55819687064519</v>
      </c>
    </row>
    <row r="51" spans="1:86">
      <c r="A51" s="2">
        <v>42440</v>
      </c>
      <c r="B51" s="29">
        <v>0.43047592592592593</v>
      </c>
      <c r="C51" s="4">
        <v>0.20699999999999999</v>
      </c>
      <c r="D51" s="4">
        <v>0.17949999999999999</v>
      </c>
      <c r="E51" s="4" t="s">
        <v>155</v>
      </c>
      <c r="F51" s="4">
        <v>1794.876033</v>
      </c>
      <c r="G51" s="4">
        <v>-10.5</v>
      </c>
      <c r="H51" s="4">
        <v>4.8</v>
      </c>
      <c r="I51" s="4">
        <v>5689.1</v>
      </c>
      <c r="K51" s="4">
        <v>14.49</v>
      </c>
      <c r="L51" s="4">
        <v>860</v>
      </c>
      <c r="M51" s="4">
        <v>0.99260000000000004</v>
      </c>
      <c r="N51" s="4">
        <v>0.2056</v>
      </c>
      <c r="O51" s="4">
        <v>0.1782</v>
      </c>
      <c r="P51" s="4">
        <v>0</v>
      </c>
      <c r="Q51" s="4">
        <v>4.7645</v>
      </c>
      <c r="R51" s="4">
        <v>4.8</v>
      </c>
      <c r="S51" s="4">
        <v>0</v>
      </c>
      <c r="T51" s="4">
        <v>3.8290000000000002</v>
      </c>
      <c r="U51" s="4">
        <v>3.8</v>
      </c>
      <c r="V51" s="4">
        <v>5689.1082999999999</v>
      </c>
      <c r="Y51" s="4">
        <v>854.01300000000003</v>
      </c>
      <c r="Z51" s="4">
        <v>0</v>
      </c>
      <c r="AA51" s="4">
        <v>14.3856</v>
      </c>
      <c r="AB51" s="4" t="s">
        <v>382</v>
      </c>
      <c r="AC51" s="4">
        <v>0</v>
      </c>
      <c r="AD51" s="4">
        <v>12</v>
      </c>
      <c r="AE51" s="4">
        <v>856</v>
      </c>
      <c r="AF51" s="4">
        <v>869</v>
      </c>
      <c r="AG51" s="4">
        <v>888</v>
      </c>
      <c r="AH51" s="4">
        <v>64</v>
      </c>
      <c r="AI51" s="4">
        <v>23.01</v>
      </c>
      <c r="AJ51" s="4">
        <v>0.53</v>
      </c>
      <c r="AK51" s="4">
        <v>989</v>
      </c>
      <c r="AL51" s="4">
        <v>4</v>
      </c>
      <c r="AM51" s="4">
        <v>0</v>
      </c>
      <c r="AN51" s="4">
        <v>27</v>
      </c>
      <c r="AO51" s="4">
        <v>189</v>
      </c>
      <c r="AP51" s="4">
        <v>189</v>
      </c>
      <c r="AQ51" s="4">
        <v>2</v>
      </c>
      <c r="AR51" s="4">
        <v>195</v>
      </c>
      <c r="AS51" s="4" t="s">
        <v>155</v>
      </c>
      <c r="AT51" s="4">
        <v>2</v>
      </c>
      <c r="AU51" s="5">
        <v>0.63863425925925921</v>
      </c>
      <c r="AV51" s="4">
        <v>47.15896</v>
      </c>
      <c r="AW51" s="4">
        <v>-88.488645000000005</v>
      </c>
      <c r="AX51" s="4">
        <v>314.5</v>
      </c>
      <c r="AY51" s="4">
        <v>0</v>
      </c>
      <c r="AZ51" s="4">
        <v>12</v>
      </c>
      <c r="BA51" s="4">
        <v>12</v>
      </c>
      <c r="BB51" s="4" t="s">
        <v>420</v>
      </c>
      <c r="BC51" s="4">
        <v>0.8</v>
      </c>
      <c r="BD51" s="4">
        <v>1.1000000000000001</v>
      </c>
      <c r="BE51" s="4">
        <v>1.4</v>
      </c>
      <c r="BF51" s="4">
        <v>14.063000000000001</v>
      </c>
      <c r="BG51" s="4">
        <v>450</v>
      </c>
      <c r="BH51" s="4">
        <v>32</v>
      </c>
      <c r="BI51" s="4">
        <v>0.52900000000000003</v>
      </c>
      <c r="BJ51" s="4">
        <v>681.00099999999998</v>
      </c>
      <c r="BK51" s="4">
        <v>375.55700000000002</v>
      </c>
      <c r="BL51" s="4">
        <v>0</v>
      </c>
      <c r="BM51" s="4">
        <v>1.653</v>
      </c>
      <c r="BN51" s="4">
        <v>1.653</v>
      </c>
      <c r="BO51" s="4">
        <v>0</v>
      </c>
      <c r="BP51" s="4">
        <v>1.3280000000000001</v>
      </c>
      <c r="BQ51" s="4">
        <v>1.3280000000000001</v>
      </c>
      <c r="BR51" s="4">
        <v>623.05409999999995</v>
      </c>
      <c r="BU51" s="4">
        <v>561.17399999999998</v>
      </c>
      <c r="BW51" s="4">
        <v>34642.661999999997</v>
      </c>
      <c r="BX51" s="4">
        <v>1.7999999999999999E-2</v>
      </c>
      <c r="BY51" s="4">
        <v>-5</v>
      </c>
      <c r="BZ51" s="4">
        <v>1.0107299999999999</v>
      </c>
      <c r="CA51" s="4">
        <v>0.43987500000000002</v>
      </c>
      <c r="CB51" s="4">
        <v>20.416746</v>
      </c>
      <c r="CC51" s="4">
        <f t="shared" si="15"/>
        <v>0.116214975</v>
      </c>
      <c r="CE51" s="4">
        <f t="shared" si="16"/>
        <v>223.76782021162501</v>
      </c>
      <c r="CF51" s="4">
        <f t="shared" si="17"/>
        <v>123.40300712512501</v>
      </c>
      <c r="CG51" s="4">
        <f t="shared" si="18"/>
        <v>0.43636303800000004</v>
      </c>
      <c r="CH51" s="4">
        <f t="shared" si="19"/>
        <v>204.7272439114125</v>
      </c>
    </row>
    <row r="52" spans="1:86">
      <c r="A52" s="2">
        <v>42440</v>
      </c>
      <c r="B52" s="29">
        <v>0.43048749999999997</v>
      </c>
      <c r="C52" s="4">
        <v>9.6000000000000002E-2</v>
      </c>
      <c r="D52" s="4">
        <v>8.0299999999999996E-2</v>
      </c>
      <c r="E52" s="4" t="s">
        <v>155</v>
      </c>
      <c r="F52" s="4">
        <v>803.47377500000005</v>
      </c>
      <c r="G52" s="4">
        <v>-16.8</v>
      </c>
      <c r="H52" s="4">
        <v>4.8</v>
      </c>
      <c r="I52" s="4">
        <v>3407.8</v>
      </c>
      <c r="K52" s="4">
        <v>18.03</v>
      </c>
      <c r="L52" s="4">
        <v>626</v>
      </c>
      <c r="M52" s="4">
        <v>0.997</v>
      </c>
      <c r="N52" s="4">
        <v>9.6100000000000005E-2</v>
      </c>
      <c r="O52" s="4">
        <v>8.0100000000000005E-2</v>
      </c>
      <c r="P52" s="4">
        <v>0</v>
      </c>
      <c r="Q52" s="4">
        <v>4.7854000000000001</v>
      </c>
      <c r="R52" s="4">
        <v>4.8</v>
      </c>
      <c r="S52" s="4">
        <v>0</v>
      </c>
      <c r="T52" s="4">
        <v>3.8456999999999999</v>
      </c>
      <c r="U52" s="4">
        <v>3.8</v>
      </c>
      <c r="V52" s="4">
        <v>3407.8303999999998</v>
      </c>
      <c r="Y52" s="4">
        <v>623.93499999999995</v>
      </c>
      <c r="Z52" s="4">
        <v>0</v>
      </c>
      <c r="AA52" s="4">
        <v>17.970600000000001</v>
      </c>
      <c r="AB52" s="4" t="s">
        <v>382</v>
      </c>
      <c r="AC52" s="4">
        <v>0</v>
      </c>
      <c r="AD52" s="4">
        <v>11.9</v>
      </c>
      <c r="AE52" s="4">
        <v>857</v>
      </c>
      <c r="AF52" s="4">
        <v>869</v>
      </c>
      <c r="AG52" s="4">
        <v>887</v>
      </c>
      <c r="AH52" s="4">
        <v>64</v>
      </c>
      <c r="AI52" s="4">
        <v>23.01</v>
      </c>
      <c r="AJ52" s="4">
        <v>0.53</v>
      </c>
      <c r="AK52" s="4">
        <v>989</v>
      </c>
      <c r="AL52" s="4">
        <v>4</v>
      </c>
      <c r="AM52" s="4">
        <v>0</v>
      </c>
      <c r="AN52" s="4">
        <v>27</v>
      </c>
      <c r="AO52" s="4">
        <v>189</v>
      </c>
      <c r="AP52" s="4">
        <v>189.7</v>
      </c>
      <c r="AQ52" s="4">
        <v>2</v>
      </c>
      <c r="AR52" s="4">
        <v>195</v>
      </c>
      <c r="AS52" s="4" t="s">
        <v>155</v>
      </c>
      <c r="AT52" s="4">
        <v>2</v>
      </c>
      <c r="AU52" s="5">
        <v>0.63864583333333336</v>
      </c>
      <c r="AV52" s="4">
        <v>47.158960999999998</v>
      </c>
      <c r="AW52" s="4">
        <v>-88.488645000000005</v>
      </c>
      <c r="AX52" s="4">
        <v>314.5</v>
      </c>
      <c r="AY52" s="4">
        <v>0</v>
      </c>
      <c r="AZ52" s="4">
        <v>12</v>
      </c>
      <c r="BA52" s="4">
        <v>12</v>
      </c>
      <c r="BB52" s="4" t="s">
        <v>420</v>
      </c>
      <c r="BC52" s="4">
        <v>0.8</v>
      </c>
      <c r="BD52" s="4">
        <v>1.1000000000000001</v>
      </c>
      <c r="BE52" s="4">
        <v>1.4</v>
      </c>
      <c r="BF52" s="4">
        <v>14.063000000000001</v>
      </c>
      <c r="BG52" s="4">
        <v>450</v>
      </c>
      <c r="BH52" s="4">
        <v>32</v>
      </c>
      <c r="BI52" s="4">
        <v>0.52900000000000003</v>
      </c>
      <c r="BJ52" s="4">
        <v>608.726</v>
      </c>
      <c r="BK52" s="4">
        <v>323.05099999999999</v>
      </c>
      <c r="BL52" s="4">
        <v>0</v>
      </c>
      <c r="BM52" s="4">
        <v>3.1749999999999998</v>
      </c>
      <c r="BN52" s="4">
        <v>3.1749999999999998</v>
      </c>
      <c r="BO52" s="4">
        <v>0</v>
      </c>
      <c r="BP52" s="4">
        <v>2.552</v>
      </c>
      <c r="BQ52" s="4">
        <v>2.552</v>
      </c>
      <c r="BR52" s="4">
        <v>714.03150000000005</v>
      </c>
      <c r="BU52" s="4">
        <v>784.38699999999994</v>
      </c>
      <c r="BW52" s="4">
        <v>82794.975000000006</v>
      </c>
      <c r="BX52" s="4">
        <v>1.7253999999999999E-2</v>
      </c>
      <c r="BY52" s="4">
        <v>-5</v>
      </c>
      <c r="BZ52" s="4">
        <v>1.010508</v>
      </c>
      <c r="CA52" s="4">
        <v>0.42164499999999999</v>
      </c>
      <c r="CB52" s="4">
        <v>20.412261999999998</v>
      </c>
      <c r="CC52" s="4">
        <f t="shared" si="15"/>
        <v>0.111398609</v>
      </c>
      <c r="CE52" s="4">
        <f t="shared" si="16"/>
        <v>191.72970687968999</v>
      </c>
      <c r="CF52" s="4">
        <f t="shared" si="17"/>
        <v>101.750990654565</v>
      </c>
      <c r="CG52" s="4">
        <f t="shared" si="18"/>
        <v>0.80380041588000006</v>
      </c>
      <c r="CH52" s="4">
        <f t="shared" si="19"/>
        <v>224.8976554276725</v>
      </c>
    </row>
    <row r="53" spans="1:86">
      <c r="A53" s="2">
        <v>42440</v>
      </c>
      <c r="B53" s="29">
        <v>0.43049907407407412</v>
      </c>
      <c r="C53" s="4">
        <v>4.4999999999999998E-2</v>
      </c>
      <c r="D53" s="4">
        <v>4.5600000000000002E-2</v>
      </c>
      <c r="E53" s="4" t="s">
        <v>155</v>
      </c>
      <c r="F53" s="4">
        <v>455.55465600000002</v>
      </c>
      <c r="G53" s="4">
        <v>-11.2</v>
      </c>
      <c r="H53" s="4">
        <v>4.8</v>
      </c>
      <c r="I53" s="4">
        <v>2489.1999999999998</v>
      </c>
      <c r="K53" s="4">
        <v>19.48</v>
      </c>
      <c r="L53" s="4">
        <v>499</v>
      </c>
      <c r="M53" s="4">
        <v>1</v>
      </c>
      <c r="N53" s="4">
        <v>4.5100000000000001E-2</v>
      </c>
      <c r="O53" s="4">
        <v>4.5600000000000002E-2</v>
      </c>
      <c r="P53" s="4">
        <v>0</v>
      </c>
      <c r="Q53" s="4">
        <v>4.8</v>
      </c>
      <c r="R53" s="4">
        <v>4.8</v>
      </c>
      <c r="S53" s="4">
        <v>0</v>
      </c>
      <c r="T53" s="4">
        <v>3.8574999999999999</v>
      </c>
      <c r="U53" s="4">
        <v>3.9</v>
      </c>
      <c r="V53" s="4">
        <v>2489.2420999999999</v>
      </c>
      <c r="Y53" s="4">
        <v>498.66199999999998</v>
      </c>
      <c r="Z53" s="4">
        <v>0</v>
      </c>
      <c r="AA53" s="4">
        <v>19.482399999999998</v>
      </c>
      <c r="AB53" s="4" t="s">
        <v>382</v>
      </c>
      <c r="AC53" s="4">
        <v>0</v>
      </c>
      <c r="AD53" s="4">
        <v>11.9</v>
      </c>
      <c r="AE53" s="4">
        <v>857</v>
      </c>
      <c r="AF53" s="4">
        <v>870</v>
      </c>
      <c r="AG53" s="4">
        <v>888</v>
      </c>
      <c r="AH53" s="4">
        <v>64</v>
      </c>
      <c r="AI53" s="4">
        <v>23.01</v>
      </c>
      <c r="AJ53" s="4">
        <v>0.53</v>
      </c>
      <c r="AK53" s="4">
        <v>989</v>
      </c>
      <c r="AL53" s="4">
        <v>4</v>
      </c>
      <c r="AM53" s="4">
        <v>0</v>
      </c>
      <c r="AN53" s="4">
        <v>27</v>
      </c>
      <c r="AO53" s="4">
        <v>189</v>
      </c>
      <c r="AP53" s="4">
        <v>189.3</v>
      </c>
      <c r="AQ53" s="4">
        <v>2</v>
      </c>
      <c r="AR53" s="4">
        <v>195</v>
      </c>
      <c r="AS53" s="4" t="s">
        <v>155</v>
      </c>
      <c r="AT53" s="4">
        <v>2</v>
      </c>
      <c r="AU53" s="5">
        <v>0.6386574074074074</v>
      </c>
      <c r="AV53" s="4">
        <v>47.158962000000002</v>
      </c>
      <c r="AW53" s="4">
        <v>-88.488645000000005</v>
      </c>
      <c r="AX53" s="4">
        <v>314.39999999999998</v>
      </c>
      <c r="AY53" s="4">
        <v>0</v>
      </c>
      <c r="AZ53" s="4">
        <v>12</v>
      </c>
      <c r="BA53" s="4">
        <v>12</v>
      </c>
      <c r="BB53" s="4" t="s">
        <v>420</v>
      </c>
      <c r="BC53" s="4">
        <v>0.8</v>
      </c>
      <c r="BD53" s="4">
        <v>1.1000000000000001</v>
      </c>
      <c r="BE53" s="4">
        <v>1.4</v>
      </c>
      <c r="BF53" s="4">
        <v>14.063000000000001</v>
      </c>
      <c r="BG53" s="4">
        <v>450</v>
      </c>
      <c r="BH53" s="4">
        <v>32</v>
      </c>
      <c r="BI53" s="4">
        <v>0.52900000000000003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4"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W53" s="4">
        <v>0</v>
      </c>
      <c r="BX53" s="4">
        <v>1.6254000000000001E-2</v>
      </c>
      <c r="BY53" s="4">
        <v>-5</v>
      </c>
      <c r="BZ53" s="4">
        <v>1.0114920000000001</v>
      </c>
      <c r="CA53" s="4">
        <v>0.39720699999999998</v>
      </c>
      <c r="CB53" s="4">
        <v>20.432137999999998</v>
      </c>
      <c r="CC53" s="4">
        <f t="shared" si="15"/>
        <v>0.10494208939999999</v>
      </c>
      <c r="CE53" s="4">
        <f t="shared" si="16"/>
        <v>0</v>
      </c>
      <c r="CF53" s="4">
        <f t="shared" si="17"/>
        <v>0</v>
      </c>
      <c r="CG53" s="4">
        <f t="shared" si="18"/>
        <v>0</v>
      </c>
      <c r="CH53" s="4">
        <f t="shared" si="19"/>
        <v>0</v>
      </c>
    </row>
    <row r="54" spans="1:86">
      <c r="A54" s="2">
        <v>42440</v>
      </c>
      <c r="B54" s="29">
        <v>0.43051064814814816</v>
      </c>
      <c r="C54" s="4">
        <v>0.02</v>
      </c>
      <c r="D54" s="4">
        <v>2.6100000000000002E-2</v>
      </c>
      <c r="E54" s="4" t="s">
        <v>155</v>
      </c>
      <c r="F54" s="4">
        <v>260.91688099999999</v>
      </c>
      <c r="G54" s="4">
        <v>-8</v>
      </c>
      <c r="H54" s="4">
        <v>4.8</v>
      </c>
      <c r="I54" s="4">
        <v>1947.4</v>
      </c>
      <c r="K54" s="4">
        <v>20.100000000000001</v>
      </c>
      <c r="L54" s="4">
        <v>407</v>
      </c>
      <c r="M54" s="4">
        <v>1</v>
      </c>
      <c r="N54" s="4">
        <v>0.02</v>
      </c>
      <c r="O54" s="4">
        <v>2.6100000000000002E-2</v>
      </c>
      <c r="P54" s="4">
        <v>0</v>
      </c>
      <c r="Q54" s="4">
        <v>4.8</v>
      </c>
      <c r="R54" s="4">
        <v>4.8</v>
      </c>
      <c r="S54" s="4">
        <v>0</v>
      </c>
      <c r="T54" s="4">
        <v>3.8401999999999998</v>
      </c>
      <c r="U54" s="4">
        <v>3.8</v>
      </c>
      <c r="V54" s="4">
        <v>1947.3924999999999</v>
      </c>
      <c r="Y54" s="4">
        <v>406.61200000000002</v>
      </c>
      <c r="Z54" s="4">
        <v>0</v>
      </c>
      <c r="AA54" s="4">
        <v>20.101700000000001</v>
      </c>
      <c r="AB54" s="4" t="s">
        <v>382</v>
      </c>
      <c r="AC54" s="4">
        <v>0</v>
      </c>
      <c r="AD54" s="4">
        <v>12</v>
      </c>
      <c r="AE54" s="4">
        <v>856</v>
      </c>
      <c r="AF54" s="4">
        <v>870</v>
      </c>
      <c r="AG54" s="4">
        <v>887</v>
      </c>
      <c r="AH54" s="4">
        <v>64</v>
      </c>
      <c r="AI54" s="4">
        <v>21.83</v>
      </c>
      <c r="AJ54" s="4">
        <v>0.5</v>
      </c>
      <c r="AK54" s="4">
        <v>989</v>
      </c>
      <c r="AL54" s="4">
        <v>3.3</v>
      </c>
      <c r="AM54" s="4">
        <v>0</v>
      </c>
      <c r="AN54" s="4">
        <v>27</v>
      </c>
      <c r="AO54" s="4">
        <v>189</v>
      </c>
      <c r="AP54" s="4">
        <v>189</v>
      </c>
      <c r="AQ54" s="4">
        <v>2.1</v>
      </c>
      <c r="AR54" s="4">
        <v>195</v>
      </c>
      <c r="AS54" s="4" t="s">
        <v>155</v>
      </c>
      <c r="AT54" s="4">
        <v>2</v>
      </c>
      <c r="AU54" s="5">
        <v>0.63866898148148155</v>
      </c>
      <c r="AV54" s="4">
        <v>47.158962000000002</v>
      </c>
      <c r="AW54" s="4">
        <v>-88.488645000000005</v>
      </c>
      <c r="AX54" s="4">
        <v>314.5</v>
      </c>
      <c r="AY54" s="4">
        <v>0</v>
      </c>
      <c r="AZ54" s="4">
        <v>12</v>
      </c>
      <c r="BA54" s="4">
        <v>12</v>
      </c>
      <c r="BB54" s="4" t="s">
        <v>420</v>
      </c>
      <c r="BC54" s="4">
        <v>0.8</v>
      </c>
      <c r="BD54" s="4">
        <v>1.1000000000000001</v>
      </c>
      <c r="BE54" s="4">
        <v>1.4</v>
      </c>
      <c r="BF54" s="4">
        <v>14.063000000000001</v>
      </c>
      <c r="BG54" s="4">
        <v>450</v>
      </c>
      <c r="BH54" s="4">
        <v>32</v>
      </c>
      <c r="BI54" s="4">
        <v>0.501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4"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W54" s="4">
        <v>0</v>
      </c>
      <c r="BX54" s="4">
        <v>1.5254E-2</v>
      </c>
      <c r="BY54" s="4">
        <v>-5</v>
      </c>
      <c r="BZ54" s="4">
        <v>1.0127459999999999</v>
      </c>
      <c r="CA54" s="4">
        <v>0.37276999999999999</v>
      </c>
      <c r="CB54" s="4">
        <v>20.457469</v>
      </c>
      <c r="CC54" s="4">
        <f t="shared" si="15"/>
        <v>9.8485833999999994E-2</v>
      </c>
      <c r="CE54" s="4">
        <f t="shared" si="16"/>
        <v>0</v>
      </c>
      <c r="CF54" s="4">
        <f t="shared" si="17"/>
        <v>0</v>
      </c>
      <c r="CG54" s="4">
        <f t="shared" si="18"/>
        <v>0</v>
      </c>
      <c r="CH54" s="4">
        <f t="shared" si="19"/>
        <v>0</v>
      </c>
    </row>
    <row r="55" spans="1:86">
      <c r="A55" s="2">
        <v>42440</v>
      </c>
      <c r="B55" s="29">
        <v>0.43052222222222225</v>
      </c>
      <c r="C55" s="4">
        <v>0.02</v>
      </c>
      <c r="D55" s="4">
        <v>1.3899999999999999E-2</v>
      </c>
      <c r="E55" s="4" t="s">
        <v>155</v>
      </c>
      <c r="F55" s="4">
        <v>139.147727</v>
      </c>
      <c r="G55" s="4">
        <v>-6.6</v>
      </c>
      <c r="H55" s="4">
        <v>4.8</v>
      </c>
      <c r="I55" s="4">
        <v>1655.4</v>
      </c>
      <c r="K55" s="4">
        <v>20.34</v>
      </c>
      <c r="L55" s="4">
        <v>346</v>
      </c>
      <c r="M55" s="4">
        <v>1</v>
      </c>
      <c r="N55" s="4">
        <v>0.02</v>
      </c>
      <c r="O55" s="4">
        <v>1.3899999999999999E-2</v>
      </c>
      <c r="P55" s="4">
        <v>0</v>
      </c>
      <c r="Q55" s="4">
        <v>4.8</v>
      </c>
      <c r="R55" s="4">
        <v>4.8</v>
      </c>
      <c r="S55" s="4">
        <v>0</v>
      </c>
      <c r="T55" s="4">
        <v>3.8515000000000001</v>
      </c>
      <c r="U55" s="4">
        <v>3.9</v>
      </c>
      <c r="V55" s="4">
        <v>1655.4129</v>
      </c>
      <c r="Y55" s="4">
        <v>345.95499999999998</v>
      </c>
      <c r="Z55" s="4">
        <v>0</v>
      </c>
      <c r="AA55" s="4">
        <v>20.3445</v>
      </c>
      <c r="AB55" s="4" t="s">
        <v>382</v>
      </c>
      <c r="AC55" s="4">
        <v>0</v>
      </c>
      <c r="AD55" s="4">
        <v>11.9</v>
      </c>
      <c r="AE55" s="4">
        <v>856</v>
      </c>
      <c r="AF55" s="4">
        <v>870</v>
      </c>
      <c r="AG55" s="4">
        <v>887</v>
      </c>
      <c r="AH55" s="4">
        <v>64</v>
      </c>
      <c r="AI55" s="4">
        <v>22.6</v>
      </c>
      <c r="AJ55" s="4">
        <v>0.52</v>
      </c>
      <c r="AK55" s="4">
        <v>989</v>
      </c>
      <c r="AL55" s="4">
        <v>3.7</v>
      </c>
      <c r="AM55" s="4">
        <v>0</v>
      </c>
      <c r="AN55" s="4">
        <v>27</v>
      </c>
      <c r="AO55" s="4">
        <v>189</v>
      </c>
      <c r="AP55" s="4">
        <v>189</v>
      </c>
      <c r="AQ55" s="4">
        <v>2.1</v>
      </c>
      <c r="AR55" s="4">
        <v>195</v>
      </c>
      <c r="AS55" s="4" t="s">
        <v>155</v>
      </c>
      <c r="AT55" s="4">
        <v>2</v>
      </c>
      <c r="AU55" s="5">
        <v>0.63868055555555558</v>
      </c>
      <c r="AV55" s="4">
        <v>47.158963</v>
      </c>
      <c r="AW55" s="4">
        <v>-88.488645000000005</v>
      </c>
      <c r="AX55" s="4">
        <v>314.5</v>
      </c>
      <c r="AY55" s="4">
        <v>0</v>
      </c>
      <c r="AZ55" s="4">
        <v>12</v>
      </c>
      <c r="BA55" s="4">
        <v>12</v>
      </c>
      <c r="BB55" s="4" t="s">
        <v>420</v>
      </c>
      <c r="BC55" s="4">
        <v>0.8</v>
      </c>
      <c r="BD55" s="4">
        <v>1.1000000000000001</v>
      </c>
      <c r="BE55" s="4">
        <v>1.4</v>
      </c>
      <c r="BF55" s="4">
        <v>14.063000000000001</v>
      </c>
      <c r="BG55" s="4">
        <v>450</v>
      </c>
      <c r="BH55" s="4">
        <v>32</v>
      </c>
      <c r="BI55" s="4">
        <v>0.51900000000000002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4">
        <v>0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W55" s="4">
        <v>0</v>
      </c>
      <c r="BX55" s="4">
        <v>1.1270000000000001E-2</v>
      </c>
      <c r="BY55" s="4">
        <v>-5</v>
      </c>
      <c r="BZ55" s="4">
        <v>1.0107619999999999</v>
      </c>
      <c r="CA55" s="4">
        <v>0.27541100000000002</v>
      </c>
      <c r="CB55" s="4">
        <v>20.417392</v>
      </c>
      <c r="CC55" s="4">
        <f t="shared" si="15"/>
        <v>7.2763586200000008E-2</v>
      </c>
      <c r="CE55" s="4">
        <f t="shared" si="16"/>
        <v>0</v>
      </c>
      <c r="CF55" s="4">
        <f t="shared" si="17"/>
        <v>0</v>
      </c>
      <c r="CG55" s="4">
        <f t="shared" si="18"/>
        <v>0</v>
      </c>
      <c r="CH55" s="4">
        <f t="shared" si="19"/>
        <v>0</v>
      </c>
    </row>
    <row r="56" spans="1:86">
      <c r="A56" s="2">
        <v>42440</v>
      </c>
      <c r="B56" s="29">
        <v>0.43053379629629629</v>
      </c>
      <c r="C56" s="4">
        <v>1.4E-2</v>
      </c>
      <c r="D56" s="4">
        <v>8.2000000000000007E-3</v>
      </c>
      <c r="E56" s="4" t="s">
        <v>155</v>
      </c>
      <c r="F56" s="4">
        <v>82.329544999999996</v>
      </c>
      <c r="G56" s="4">
        <v>-6.2</v>
      </c>
      <c r="H56" s="4">
        <v>4.8</v>
      </c>
      <c r="I56" s="4">
        <v>1475.3</v>
      </c>
      <c r="K56" s="4">
        <v>20.49</v>
      </c>
      <c r="L56" s="4">
        <v>303</v>
      </c>
      <c r="M56" s="4">
        <v>1</v>
      </c>
      <c r="N56" s="4">
        <v>1.3599999999999999E-2</v>
      </c>
      <c r="O56" s="4">
        <v>8.2000000000000007E-3</v>
      </c>
      <c r="P56" s="4">
        <v>0</v>
      </c>
      <c r="Q56" s="4">
        <v>4.8</v>
      </c>
      <c r="R56" s="4">
        <v>4.8</v>
      </c>
      <c r="S56" s="4">
        <v>0</v>
      </c>
      <c r="T56" s="4">
        <v>3.8401999999999998</v>
      </c>
      <c r="U56" s="4">
        <v>3.8</v>
      </c>
      <c r="V56" s="4">
        <v>1475.2926</v>
      </c>
      <c r="Y56" s="4">
        <v>303.28100000000001</v>
      </c>
      <c r="Z56" s="4">
        <v>0</v>
      </c>
      <c r="AA56" s="4">
        <v>20.490100000000002</v>
      </c>
      <c r="AB56" s="4" t="s">
        <v>382</v>
      </c>
      <c r="AC56" s="4">
        <v>0</v>
      </c>
      <c r="AD56" s="4">
        <v>12</v>
      </c>
      <c r="AE56" s="4">
        <v>856</v>
      </c>
      <c r="AF56" s="4">
        <v>870</v>
      </c>
      <c r="AG56" s="4">
        <v>888</v>
      </c>
      <c r="AH56" s="4">
        <v>64</v>
      </c>
      <c r="AI56" s="4">
        <v>21.83</v>
      </c>
      <c r="AJ56" s="4">
        <v>0.5</v>
      </c>
      <c r="AK56" s="4">
        <v>989</v>
      </c>
      <c r="AL56" s="4">
        <v>3.3</v>
      </c>
      <c r="AM56" s="4">
        <v>0</v>
      </c>
      <c r="AN56" s="4">
        <v>27</v>
      </c>
      <c r="AO56" s="4">
        <v>189</v>
      </c>
      <c r="AP56" s="4">
        <v>189</v>
      </c>
      <c r="AQ56" s="4">
        <v>2</v>
      </c>
      <c r="AR56" s="4">
        <v>195</v>
      </c>
      <c r="AS56" s="4" t="s">
        <v>155</v>
      </c>
      <c r="AT56" s="4">
        <v>2</v>
      </c>
      <c r="AU56" s="5">
        <v>0.63869212962962962</v>
      </c>
      <c r="AV56" s="4">
        <v>47.158963</v>
      </c>
      <c r="AW56" s="4">
        <v>-88.488645000000005</v>
      </c>
      <c r="AX56" s="4">
        <v>314.7</v>
      </c>
      <c r="AY56" s="4">
        <v>0</v>
      </c>
      <c r="AZ56" s="4">
        <v>12</v>
      </c>
      <c r="BA56" s="4">
        <v>12</v>
      </c>
      <c r="BB56" s="4" t="s">
        <v>420</v>
      </c>
      <c r="BC56" s="4">
        <v>0.8</v>
      </c>
      <c r="BD56" s="4">
        <v>1.1000000000000001</v>
      </c>
      <c r="BE56" s="4">
        <v>1.4</v>
      </c>
      <c r="BF56" s="4">
        <v>14.063000000000001</v>
      </c>
      <c r="BG56" s="4">
        <v>450</v>
      </c>
      <c r="BH56" s="4">
        <v>32</v>
      </c>
      <c r="BI56" s="4">
        <v>0.501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4"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W56" s="4">
        <v>0</v>
      </c>
      <c r="BX56" s="4">
        <v>1.4475999999999999E-2</v>
      </c>
      <c r="BY56" s="4">
        <v>-5</v>
      </c>
      <c r="BZ56" s="4">
        <v>1.0129840000000001</v>
      </c>
      <c r="CA56" s="4">
        <v>0.35375699999999999</v>
      </c>
      <c r="CB56" s="4">
        <v>20.462277</v>
      </c>
      <c r="CC56" s="4">
        <f t="shared" si="15"/>
        <v>9.3462599399999999E-2</v>
      </c>
      <c r="CE56" s="4">
        <f t="shared" si="16"/>
        <v>0</v>
      </c>
      <c r="CF56" s="4">
        <f t="shared" si="17"/>
        <v>0</v>
      </c>
      <c r="CG56" s="4">
        <f t="shared" si="18"/>
        <v>0</v>
      </c>
      <c r="CH56" s="4">
        <f t="shared" si="19"/>
        <v>0</v>
      </c>
    </row>
    <row r="57" spans="1:86">
      <c r="A57" s="2">
        <v>42440</v>
      </c>
      <c r="B57" s="29">
        <v>0.43054537037037038</v>
      </c>
      <c r="C57" s="4">
        <v>5.0000000000000001E-3</v>
      </c>
      <c r="D57" s="4">
        <v>6.4000000000000003E-3</v>
      </c>
      <c r="E57" s="4" t="s">
        <v>155</v>
      </c>
      <c r="F57" s="4">
        <v>64.003336000000004</v>
      </c>
      <c r="G57" s="4">
        <v>-6</v>
      </c>
      <c r="H57" s="4">
        <v>4.7</v>
      </c>
      <c r="I57" s="4">
        <v>1344.3</v>
      </c>
      <c r="K57" s="4">
        <v>20.54</v>
      </c>
      <c r="L57" s="4">
        <v>269</v>
      </c>
      <c r="M57" s="4">
        <v>1</v>
      </c>
      <c r="N57" s="4">
        <v>5.3E-3</v>
      </c>
      <c r="O57" s="4">
        <v>6.4000000000000003E-3</v>
      </c>
      <c r="P57" s="4">
        <v>0</v>
      </c>
      <c r="Q57" s="4">
        <v>4.7</v>
      </c>
      <c r="R57" s="4">
        <v>4.7</v>
      </c>
      <c r="S57" s="4">
        <v>0</v>
      </c>
      <c r="T57" s="4">
        <v>3.7711999999999999</v>
      </c>
      <c r="U57" s="4">
        <v>3.8</v>
      </c>
      <c r="V57" s="4">
        <v>1344.2611999999999</v>
      </c>
      <c r="Y57" s="4">
        <v>268.928</v>
      </c>
      <c r="Z57" s="4">
        <v>0</v>
      </c>
      <c r="AA57" s="4">
        <v>20.5444</v>
      </c>
      <c r="AB57" s="4" t="s">
        <v>382</v>
      </c>
      <c r="AC57" s="4">
        <v>0</v>
      </c>
      <c r="AD57" s="4">
        <v>11.9</v>
      </c>
      <c r="AE57" s="4">
        <v>856</v>
      </c>
      <c r="AF57" s="4">
        <v>870</v>
      </c>
      <c r="AG57" s="4">
        <v>888</v>
      </c>
      <c r="AH57" s="4">
        <v>64</v>
      </c>
      <c r="AI57" s="4">
        <v>22.6</v>
      </c>
      <c r="AJ57" s="4">
        <v>0.52</v>
      </c>
      <c r="AK57" s="4">
        <v>989</v>
      </c>
      <c r="AL57" s="4">
        <v>3.7</v>
      </c>
      <c r="AM57" s="4">
        <v>0</v>
      </c>
      <c r="AN57" s="4">
        <v>27</v>
      </c>
      <c r="AO57" s="4">
        <v>189</v>
      </c>
      <c r="AP57" s="4">
        <v>189</v>
      </c>
      <c r="AQ57" s="4">
        <v>1.9</v>
      </c>
      <c r="AR57" s="4">
        <v>195</v>
      </c>
      <c r="AS57" s="4" t="s">
        <v>155</v>
      </c>
      <c r="AT57" s="4">
        <v>2</v>
      </c>
      <c r="AU57" s="5">
        <v>0.63870370370370366</v>
      </c>
      <c r="AV57" s="4">
        <v>47.158963</v>
      </c>
      <c r="AW57" s="4">
        <v>-88.488645000000005</v>
      </c>
      <c r="AX57" s="4">
        <v>314.89999999999998</v>
      </c>
      <c r="AY57" s="4">
        <v>0</v>
      </c>
      <c r="AZ57" s="4">
        <v>12</v>
      </c>
      <c r="BA57" s="4">
        <v>12</v>
      </c>
      <c r="BB57" s="4" t="s">
        <v>420</v>
      </c>
      <c r="BC57" s="4">
        <v>0.8</v>
      </c>
      <c r="BD57" s="4">
        <v>1.1000000000000001</v>
      </c>
      <c r="BE57" s="4">
        <v>1.4</v>
      </c>
      <c r="BF57" s="4">
        <v>14.063000000000001</v>
      </c>
      <c r="BG57" s="4">
        <v>450</v>
      </c>
      <c r="BH57" s="4">
        <v>32</v>
      </c>
      <c r="BI57" s="4">
        <v>0.51900000000000002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4">
        <v>0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W57" s="4">
        <v>0</v>
      </c>
      <c r="BX57" s="4">
        <v>1.3762E-2</v>
      </c>
      <c r="BY57" s="4">
        <v>-5</v>
      </c>
      <c r="BZ57" s="4">
        <v>1.0132540000000001</v>
      </c>
      <c r="CA57" s="4">
        <v>0.33630900000000002</v>
      </c>
      <c r="CB57" s="4">
        <v>20.467731000000001</v>
      </c>
      <c r="CC57" s="4">
        <f t="shared" si="15"/>
        <v>8.8852837800000001E-2</v>
      </c>
      <c r="CE57" s="4">
        <f t="shared" si="16"/>
        <v>0</v>
      </c>
      <c r="CF57" s="4">
        <f t="shared" si="17"/>
        <v>0</v>
      </c>
      <c r="CG57" s="4">
        <f t="shared" si="18"/>
        <v>0</v>
      </c>
      <c r="CH57" s="4">
        <f t="shared" si="19"/>
        <v>0</v>
      </c>
    </row>
    <row r="58" spans="1:86">
      <c r="A58" s="2">
        <v>42440</v>
      </c>
      <c r="B58" s="29">
        <v>0.43055694444444442</v>
      </c>
      <c r="C58" s="4">
        <v>-3.0000000000000001E-3</v>
      </c>
      <c r="D58" s="4">
        <v>6.0000000000000001E-3</v>
      </c>
      <c r="E58" s="4" t="s">
        <v>155</v>
      </c>
      <c r="F58" s="4">
        <v>60</v>
      </c>
      <c r="G58" s="4">
        <v>-6.1</v>
      </c>
      <c r="H58" s="4">
        <v>4.7</v>
      </c>
      <c r="I58" s="4">
        <v>1252.7</v>
      </c>
      <c r="K58" s="4">
        <v>20.6</v>
      </c>
      <c r="L58" s="4">
        <v>244</v>
      </c>
      <c r="M58" s="4">
        <v>1</v>
      </c>
      <c r="N58" s="4">
        <v>0</v>
      </c>
      <c r="O58" s="4">
        <v>6.0000000000000001E-3</v>
      </c>
      <c r="P58" s="4">
        <v>0</v>
      </c>
      <c r="Q58" s="4">
        <v>4.7</v>
      </c>
      <c r="R58" s="4">
        <v>4.7</v>
      </c>
      <c r="S58" s="4">
        <v>0</v>
      </c>
      <c r="T58" s="4">
        <v>3.7770999999999999</v>
      </c>
      <c r="U58" s="4">
        <v>3.8</v>
      </c>
      <c r="V58" s="4">
        <v>1252.6853000000001</v>
      </c>
      <c r="Y58" s="4">
        <v>244.16900000000001</v>
      </c>
      <c r="Z58" s="4">
        <v>0</v>
      </c>
      <c r="AA58" s="4">
        <v>20.6</v>
      </c>
      <c r="AB58" s="4" t="s">
        <v>382</v>
      </c>
      <c r="AC58" s="4">
        <v>0</v>
      </c>
      <c r="AD58" s="4">
        <v>11.9</v>
      </c>
      <c r="AE58" s="4">
        <v>857</v>
      </c>
      <c r="AF58" s="4">
        <v>870</v>
      </c>
      <c r="AG58" s="4">
        <v>887</v>
      </c>
      <c r="AH58" s="4">
        <v>64</v>
      </c>
      <c r="AI58" s="4">
        <v>23.01</v>
      </c>
      <c r="AJ58" s="4">
        <v>0.53</v>
      </c>
      <c r="AK58" s="4">
        <v>989</v>
      </c>
      <c r="AL58" s="4">
        <v>4</v>
      </c>
      <c r="AM58" s="4">
        <v>0</v>
      </c>
      <c r="AN58" s="4">
        <v>27</v>
      </c>
      <c r="AO58" s="4">
        <v>189</v>
      </c>
      <c r="AP58" s="4">
        <v>189</v>
      </c>
      <c r="AQ58" s="4">
        <v>1.9</v>
      </c>
      <c r="AR58" s="4">
        <v>195</v>
      </c>
      <c r="AS58" s="4" t="s">
        <v>155</v>
      </c>
      <c r="AT58" s="4">
        <v>2</v>
      </c>
      <c r="AU58" s="5">
        <v>0.63871527777777781</v>
      </c>
      <c r="AV58" s="4">
        <v>47.158963999999997</v>
      </c>
      <c r="AW58" s="4">
        <v>-88.488646000000003</v>
      </c>
      <c r="AX58" s="4">
        <v>315.2</v>
      </c>
      <c r="AY58" s="4">
        <v>0</v>
      </c>
      <c r="AZ58" s="4">
        <v>12</v>
      </c>
      <c r="BA58" s="4">
        <v>12</v>
      </c>
      <c r="BB58" s="4" t="s">
        <v>420</v>
      </c>
      <c r="BC58" s="4">
        <v>0.8</v>
      </c>
      <c r="BD58" s="4">
        <v>1.1000000000000001</v>
      </c>
      <c r="BE58" s="4">
        <v>1.3262</v>
      </c>
      <c r="BG58" s="4">
        <v>450</v>
      </c>
      <c r="BI58" s="4">
        <v>0.52900000000000003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4">
        <v>0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W58" s="4">
        <v>0</v>
      </c>
      <c r="BX58" s="4">
        <v>1.0762000000000001E-2</v>
      </c>
      <c r="BY58" s="4">
        <v>-5</v>
      </c>
      <c r="BZ58" s="4">
        <v>1.013746</v>
      </c>
      <c r="CA58" s="4">
        <v>0.26299699999999998</v>
      </c>
      <c r="CB58" s="4">
        <v>20.477668999999999</v>
      </c>
      <c r="CC58" s="4">
        <f t="shared" si="15"/>
        <v>6.9483807399999986E-2</v>
      </c>
      <c r="CE58" s="4">
        <f t="shared" si="16"/>
        <v>0</v>
      </c>
      <c r="CF58" s="4">
        <f t="shared" si="17"/>
        <v>0</v>
      </c>
      <c r="CG58" s="4">
        <f t="shared" si="18"/>
        <v>0</v>
      </c>
      <c r="CH58" s="4">
        <f t="shared" si="19"/>
        <v>0</v>
      </c>
    </row>
    <row r="59" spans="1:86">
      <c r="A59" s="2">
        <v>42440</v>
      </c>
      <c r="B59" s="29">
        <v>0.43056851851851857</v>
      </c>
      <c r="C59" s="4">
        <v>-0.01</v>
      </c>
      <c r="D59" s="4">
        <v>6.0000000000000001E-3</v>
      </c>
      <c r="E59" s="4" t="s">
        <v>155</v>
      </c>
      <c r="F59" s="4">
        <v>60</v>
      </c>
      <c r="G59" s="4">
        <v>-6.1</v>
      </c>
      <c r="H59" s="4">
        <v>4.7</v>
      </c>
      <c r="I59" s="4">
        <v>1179.9000000000001</v>
      </c>
      <c r="K59" s="4">
        <v>20.6</v>
      </c>
      <c r="L59" s="4">
        <v>226</v>
      </c>
      <c r="M59" s="4">
        <v>1</v>
      </c>
      <c r="N59" s="4">
        <v>0</v>
      </c>
      <c r="O59" s="4">
        <v>6.0000000000000001E-3</v>
      </c>
      <c r="P59" s="4">
        <v>0</v>
      </c>
      <c r="Q59" s="4">
        <v>4.7</v>
      </c>
      <c r="R59" s="4">
        <v>4.7</v>
      </c>
      <c r="S59" s="4">
        <v>0</v>
      </c>
      <c r="T59" s="4">
        <v>3.7602000000000002</v>
      </c>
      <c r="U59" s="4">
        <v>3.8</v>
      </c>
      <c r="V59" s="4">
        <v>1179.92</v>
      </c>
      <c r="Y59" s="4">
        <v>226.38900000000001</v>
      </c>
      <c r="Z59" s="4">
        <v>0</v>
      </c>
      <c r="AA59" s="4">
        <v>20.6</v>
      </c>
      <c r="AB59" s="4" t="s">
        <v>382</v>
      </c>
      <c r="AC59" s="4">
        <v>0</v>
      </c>
      <c r="AD59" s="4">
        <v>11.9</v>
      </c>
      <c r="AE59" s="4">
        <v>856</v>
      </c>
      <c r="AF59" s="4">
        <v>869</v>
      </c>
      <c r="AG59" s="4">
        <v>887</v>
      </c>
      <c r="AH59" s="4">
        <v>64</v>
      </c>
      <c r="AI59" s="4">
        <v>21.83</v>
      </c>
      <c r="AJ59" s="4">
        <v>0.5</v>
      </c>
      <c r="AK59" s="4">
        <v>989</v>
      </c>
      <c r="AL59" s="4">
        <v>3.3</v>
      </c>
      <c r="AM59" s="4">
        <v>0</v>
      </c>
      <c r="AN59" s="4">
        <v>27</v>
      </c>
      <c r="AO59" s="4">
        <v>189</v>
      </c>
      <c r="AP59" s="4">
        <v>189</v>
      </c>
      <c r="AQ59" s="4">
        <v>1.8</v>
      </c>
      <c r="AR59" s="4">
        <v>195</v>
      </c>
      <c r="AS59" s="4" t="s">
        <v>155</v>
      </c>
      <c r="AT59" s="4">
        <v>2</v>
      </c>
      <c r="AU59" s="5">
        <v>0.63872685185185185</v>
      </c>
      <c r="AV59" s="4">
        <v>47.158965000000002</v>
      </c>
      <c r="AW59" s="4">
        <v>-88.488647</v>
      </c>
      <c r="AX59" s="4">
        <v>315.60000000000002</v>
      </c>
      <c r="AY59" s="4">
        <v>0</v>
      </c>
      <c r="AZ59" s="4">
        <v>12</v>
      </c>
      <c r="BA59" s="4">
        <v>12</v>
      </c>
      <c r="BB59" s="4" t="s">
        <v>420</v>
      </c>
      <c r="BC59" s="4">
        <v>0.8</v>
      </c>
      <c r="BD59" s="4">
        <v>1.1000000000000001</v>
      </c>
      <c r="BE59" s="4">
        <v>1.3</v>
      </c>
      <c r="BG59" s="4">
        <v>450</v>
      </c>
      <c r="BI59" s="4">
        <v>0.501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4">
        <v>0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W59" s="4">
        <v>0</v>
      </c>
      <c r="BX59" s="4">
        <v>0.01</v>
      </c>
      <c r="BY59" s="4">
        <v>-5</v>
      </c>
      <c r="BZ59" s="4">
        <v>1.0147459999999999</v>
      </c>
      <c r="CA59" s="4">
        <v>0.24437500000000001</v>
      </c>
      <c r="CB59" s="4">
        <v>20.497869000000001</v>
      </c>
      <c r="CC59" s="4">
        <f t="shared" si="15"/>
        <v>6.4563875000000007E-2</v>
      </c>
      <c r="CE59" s="4">
        <f t="shared" si="16"/>
        <v>0</v>
      </c>
      <c r="CF59" s="4">
        <f t="shared" si="17"/>
        <v>0</v>
      </c>
      <c r="CG59" s="4">
        <f t="shared" si="18"/>
        <v>0</v>
      </c>
      <c r="CH59" s="4">
        <f t="shared" si="19"/>
        <v>0</v>
      </c>
    </row>
    <row r="60" spans="1:86">
      <c r="A60" s="2">
        <v>42440</v>
      </c>
      <c r="B60" s="29">
        <v>0.43058009259259261</v>
      </c>
      <c r="C60" s="4">
        <v>-0.01</v>
      </c>
      <c r="D60" s="4">
        <v>5.3E-3</v>
      </c>
      <c r="E60" s="4" t="s">
        <v>155</v>
      </c>
      <c r="F60" s="4">
        <v>53.433084000000001</v>
      </c>
      <c r="G60" s="4">
        <v>-6.2</v>
      </c>
      <c r="H60" s="4">
        <v>4.7</v>
      </c>
      <c r="I60" s="4">
        <v>1118.3</v>
      </c>
      <c r="K60" s="4">
        <v>20.6</v>
      </c>
      <c r="L60" s="4">
        <v>209</v>
      </c>
      <c r="M60" s="4">
        <v>1</v>
      </c>
      <c r="N60" s="4">
        <v>0</v>
      </c>
      <c r="O60" s="4">
        <v>5.3E-3</v>
      </c>
      <c r="P60" s="4">
        <v>0</v>
      </c>
      <c r="Q60" s="4">
        <v>4.7</v>
      </c>
      <c r="R60" s="4">
        <v>4.7</v>
      </c>
      <c r="S60" s="4">
        <v>0</v>
      </c>
      <c r="T60" s="4">
        <v>3.7547000000000001</v>
      </c>
      <c r="U60" s="4">
        <v>3.8</v>
      </c>
      <c r="V60" s="4">
        <v>1118.3363999999999</v>
      </c>
      <c r="Y60" s="4">
        <v>209.02199999999999</v>
      </c>
      <c r="Z60" s="4">
        <v>0</v>
      </c>
      <c r="AA60" s="4">
        <v>20.6</v>
      </c>
      <c r="AB60" s="4" t="s">
        <v>382</v>
      </c>
      <c r="AC60" s="4">
        <v>0</v>
      </c>
      <c r="AD60" s="4">
        <v>11.9</v>
      </c>
      <c r="AE60" s="4">
        <v>857</v>
      </c>
      <c r="AF60" s="4">
        <v>869</v>
      </c>
      <c r="AG60" s="4">
        <v>888</v>
      </c>
      <c r="AH60" s="4">
        <v>64</v>
      </c>
      <c r="AI60" s="4">
        <v>21.43</v>
      </c>
      <c r="AJ60" s="4">
        <v>0.49</v>
      </c>
      <c r="AK60" s="4">
        <v>989</v>
      </c>
      <c r="AL60" s="4">
        <v>3</v>
      </c>
      <c r="AM60" s="4">
        <v>0</v>
      </c>
      <c r="AN60" s="4">
        <v>27</v>
      </c>
      <c r="AO60" s="4">
        <v>189</v>
      </c>
      <c r="AP60" s="4">
        <v>188.3</v>
      </c>
      <c r="AQ60" s="4">
        <v>1.7</v>
      </c>
      <c r="AR60" s="4">
        <v>195</v>
      </c>
      <c r="AS60" s="4" t="s">
        <v>155</v>
      </c>
      <c r="AT60" s="4">
        <v>2</v>
      </c>
      <c r="AU60" s="5">
        <v>0.638738425925926</v>
      </c>
      <c r="AV60" s="4">
        <v>47.158965000000002</v>
      </c>
      <c r="AW60" s="4">
        <v>-88.488647</v>
      </c>
      <c r="AX60" s="4">
        <v>315.89999999999998</v>
      </c>
      <c r="AY60" s="4">
        <v>0</v>
      </c>
      <c r="AZ60" s="4">
        <v>12</v>
      </c>
      <c r="BA60" s="4">
        <v>12</v>
      </c>
      <c r="BB60" s="4" t="s">
        <v>420</v>
      </c>
      <c r="BC60" s="4">
        <v>0.8</v>
      </c>
      <c r="BD60" s="4">
        <v>1.1000000000000001</v>
      </c>
      <c r="BE60" s="4">
        <v>1.3</v>
      </c>
      <c r="BG60" s="4">
        <v>450</v>
      </c>
      <c r="BI60" s="4">
        <v>0.49199999999999999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4">
        <v>0</v>
      </c>
      <c r="BP60" s="4">
        <v>0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W60" s="4">
        <v>0</v>
      </c>
      <c r="BX60" s="4">
        <v>7.7640000000000001E-3</v>
      </c>
      <c r="BY60" s="4">
        <v>-5</v>
      </c>
      <c r="BZ60" s="4">
        <v>1.012764</v>
      </c>
      <c r="CA60" s="4">
        <v>0.18973899999999999</v>
      </c>
      <c r="CB60" s="4">
        <v>20.457837999999999</v>
      </c>
      <c r="CC60" s="4">
        <f t="shared" si="15"/>
        <v>5.0129043799999995E-2</v>
      </c>
      <c r="CE60" s="4">
        <f t="shared" si="16"/>
        <v>0</v>
      </c>
      <c r="CF60" s="4">
        <f t="shared" si="17"/>
        <v>0</v>
      </c>
      <c r="CG60" s="4">
        <f t="shared" si="18"/>
        <v>0</v>
      </c>
      <c r="CH60" s="4">
        <f t="shared" si="19"/>
        <v>0</v>
      </c>
    </row>
    <row r="61" spans="1:86">
      <c r="A61" s="2">
        <v>42440</v>
      </c>
      <c r="B61" s="29">
        <v>0.43059166666666665</v>
      </c>
      <c r="C61" s="4">
        <v>-0.01</v>
      </c>
      <c r="D61" s="4">
        <v>4.3200000000000002E-2</v>
      </c>
      <c r="E61" s="4" t="s">
        <v>155</v>
      </c>
      <c r="F61" s="4">
        <v>431.96680500000002</v>
      </c>
      <c r="G61" s="4">
        <v>-6.3</v>
      </c>
      <c r="H61" s="4">
        <v>4.7</v>
      </c>
      <c r="I61" s="4">
        <v>1079.4000000000001</v>
      </c>
      <c r="K61" s="4">
        <v>20.6</v>
      </c>
      <c r="L61" s="4">
        <v>202</v>
      </c>
      <c r="M61" s="4">
        <v>1</v>
      </c>
      <c r="N61" s="4">
        <v>0</v>
      </c>
      <c r="O61" s="4">
        <v>4.3200000000000002E-2</v>
      </c>
      <c r="P61" s="4">
        <v>0</v>
      </c>
      <c r="Q61" s="4">
        <v>4.7</v>
      </c>
      <c r="R61" s="4">
        <v>4.7</v>
      </c>
      <c r="S61" s="4">
        <v>0</v>
      </c>
      <c r="T61" s="4">
        <v>3.7547000000000001</v>
      </c>
      <c r="U61" s="4">
        <v>3.8</v>
      </c>
      <c r="V61" s="4">
        <v>1079.3871999999999</v>
      </c>
      <c r="Y61" s="4">
        <v>201.65899999999999</v>
      </c>
      <c r="Z61" s="4">
        <v>0</v>
      </c>
      <c r="AA61" s="4">
        <v>20.6</v>
      </c>
      <c r="AB61" s="4" t="s">
        <v>382</v>
      </c>
      <c r="AC61" s="4">
        <v>0</v>
      </c>
      <c r="AD61" s="4">
        <v>12</v>
      </c>
      <c r="AE61" s="4">
        <v>856</v>
      </c>
      <c r="AF61" s="4">
        <v>870</v>
      </c>
      <c r="AG61" s="4">
        <v>887</v>
      </c>
      <c r="AH61" s="4">
        <v>64</v>
      </c>
      <c r="AI61" s="4">
        <v>21.43</v>
      </c>
      <c r="AJ61" s="4">
        <v>0.49</v>
      </c>
      <c r="AK61" s="4">
        <v>989</v>
      </c>
      <c r="AL61" s="4">
        <v>3</v>
      </c>
      <c r="AM61" s="4">
        <v>0</v>
      </c>
      <c r="AN61" s="4">
        <v>27</v>
      </c>
      <c r="AO61" s="4">
        <v>189</v>
      </c>
      <c r="AP61" s="4">
        <v>188</v>
      </c>
      <c r="AQ61" s="4">
        <v>1.8</v>
      </c>
      <c r="AR61" s="4">
        <v>195</v>
      </c>
      <c r="AS61" s="4" t="s">
        <v>155</v>
      </c>
      <c r="AT61" s="4">
        <v>2</v>
      </c>
      <c r="AU61" s="5">
        <v>0.63875000000000004</v>
      </c>
      <c r="AV61" s="4">
        <v>47.158965999999999</v>
      </c>
      <c r="AW61" s="4">
        <v>-88.488647</v>
      </c>
      <c r="AX61" s="4">
        <v>316.10000000000002</v>
      </c>
      <c r="AY61" s="4">
        <v>0</v>
      </c>
      <c r="AZ61" s="4">
        <v>12</v>
      </c>
      <c r="BA61" s="4">
        <v>12</v>
      </c>
      <c r="BB61" s="4" t="s">
        <v>420</v>
      </c>
      <c r="BC61" s="4">
        <v>0.8</v>
      </c>
      <c r="BD61" s="4">
        <v>1.1000000000000001</v>
      </c>
      <c r="BE61" s="4">
        <v>1.3</v>
      </c>
      <c r="BG61" s="4">
        <v>450</v>
      </c>
      <c r="BI61" s="4">
        <v>0.49199999999999999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4">
        <v>0</v>
      </c>
      <c r="BP61" s="4">
        <v>0</v>
      </c>
      <c r="BQ61" s="4">
        <v>0</v>
      </c>
      <c r="BR61" s="4">
        <v>0</v>
      </c>
      <c r="BS61" s="4">
        <v>0</v>
      </c>
      <c r="BT61" s="4">
        <v>0</v>
      </c>
      <c r="BU61" s="4">
        <v>0</v>
      </c>
      <c r="BW61" s="4">
        <v>0</v>
      </c>
      <c r="BX61" s="4">
        <v>9.2370000000000004E-3</v>
      </c>
      <c r="BY61" s="4">
        <v>-5</v>
      </c>
      <c r="BZ61" s="4">
        <v>1.0157290000000001</v>
      </c>
      <c r="CA61" s="4">
        <v>0.22573499999999999</v>
      </c>
      <c r="CB61" s="4">
        <v>20.517720000000001</v>
      </c>
      <c r="CC61" s="4">
        <f t="shared" si="15"/>
        <v>5.9639186999999996E-2</v>
      </c>
      <c r="CE61" s="4">
        <f t="shared" si="16"/>
        <v>0</v>
      </c>
      <c r="CF61" s="4">
        <f t="shared" si="17"/>
        <v>0</v>
      </c>
      <c r="CG61" s="4">
        <f t="shared" si="18"/>
        <v>0</v>
      </c>
      <c r="CH61" s="4">
        <f t="shared" si="19"/>
        <v>0</v>
      </c>
    </row>
    <row r="62" spans="1:86">
      <c r="A62" s="2">
        <v>42440</v>
      </c>
      <c r="B62" s="29">
        <v>0.43060324074074074</v>
      </c>
      <c r="C62" s="4">
        <v>1.331</v>
      </c>
      <c r="D62" s="4">
        <v>0.24729999999999999</v>
      </c>
      <c r="E62" s="4" t="s">
        <v>155</v>
      </c>
      <c r="F62" s="4">
        <v>2473.4605809999998</v>
      </c>
      <c r="G62" s="4">
        <v>-6.5</v>
      </c>
      <c r="H62" s="4">
        <v>4.7</v>
      </c>
      <c r="I62" s="4">
        <v>1305</v>
      </c>
      <c r="K62" s="4">
        <v>20.7</v>
      </c>
      <c r="L62" s="4">
        <v>621</v>
      </c>
      <c r="M62" s="4">
        <v>0.98550000000000004</v>
      </c>
      <c r="N62" s="4">
        <v>1.3112999999999999</v>
      </c>
      <c r="O62" s="4">
        <v>0.2437</v>
      </c>
      <c r="P62" s="4">
        <v>0</v>
      </c>
      <c r="Q62" s="4">
        <v>4.6317000000000004</v>
      </c>
      <c r="R62" s="4">
        <v>4.5999999999999996</v>
      </c>
      <c r="S62" s="4">
        <v>0</v>
      </c>
      <c r="T62" s="4">
        <v>3.7000999999999999</v>
      </c>
      <c r="U62" s="4">
        <v>3.7</v>
      </c>
      <c r="V62" s="4">
        <v>1304.9676999999999</v>
      </c>
      <c r="Y62" s="4">
        <v>611.572</v>
      </c>
      <c r="Z62" s="4">
        <v>0</v>
      </c>
      <c r="AA62" s="4">
        <v>20.395700000000001</v>
      </c>
      <c r="AB62" s="4" t="s">
        <v>382</v>
      </c>
      <c r="AC62" s="4">
        <v>0</v>
      </c>
      <c r="AD62" s="4">
        <v>11.9</v>
      </c>
      <c r="AE62" s="4">
        <v>856</v>
      </c>
      <c r="AF62" s="4">
        <v>870</v>
      </c>
      <c r="AG62" s="4">
        <v>888</v>
      </c>
      <c r="AH62" s="4">
        <v>64</v>
      </c>
      <c r="AI62" s="4">
        <v>21.43</v>
      </c>
      <c r="AJ62" s="4">
        <v>0.49</v>
      </c>
      <c r="AK62" s="4">
        <v>989</v>
      </c>
      <c r="AL62" s="4">
        <v>3</v>
      </c>
      <c r="AM62" s="4">
        <v>0</v>
      </c>
      <c r="AN62" s="4">
        <v>27</v>
      </c>
      <c r="AO62" s="4">
        <v>189</v>
      </c>
      <c r="AP62" s="4">
        <v>188</v>
      </c>
      <c r="AQ62" s="4">
        <v>1.8</v>
      </c>
      <c r="AR62" s="4">
        <v>195</v>
      </c>
      <c r="AS62" s="4" t="s">
        <v>155</v>
      </c>
      <c r="AT62" s="4">
        <v>2</v>
      </c>
      <c r="AU62" s="5">
        <v>0.63876157407407408</v>
      </c>
      <c r="AV62" s="4">
        <v>47.158966999999997</v>
      </c>
      <c r="AW62" s="4">
        <v>-88.488647</v>
      </c>
      <c r="AX62" s="4">
        <v>316.3</v>
      </c>
      <c r="AY62" s="4">
        <v>0</v>
      </c>
      <c r="AZ62" s="4">
        <v>12</v>
      </c>
      <c r="BA62" s="4">
        <v>12</v>
      </c>
      <c r="BB62" s="4" t="s">
        <v>420</v>
      </c>
      <c r="BC62" s="4">
        <v>0.8</v>
      </c>
      <c r="BD62" s="4">
        <v>1.1000000000000001</v>
      </c>
      <c r="BE62" s="4">
        <v>1.3737999999999999</v>
      </c>
      <c r="BF62" s="4">
        <v>14.063000000000001</v>
      </c>
      <c r="BG62" s="4">
        <v>116.96</v>
      </c>
      <c r="BH62" s="4">
        <v>8.32</v>
      </c>
      <c r="BI62" s="4">
        <v>1.476</v>
      </c>
      <c r="BJ62" s="4">
        <v>2409.0940000000001</v>
      </c>
      <c r="BK62" s="4">
        <v>285.01600000000002</v>
      </c>
      <c r="BL62" s="4">
        <v>0</v>
      </c>
      <c r="BM62" s="4">
        <v>0.89100000000000001</v>
      </c>
      <c r="BN62" s="4">
        <v>0.89100000000000001</v>
      </c>
      <c r="BO62" s="4">
        <v>0</v>
      </c>
      <c r="BP62" s="4">
        <v>0.71199999999999997</v>
      </c>
      <c r="BQ62" s="4">
        <v>0.71199999999999997</v>
      </c>
      <c r="BR62" s="4">
        <v>79.276600000000002</v>
      </c>
      <c r="BU62" s="4">
        <v>222.917</v>
      </c>
      <c r="BW62" s="4">
        <v>27244.91</v>
      </c>
      <c r="BX62" s="4">
        <v>7.7619999999999998E-3</v>
      </c>
      <c r="BY62" s="4">
        <v>-5</v>
      </c>
      <c r="BZ62" s="4">
        <v>1.016254</v>
      </c>
      <c r="CA62" s="4">
        <v>0.18968399999999999</v>
      </c>
      <c r="CB62" s="4">
        <v>20.528331000000001</v>
      </c>
      <c r="CC62" s="4">
        <f t="shared" si="15"/>
        <v>5.0114512799999997E-2</v>
      </c>
      <c r="CE62" s="4">
        <f t="shared" si="16"/>
        <v>341.35403996311197</v>
      </c>
      <c r="CF62" s="4">
        <f t="shared" si="17"/>
        <v>40.385042283168005</v>
      </c>
      <c r="CG62" s="4">
        <f t="shared" si="18"/>
        <v>0.10088609097599999</v>
      </c>
      <c r="CH62" s="4">
        <f t="shared" si="19"/>
        <v>11.233014438016799</v>
      </c>
    </row>
    <row r="63" spans="1:86">
      <c r="A63" s="2">
        <v>42440</v>
      </c>
      <c r="B63" s="29">
        <v>0.43061481481481478</v>
      </c>
      <c r="C63" s="4">
        <v>3.948</v>
      </c>
      <c r="D63" s="4">
        <v>2.9220000000000002</v>
      </c>
      <c r="E63" s="4" t="s">
        <v>155</v>
      </c>
      <c r="F63" s="4">
        <v>29220.243309000001</v>
      </c>
      <c r="G63" s="4">
        <v>-1.7</v>
      </c>
      <c r="H63" s="4">
        <v>4.7</v>
      </c>
      <c r="I63" s="4">
        <v>11519.3</v>
      </c>
      <c r="K63" s="4">
        <v>20.62</v>
      </c>
      <c r="L63" s="4">
        <v>1627</v>
      </c>
      <c r="M63" s="4">
        <v>0.92449999999999999</v>
      </c>
      <c r="N63" s="4">
        <v>3.65</v>
      </c>
      <c r="O63" s="4">
        <v>2.7012999999999998</v>
      </c>
      <c r="P63" s="4">
        <v>0</v>
      </c>
      <c r="Q63" s="4">
        <v>4.3449999999999998</v>
      </c>
      <c r="R63" s="4">
        <v>4.3</v>
      </c>
      <c r="S63" s="4">
        <v>0</v>
      </c>
      <c r="T63" s="4">
        <v>3.4710999999999999</v>
      </c>
      <c r="U63" s="4">
        <v>3.5</v>
      </c>
      <c r="V63" s="4">
        <v>11519.3</v>
      </c>
      <c r="Y63" s="4">
        <v>1503.8130000000001</v>
      </c>
      <c r="Z63" s="4">
        <v>0</v>
      </c>
      <c r="AA63" s="4">
        <v>19.059999999999999</v>
      </c>
      <c r="AB63" s="4" t="s">
        <v>382</v>
      </c>
      <c r="AC63" s="4">
        <v>0</v>
      </c>
      <c r="AD63" s="4">
        <v>11.9</v>
      </c>
      <c r="AE63" s="4">
        <v>856</v>
      </c>
      <c r="AF63" s="4">
        <v>870</v>
      </c>
      <c r="AG63" s="4">
        <v>888</v>
      </c>
      <c r="AH63" s="4">
        <v>64</v>
      </c>
      <c r="AI63" s="4">
        <v>21.43</v>
      </c>
      <c r="AJ63" s="4">
        <v>0.49</v>
      </c>
      <c r="AK63" s="4">
        <v>989</v>
      </c>
      <c r="AL63" s="4">
        <v>3</v>
      </c>
      <c r="AM63" s="4">
        <v>0</v>
      </c>
      <c r="AN63" s="4">
        <v>27</v>
      </c>
      <c r="AO63" s="4">
        <v>189</v>
      </c>
      <c r="AP63" s="4">
        <v>188.7</v>
      </c>
      <c r="AQ63" s="4">
        <v>1.9</v>
      </c>
      <c r="AR63" s="4">
        <v>195</v>
      </c>
      <c r="AS63" s="4" t="s">
        <v>155</v>
      </c>
      <c r="AT63" s="4">
        <v>2</v>
      </c>
      <c r="AU63" s="5">
        <v>0.63877314814814812</v>
      </c>
      <c r="AV63" s="4">
        <v>47.158966999999997</v>
      </c>
      <c r="AW63" s="4">
        <v>-88.488647</v>
      </c>
      <c r="AX63" s="4">
        <v>316.60000000000002</v>
      </c>
      <c r="AY63" s="4">
        <v>0</v>
      </c>
      <c r="AZ63" s="4">
        <v>12</v>
      </c>
      <c r="BA63" s="4">
        <v>12</v>
      </c>
      <c r="BB63" s="4" t="s">
        <v>420</v>
      </c>
      <c r="BC63" s="4">
        <v>0.8</v>
      </c>
      <c r="BD63" s="4">
        <v>1.1000000000000001</v>
      </c>
      <c r="BE63" s="4">
        <v>1.4</v>
      </c>
      <c r="BF63" s="4">
        <v>14.063000000000001</v>
      </c>
      <c r="BG63" s="4">
        <v>24.54</v>
      </c>
      <c r="BH63" s="4">
        <v>1.75</v>
      </c>
      <c r="BI63" s="4">
        <v>8.17</v>
      </c>
      <c r="BJ63" s="4">
        <v>1478.5909999999999</v>
      </c>
      <c r="BK63" s="4">
        <v>696.48</v>
      </c>
      <c r="BL63" s="4">
        <v>0</v>
      </c>
      <c r="BM63" s="4">
        <v>0.184</v>
      </c>
      <c r="BN63" s="4">
        <v>0.184</v>
      </c>
      <c r="BO63" s="4">
        <v>0</v>
      </c>
      <c r="BP63" s="4">
        <v>0.14699999999999999</v>
      </c>
      <c r="BQ63" s="4">
        <v>0.14699999999999999</v>
      </c>
      <c r="BR63" s="4">
        <v>154.30350000000001</v>
      </c>
      <c r="BU63" s="4">
        <v>120.863</v>
      </c>
      <c r="BW63" s="4">
        <v>5614.03</v>
      </c>
      <c r="BX63" s="4">
        <v>7.7460000000000003E-3</v>
      </c>
      <c r="BY63" s="4">
        <v>-5</v>
      </c>
      <c r="BZ63" s="4">
        <v>1.0167459999999999</v>
      </c>
      <c r="CA63" s="4">
        <v>0.18929299999999999</v>
      </c>
      <c r="CB63" s="4">
        <v>20.538269</v>
      </c>
      <c r="CC63" s="4">
        <f t="shared" si="15"/>
        <v>5.0011210599999995E-2</v>
      </c>
      <c r="CE63" s="4">
        <f t="shared" si="16"/>
        <v>209.07553384376095</v>
      </c>
      <c r="CF63" s="4">
        <f t="shared" si="17"/>
        <v>98.483575114079997</v>
      </c>
      <c r="CG63" s="4">
        <f t="shared" si="18"/>
        <v>2.0786075036999998E-2</v>
      </c>
      <c r="CH63" s="4">
        <f t="shared" si="19"/>
        <v>21.818803601848501</v>
      </c>
    </row>
    <row r="64" spans="1:86">
      <c r="A64" s="2">
        <v>42440</v>
      </c>
      <c r="B64" s="29">
        <v>0.43062638888888888</v>
      </c>
      <c r="C64" s="4">
        <v>6.3090000000000002</v>
      </c>
      <c r="D64" s="4">
        <v>4.0708000000000002</v>
      </c>
      <c r="E64" s="4" t="s">
        <v>155</v>
      </c>
      <c r="F64" s="4">
        <v>40708.474869999998</v>
      </c>
      <c r="G64" s="4">
        <v>23.1</v>
      </c>
      <c r="H64" s="4">
        <v>4.7</v>
      </c>
      <c r="I64" s="4">
        <v>11519.3</v>
      </c>
      <c r="K64" s="4">
        <v>17.98</v>
      </c>
      <c r="L64" s="4">
        <v>2045</v>
      </c>
      <c r="M64" s="4">
        <v>0.89270000000000005</v>
      </c>
      <c r="N64" s="4">
        <v>5.6326000000000001</v>
      </c>
      <c r="O64" s="4">
        <v>3.6341999999999999</v>
      </c>
      <c r="P64" s="4">
        <v>20.578900000000001</v>
      </c>
      <c r="Q64" s="4">
        <v>4.1669999999999998</v>
      </c>
      <c r="R64" s="4">
        <v>24.7</v>
      </c>
      <c r="S64" s="4">
        <v>16.440000000000001</v>
      </c>
      <c r="T64" s="4">
        <v>3.3289</v>
      </c>
      <c r="U64" s="4">
        <v>19.8</v>
      </c>
      <c r="V64" s="4">
        <v>11519.3</v>
      </c>
      <c r="Y64" s="4">
        <v>1825.547</v>
      </c>
      <c r="Z64" s="4">
        <v>0</v>
      </c>
      <c r="AA64" s="4">
        <v>16.052800000000001</v>
      </c>
      <c r="AB64" s="4" t="s">
        <v>382</v>
      </c>
      <c r="AC64" s="4">
        <v>0</v>
      </c>
      <c r="AD64" s="4">
        <v>12</v>
      </c>
      <c r="AE64" s="4">
        <v>856</v>
      </c>
      <c r="AF64" s="4">
        <v>870</v>
      </c>
      <c r="AG64" s="4">
        <v>887</v>
      </c>
      <c r="AH64" s="4">
        <v>64</v>
      </c>
      <c r="AI64" s="4">
        <v>21.43</v>
      </c>
      <c r="AJ64" s="4">
        <v>0.49</v>
      </c>
      <c r="AK64" s="4">
        <v>989</v>
      </c>
      <c r="AL64" s="4">
        <v>3</v>
      </c>
      <c r="AM64" s="4">
        <v>0</v>
      </c>
      <c r="AN64" s="4">
        <v>27</v>
      </c>
      <c r="AO64" s="4">
        <v>189.7</v>
      </c>
      <c r="AP64" s="4">
        <v>189</v>
      </c>
      <c r="AQ64" s="4">
        <v>1.9</v>
      </c>
      <c r="AR64" s="4">
        <v>195</v>
      </c>
      <c r="AS64" s="4" t="s">
        <v>155</v>
      </c>
      <c r="AT64" s="4">
        <v>2</v>
      </c>
      <c r="AU64" s="5">
        <v>0.63878472222222216</v>
      </c>
      <c r="AV64" s="4">
        <v>47.158966999999997</v>
      </c>
      <c r="AW64" s="4">
        <v>-88.488647</v>
      </c>
      <c r="AX64" s="4">
        <v>316.7</v>
      </c>
      <c r="AY64" s="4">
        <v>0</v>
      </c>
      <c r="AZ64" s="4">
        <v>12</v>
      </c>
      <c r="BA64" s="4">
        <v>12</v>
      </c>
      <c r="BB64" s="4" t="s">
        <v>420</v>
      </c>
      <c r="BC64" s="4">
        <v>0.8</v>
      </c>
      <c r="BD64" s="4">
        <v>1.1000000000000001</v>
      </c>
      <c r="BE64" s="4">
        <v>1.4</v>
      </c>
      <c r="BF64" s="4">
        <v>14.063000000000001</v>
      </c>
      <c r="BG64" s="4">
        <v>17.16</v>
      </c>
      <c r="BH64" s="4">
        <v>1.22</v>
      </c>
      <c r="BI64" s="4">
        <v>12.015000000000001</v>
      </c>
      <c r="BJ64" s="4">
        <v>1640.7809999999999</v>
      </c>
      <c r="BK64" s="4">
        <v>673.79899999999998</v>
      </c>
      <c r="BL64" s="4">
        <v>0.628</v>
      </c>
      <c r="BM64" s="4">
        <v>0.127</v>
      </c>
      <c r="BN64" s="4">
        <v>0.755</v>
      </c>
      <c r="BO64" s="4">
        <v>0.502</v>
      </c>
      <c r="BP64" s="4">
        <v>0.10199999999999999</v>
      </c>
      <c r="BQ64" s="4">
        <v>0.60299999999999998</v>
      </c>
      <c r="BR64" s="4">
        <v>110.96040000000001</v>
      </c>
      <c r="BU64" s="4">
        <v>105.508</v>
      </c>
      <c r="BW64" s="4">
        <v>3400.1289999999999</v>
      </c>
      <c r="BX64" s="4">
        <v>1.0238000000000001E-2</v>
      </c>
      <c r="BY64" s="4">
        <v>-5</v>
      </c>
      <c r="BZ64" s="4">
        <v>1.018492</v>
      </c>
      <c r="CA64" s="4">
        <v>0.250191</v>
      </c>
      <c r="CB64" s="4">
        <v>20.573537999999999</v>
      </c>
      <c r="CC64" s="4">
        <f t="shared" si="15"/>
        <v>6.6100462200000001E-2</v>
      </c>
      <c r="CE64" s="4">
        <f t="shared" si="16"/>
        <v>306.64995346073698</v>
      </c>
      <c r="CF64" s="4">
        <f t="shared" si="17"/>
        <v>125.92809886992301</v>
      </c>
      <c r="CG64" s="4">
        <f t="shared" si="18"/>
        <v>0.11269628423099999</v>
      </c>
      <c r="CH64" s="4">
        <f t="shared" si="19"/>
        <v>20.737686196990801</v>
      </c>
    </row>
    <row r="65" spans="1:86">
      <c r="A65" s="2">
        <v>42440</v>
      </c>
      <c r="B65" s="29">
        <v>0.43063796296296292</v>
      </c>
      <c r="C65" s="4">
        <v>7</v>
      </c>
      <c r="D65" s="4">
        <v>4.9241000000000001</v>
      </c>
      <c r="E65" s="4" t="s">
        <v>155</v>
      </c>
      <c r="F65" s="4">
        <v>49241.061092999997</v>
      </c>
      <c r="G65" s="4">
        <v>54.4</v>
      </c>
      <c r="H65" s="4">
        <v>4.5999999999999996</v>
      </c>
      <c r="I65" s="4">
        <v>11519.3</v>
      </c>
      <c r="K65" s="4">
        <v>12.71</v>
      </c>
      <c r="L65" s="4">
        <v>2052</v>
      </c>
      <c r="M65" s="4">
        <v>0.87860000000000005</v>
      </c>
      <c r="N65" s="4">
        <v>6.1502999999999997</v>
      </c>
      <c r="O65" s="4">
        <v>4.3263999999999996</v>
      </c>
      <c r="P65" s="4">
        <v>47.797199999999997</v>
      </c>
      <c r="Q65" s="4">
        <v>4.0416999999999996</v>
      </c>
      <c r="R65" s="4">
        <v>51.8</v>
      </c>
      <c r="S65" s="4">
        <v>38.183900000000001</v>
      </c>
      <c r="T65" s="4">
        <v>3.2288000000000001</v>
      </c>
      <c r="U65" s="4">
        <v>41.4</v>
      </c>
      <c r="V65" s="4">
        <v>11519.3</v>
      </c>
      <c r="Y65" s="4">
        <v>1802.9380000000001</v>
      </c>
      <c r="Z65" s="4">
        <v>0</v>
      </c>
      <c r="AA65" s="4">
        <v>11.1631</v>
      </c>
      <c r="AB65" s="4" t="s">
        <v>382</v>
      </c>
      <c r="AC65" s="4">
        <v>0</v>
      </c>
      <c r="AD65" s="4">
        <v>11.9</v>
      </c>
      <c r="AE65" s="4">
        <v>856</v>
      </c>
      <c r="AF65" s="4">
        <v>870</v>
      </c>
      <c r="AG65" s="4">
        <v>887</v>
      </c>
      <c r="AH65" s="4">
        <v>64</v>
      </c>
      <c r="AI65" s="4">
        <v>21.43</v>
      </c>
      <c r="AJ65" s="4">
        <v>0.49</v>
      </c>
      <c r="AK65" s="4">
        <v>989</v>
      </c>
      <c r="AL65" s="4">
        <v>3</v>
      </c>
      <c r="AM65" s="4">
        <v>0</v>
      </c>
      <c r="AN65" s="4">
        <v>27</v>
      </c>
      <c r="AO65" s="4">
        <v>189.3</v>
      </c>
      <c r="AP65" s="4">
        <v>189</v>
      </c>
      <c r="AQ65" s="4">
        <v>1.7</v>
      </c>
      <c r="AR65" s="4">
        <v>195</v>
      </c>
      <c r="AS65" s="4" t="s">
        <v>155</v>
      </c>
      <c r="AT65" s="4">
        <v>2</v>
      </c>
      <c r="AU65" s="5">
        <v>0.63878472222222216</v>
      </c>
      <c r="AV65" s="4">
        <v>47.158968000000002</v>
      </c>
      <c r="AW65" s="4">
        <v>-88.488647</v>
      </c>
      <c r="AX65" s="4">
        <v>316.8</v>
      </c>
      <c r="AY65" s="4">
        <v>0</v>
      </c>
      <c r="AZ65" s="4">
        <v>12</v>
      </c>
      <c r="BA65" s="4">
        <v>12</v>
      </c>
      <c r="BB65" s="4" t="s">
        <v>420</v>
      </c>
      <c r="BC65" s="4">
        <v>0.8</v>
      </c>
      <c r="BD65" s="4">
        <v>1.1000000000000001</v>
      </c>
      <c r="BE65" s="4">
        <v>1.4</v>
      </c>
      <c r="BF65" s="4">
        <v>14.063000000000001</v>
      </c>
      <c r="BG65" s="4">
        <v>15.09</v>
      </c>
      <c r="BH65" s="4">
        <v>1.07</v>
      </c>
      <c r="BI65" s="4">
        <v>13.814</v>
      </c>
      <c r="BJ65" s="4">
        <v>1604.529</v>
      </c>
      <c r="BK65" s="4">
        <v>718.39300000000003</v>
      </c>
      <c r="BL65" s="4">
        <v>1.306</v>
      </c>
      <c r="BM65" s="4">
        <v>0.11</v>
      </c>
      <c r="BN65" s="4">
        <v>1.4159999999999999</v>
      </c>
      <c r="BO65" s="4">
        <v>1.0429999999999999</v>
      </c>
      <c r="BP65" s="4">
        <v>8.7999999999999995E-2</v>
      </c>
      <c r="BQ65" s="4">
        <v>1.131</v>
      </c>
      <c r="BR65" s="4">
        <v>99.374799999999993</v>
      </c>
      <c r="BU65" s="4">
        <v>93.322000000000003</v>
      </c>
      <c r="BW65" s="4">
        <v>2117.5650000000001</v>
      </c>
      <c r="BX65" s="4">
        <v>7.2700000000000004E-3</v>
      </c>
      <c r="BY65" s="4">
        <v>-5</v>
      </c>
      <c r="BZ65" s="4">
        <v>1.0167619999999999</v>
      </c>
      <c r="CA65" s="4">
        <v>0.17766100000000001</v>
      </c>
      <c r="CB65" s="4">
        <v>20.538592000000001</v>
      </c>
      <c r="CC65" s="4">
        <f t="shared" si="15"/>
        <v>4.6938036200000005E-2</v>
      </c>
      <c r="CE65" s="4">
        <f t="shared" si="16"/>
        <v>212.94148332174302</v>
      </c>
      <c r="CF65" s="4">
        <f t="shared" si="17"/>
        <v>95.33992282343101</v>
      </c>
      <c r="CG65" s="4">
        <f t="shared" si="18"/>
        <v>0.15009813947700001</v>
      </c>
      <c r="CH65" s="4">
        <f t="shared" si="19"/>
        <v>13.188304678071599</v>
      </c>
    </row>
    <row r="66" spans="1:86">
      <c r="A66" s="2">
        <v>42440</v>
      </c>
      <c r="B66" s="29">
        <v>0.43064953703703707</v>
      </c>
      <c r="C66" s="4">
        <v>6.843</v>
      </c>
      <c r="D66" s="4">
        <v>4.8700999999999999</v>
      </c>
      <c r="E66" s="4" t="s">
        <v>155</v>
      </c>
      <c r="F66" s="4">
        <v>48701.271478000002</v>
      </c>
      <c r="G66" s="4">
        <v>64.400000000000006</v>
      </c>
      <c r="H66" s="4">
        <v>4.5999999999999996</v>
      </c>
      <c r="I66" s="4">
        <v>11519.3</v>
      </c>
      <c r="K66" s="4">
        <v>8.8699999999999992</v>
      </c>
      <c r="L66" s="4">
        <v>2052</v>
      </c>
      <c r="M66" s="4">
        <v>0.88039999999999996</v>
      </c>
      <c r="N66" s="4">
        <v>6.0247999999999999</v>
      </c>
      <c r="O66" s="4">
        <v>4.2877999999999998</v>
      </c>
      <c r="P66" s="4">
        <v>56.742899999999999</v>
      </c>
      <c r="Q66" s="4">
        <v>4.05</v>
      </c>
      <c r="R66" s="4">
        <v>60.8</v>
      </c>
      <c r="S66" s="4">
        <v>45.330399999999997</v>
      </c>
      <c r="T66" s="4">
        <v>3.2353999999999998</v>
      </c>
      <c r="U66" s="4">
        <v>48.6</v>
      </c>
      <c r="V66" s="4">
        <v>11519.3</v>
      </c>
      <c r="Y66" s="4">
        <v>1806.646</v>
      </c>
      <c r="Z66" s="4">
        <v>0</v>
      </c>
      <c r="AA66" s="4">
        <v>7.8057999999999996</v>
      </c>
      <c r="AB66" s="4" t="s">
        <v>382</v>
      </c>
      <c r="AC66" s="4">
        <v>0</v>
      </c>
      <c r="AD66" s="4">
        <v>12</v>
      </c>
      <c r="AE66" s="4">
        <v>855</v>
      </c>
      <c r="AF66" s="4">
        <v>870</v>
      </c>
      <c r="AG66" s="4">
        <v>887</v>
      </c>
      <c r="AH66" s="4">
        <v>64</v>
      </c>
      <c r="AI66" s="4">
        <v>21.43</v>
      </c>
      <c r="AJ66" s="4">
        <v>0.49</v>
      </c>
      <c r="AK66" s="4">
        <v>989</v>
      </c>
      <c r="AL66" s="4">
        <v>3</v>
      </c>
      <c r="AM66" s="4">
        <v>0</v>
      </c>
      <c r="AN66" s="4">
        <v>27</v>
      </c>
      <c r="AO66" s="4">
        <v>189</v>
      </c>
      <c r="AP66" s="4">
        <v>189</v>
      </c>
      <c r="AQ66" s="4">
        <v>1.7</v>
      </c>
      <c r="AR66" s="4">
        <v>195</v>
      </c>
      <c r="AS66" s="4" t="s">
        <v>155</v>
      </c>
      <c r="AT66" s="4">
        <v>2</v>
      </c>
      <c r="AU66" s="5">
        <v>0.63880787037037035</v>
      </c>
      <c r="AV66" s="4">
        <v>47.158968999999999</v>
      </c>
      <c r="AW66" s="4">
        <v>-88.488647</v>
      </c>
      <c r="AX66" s="4">
        <v>316.89999999999998</v>
      </c>
      <c r="AY66" s="4">
        <v>0</v>
      </c>
      <c r="AZ66" s="4">
        <v>12</v>
      </c>
      <c r="BA66" s="4">
        <v>12</v>
      </c>
      <c r="BB66" s="4" t="s">
        <v>420</v>
      </c>
      <c r="BC66" s="4">
        <v>0.8</v>
      </c>
      <c r="BD66" s="4">
        <v>1.1000000000000001</v>
      </c>
      <c r="BE66" s="4">
        <v>1.4</v>
      </c>
      <c r="BF66" s="4">
        <v>14.063000000000001</v>
      </c>
      <c r="BG66" s="4">
        <v>15.33</v>
      </c>
      <c r="BH66" s="4">
        <v>1.0900000000000001</v>
      </c>
      <c r="BI66" s="4">
        <v>13.581</v>
      </c>
      <c r="BJ66" s="4">
        <v>1594.3689999999999</v>
      </c>
      <c r="BK66" s="4">
        <v>722.20600000000002</v>
      </c>
      <c r="BL66" s="4">
        <v>1.573</v>
      </c>
      <c r="BM66" s="4">
        <v>0.112</v>
      </c>
      <c r="BN66" s="4">
        <v>1.6850000000000001</v>
      </c>
      <c r="BO66" s="4">
        <v>1.256</v>
      </c>
      <c r="BP66" s="4">
        <v>0.09</v>
      </c>
      <c r="BQ66" s="4">
        <v>1.3460000000000001</v>
      </c>
      <c r="BR66" s="4">
        <v>100.8023</v>
      </c>
      <c r="BU66" s="4">
        <v>94.856999999999999</v>
      </c>
      <c r="BW66" s="4">
        <v>1501.9770000000001</v>
      </c>
      <c r="BX66" s="4">
        <v>8.9840000000000007E-3</v>
      </c>
      <c r="BY66" s="4">
        <v>-5</v>
      </c>
      <c r="BZ66" s="4">
        <v>1.0189839999999999</v>
      </c>
      <c r="CA66" s="4">
        <v>0.21954699999999999</v>
      </c>
      <c r="CB66" s="4">
        <v>20.583476999999998</v>
      </c>
      <c r="CC66" s="4">
        <f t="shared" si="15"/>
        <v>5.8004317399999998E-2</v>
      </c>
      <c r="CE66" s="4">
        <f t="shared" si="16"/>
        <v>261.47908133972095</v>
      </c>
      <c r="CF66" s="4">
        <f t="shared" si="17"/>
        <v>118.44294602945399</v>
      </c>
      <c r="CG66" s="4">
        <f t="shared" si="18"/>
        <v>0.22074616571400002</v>
      </c>
      <c r="CH66" s="4">
        <f t="shared" si="19"/>
        <v>16.5317393909007</v>
      </c>
    </row>
    <row r="67" spans="1:86">
      <c r="A67" s="2">
        <v>42440</v>
      </c>
      <c r="B67" s="29">
        <v>0.43066111111111111</v>
      </c>
      <c r="C67" s="4">
        <v>2.996</v>
      </c>
      <c r="D67" s="4">
        <v>2.8843000000000001</v>
      </c>
      <c r="E67" s="4" t="s">
        <v>155</v>
      </c>
      <c r="F67" s="4">
        <v>28842.609400000001</v>
      </c>
      <c r="G67" s="4">
        <v>53.6</v>
      </c>
      <c r="H67" s="4">
        <v>4.5999999999999996</v>
      </c>
      <c r="I67" s="4">
        <v>11519.3</v>
      </c>
      <c r="K67" s="4">
        <v>6.53</v>
      </c>
      <c r="L67" s="4">
        <v>1851</v>
      </c>
      <c r="M67" s="4">
        <v>0.93330000000000002</v>
      </c>
      <c r="N67" s="4">
        <v>2.7966000000000002</v>
      </c>
      <c r="O67" s="4">
        <v>2.6919</v>
      </c>
      <c r="P67" s="4">
        <v>50.000100000000003</v>
      </c>
      <c r="Q67" s="4">
        <v>4.2931999999999997</v>
      </c>
      <c r="R67" s="4">
        <v>54.3</v>
      </c>
      <c r="S67" s="4">
        <v>39.943800000000003</v>
      </c>
      <c r="T67" s="4">
        <v>3.4298000000000002</v>
      </c>
      <c r="U67" s="4">
        <v>43.4</v>
      </c>
      <c r="V67" s="4">
        <v>11519.3</v>
      </c>
      <c r="Y67" s="4">
        <v>1727.7090000000001</v>
      </c>
      <c r="Z67" s="4">
        <v>0</v>
      </c>
      <c r="AA67" s="4">
        <v>6.0971000000000002</v>
      </c>
      <c r="AB67" s="4" t="s">
        <v>382</v>
      </c>
      <c r="AC67" s="4">
        <v>0</v>
      </c>
      <c r="AD67" s="4">
        <v>11.9</v>
      </c>
      <c r="AE67" s="4">
        <v>856</v>
      </c>
      <c r="AF67" s="4">
        <v>870</v>
      </c>
      <c r="AG67" s="4">
        <v>888</v>
      </c>
      <c r="AH67" s="4">
        <v>64</v>
      </c>
      <c r="AI67" s="4">
        <v>21.43</v>
      </c>
      <c r="AJ67" s="4">
        <v>0.49</v>
      </c>
      <c r="AK67" s="4">
        <v>989</v>
      </c>
      <c r="AL67" s="4">
        <v>3</v>
      </c>
      <c r="AM67" s="4">
        <v>0</v>
      </c>
      <c r="AN67" s="4">
        <v>27</v>
      </c>
      <c r="AO67" s="4">
        <v>189</v>
      </c>
      <c r="AP67" s="4">
        <v>189</v>
      </c>
      <c r="AQ67" s="4">
        <v>1.8</v>
      </c>
      <c r="AR67" s="4">
        <v>195</v>
      </c>
      <c r="AS67" s="4" t="s">
        <v>155</v>
      </c>
      <c r="AT67" s="4">
        <v>2</v>
      </c>
      <c r="AU67" s="5">
        <v>0.6388194444444445</v>
      </c>
      <c r="AV67" s="4">
        <v>47.158969999999997</v>
      </c>
      <c r="AW67" s="4">
        <v>-88.488647</v>
      </c>
      <c r="AX67" s="4">
        <v>316.8</v>
      </c>
      <c r="AY67" s="4">
        <v>0</v>
      </c>
      <c r="AZ67" s="4">
        <v>12</v>
      </c>
      <c r="BA67" s="4">
        <v>12</v>
      </c>
      <c r="BB67" s="4" t="s">
        <v>420</v>
      </c>
      <c r="BC67" s="4">
        <v>0.87380000000000002</v>
      </c>
      <c r="BD67" s="4">
        <v>1.1738</v>
      </c>
      <c r="BE67" s="4">
        <v>1.4738</v>
      </c>
      <c r="BF67" s="4">
        <v>14.063000000000001</v>
      </c>
      <c r="BG67" s="4">
        <v>27.84</v>
      </c>
      <c r="BH67" s="4">
        <v>1.98</v>
      </c>
      <c r="BI67" s="4">
        <v>7.1449999999999996</v>
      </c>
      <c r="BJ67" s="4">
        <v>1280.954</v>
      </c>
      <c r="BK67" s="4">
        <v>784.77300000000002</v>
      </c>
      <c r="BL67" s="4">
        <v>2.3980000000000001</v>
      </c>
      <c r="BM67" s="4">
        <v>0.20599999999999999</v>
      </c>
      <c r="BN67" s="4">
        <v>2.6040000000000001</v>
      </c>
      <c r="BO67" s="4">
        <v>1.9159999999999999</v>
      </c>
      <c r="BP67" s="4">
        <v>0.16500000000000001</v>
      </c>
      <c r="BQ67" s="4">
        <v>2.08</v>
      </c>
      <c r="BR67" s="4">
        <v>174.4727</v>
      </c>
      <c r="BU67" s="4">
        <v>157.00899999999999</v>
      </c>
      <c r="BW67" s="4">
        <v>2030.6</v>
      </c>
      <c r="BX67" s="4">
        <v>1.1492E-2</v>
      </c>
      <c r="BY67" s="4">
        <v>-5</v>
      </c>
      <c r="BZ67" s="4">
        <v>1.02</v>
      </c>
      <c r="CA67" s="4">
        <v>0.28083599999999997</v>
      </c>
      <c r="CB67" s="4">
        <v>20.603999999999999</v>
      </c>
      <c r="CC67" s="4">
        <f t="shared" si="15"/>
        <v>7.4196871199999986E-2</v>
      </c>
      <c r="CE67" s="4">
        <f t="shared" si="16"/>
        <v>268.72428416536798</v>
      </c>
      <c r="CF67" s="4">
        <f t="shared" si="17"/>
        <v>164.63320514031599</v>
      </c>
      <c r="CG67" s="4">
        <f t="shared" si="18"/>
        <v>0.43635174335999993</v>
      </c>
      <c r="CH67" s="4">
        <f t="shared" si="19"/>
        <v>36.601666737368397</v>
      </c>
    </row>
    <row r="68" spans="1:86">
      <c r="A68" s="2">
        <v>42440</v>
      </c>
      <c r="B68" s="29">
        <v>0.4306726851851852</v>
      </c>
      <c r="C68" s="4">
        <v>1.2350000000000001</v>
      </c>
      <c r="D68" s="4">
        <v>0.75539999999999996</v>
      </c>
      <c r="E68" s="4" t="s">
        <v>155</v>
      </c>
      <c r="F68" s="4">
        <v>7554.1166940000003</v>
      </c>
      <c r="G68" s="4">
        <v>28</v>
      </c>
      <c r="H68" s="4">
        <v>4.5999999999999996</v>
      </c>
      <c r="I68" s="4">
        <v>8824.7000000000007</v>
      </c>
      <c r="K68" s="4">
        <v>7.38</v>
      </c>
      <c r="L68" s="4">
        <v>1546</v>
      </c>
      <c r="M68" s="4">
        <v>0.97370000000000001</v>
      </c>
      <c r="N68" s="4">
        <v>1.2023999999999999</v>
      </c>
      <c r="O68" s="4">
        <v>0.73560000000000003</v>
      </c>
      <c r="P68" s="4">
        <v>27.2377</v>
      </c>
      <c r="Q68" s="4">
        <v>4.4790999999999999</v>
      </c>
      <c r="R68" s="4">
        <v>31.7</v>
      </c>
      <c r="S68" s="4">
        <v>21.759499999999999</v>
      </c>
      <c r="T68" s="4">
        <v>3.5783</v>
      </c>
      <c r="U68" s="4">
        <v>25.3</v>
      </c>
      <c r="V68" s="4">
        <v>8824.6648000000005</v>
      </c>
      <c r="Y68" s="4">
        <v>1504.9159999999999</v>
      </c>
      <c r="Z68" s="4">
        <v>0</v>
      </c>
      <c r="AA68" s="4">
        <v>7.1837999999999997</v>
      </c>
      <c r="AB68" s="4" t="s">
        <v>382</v>
      </c>
      <c r="AC68" s="4">
        <v>0</v>
      </c>
      <c r="AD68" s="4">
        <v>11.9</v>
      </c>
      <c r="AE68" s="4">
        <v>857</v>
      </c>
      <c r="AF68" s="4">
        <v>870</v>
      </c>
      <c r="AG68" s="4">
        <v>889</v>
      </c>
      <c r="AH68" s="4">
        <v>64</v>
      </c>
      <c r="AI68" s="4">
        <v>21.43</v>
      </c>
      <c r="AJ68" s="4">
        <v>0.49</v>
      </c>
      <c r="AK68" s="4">
        <v>989</v>
      </c>
      <c r="AL68" s="4">
        <v>3</v>
      </c>
      <c r="AM68" s="4">
        <v>0</v>
      </c>
      <c r="AN68" s="4">
        <v>27</v>
      </c>
      <c r="AO68" s="4">
        <v>189</v>
      </c>
      <c r="AP68" s="4">
        <v>188.3</v>
      </c>
      <c r="AQ68" s="4">
        <v>1.6</v>
      </c>
      <c r="AR68" s="4">
        <v>195</v>
      </c>
      <c r="AS68" s="4" t="s">
        <v>155</v>
      </c>
      <c r="AT68" s="4">
        <v>2</v>
      </c>
      <c r="AU68" s="5">
        <v>0.63883101851851853</v>
      </c>
      <c r="AV68" s="4">
        <v>47.158969999999997</v>
      </c>
      <c r="AW68" s="4">
        <v>-88.488647</v>
      </c>
      <c r="AX68" s="4">
        <v>316.7</v>
      </c>
      <c r="AY68" s="4">
        <v>0</v>
      </c>
      <c r="AZ68" s="4">
        <v>12</v>
      </c>
      <c r="BA68" s="4">
        <v>12</v>
      </c>
      <c r="BB68" s="4" t="s">
        <v>420</v>
      </c>
      <c r="BC68" s="4">
        <v>0.9</v>
      </c>
      <c r="BD68" s="4">
        <v>1.2</v>
      </c>
      <c r="BE68" s="4">
        <v>1.5</v>
      </c>
      <c r="BF68" s="4">
        <v>14.063000000000001</v>
      </c>
      <c r="BG68" s="4">
        <v>68.77</v>
      </c>
      <c r="BH68" s="4">
        <v>4.8899999999999997</v>
      </c>
      <c r="BI68" s="4">
        <v>2.6989999999999998</v>
      </c>
      <c r="BJ68" s="4">
        <v>1307.431</v>
      </c>
      <c r="BK68" s="4">
        <v>509.03699999999998</v>
      </c>
      <c r="BL68" s="4">
        <v>3.101</v>
      </c>
      <c r="BM68" s="4">
        <v>0.51</v>
      </c>
      <c r="BN68" s="4">
        <v>3.6110000000000002</v>
      </c>
      <c r="BO68" s="4">
        <v>2.4780000000000002</v>
      </c>
      <c r="BP68" s="4">
        <v>0.40699999999999997</v>
      </c>
      <c r="BQ68" s="4">
        <v>2.8849999999999998</v>
      </c>
      <c r="BR68" s="4">
        <v>317.28410000000002</v>
      </c>
      <c r="BU68" s="4">
        <v>324.649</v>
      </c>
      <c r="BW68" s="4">
        <v>5679.4520000000002</v>
      </c>
      <c r="BX68" s="4">
        <v>1.3492000000000001E-2</v>
      </c>
      <c r="BY68" s="4">
        <v>-5</v>
      </c>
      <c r="BZ68" s="4">
        <v>1.0192540000000001</v>
      </c>
      <c r="CA68" s="4">
        <v>0.32971099999999998</v>
      </c>
      <c r="CB68" s="4">
        <v>20.588930999999999</v>
      </c>
      <c r="CC68" s="4">
        <f t="shared" si="15"/>
        <v>8.7109646199999988E-2</v>
      </c>
      <c r="CE68" s="4">
        <f t="shared" si="16"/>
        <v>322.01256368342695</v>
      </c>
      <c r="CF68" s="4">
        <f t="shared" si="17"/>
        <v>125.37281843532898</v>
      </c>
      <c r="CG68" s="4">
        <f t="shared" si="18"/>
        <v>0.71055852754499993</v>
      </c>
      <c r="CH68" s="4">
        <f t="shared" si="19"/>
        <v>78.145207247639689</v>
      </c>
    </row>
    <row r="69" spans="1:86">
      <c r="A69" s="2">
        <v>42440</v>
      </c>
      <c r="B69" s="29">
        <v>0.43068425925925924</v>
      </c>
      <c r="C69" s="4">
        <v>2.9710000000000001</v>
      </c>
      <c r="D69" s="4">
        <v>2.5472000000000001</v>
      </c>
      <c r="E69" s="4" t="s">
        <v>155</v>
      </c>
      <c r="F69" s="4">
        <v>25471.636364000002</v>
      </c>
      <c r="G69" s="4">
        <v>-7.6</v>
      </c>
      <c r="H69" s="4">
        <v>4.5999999999999996</v>
      </c>
      <c r="I69" s="4">
        <v>8058.4</v>
      </c>
      <c r="K69" s="4">
        <v>12.85</v>
      </c>
      <c r="L69" s="4">
        <v>1455</v>
      </c>
      <c r="M69" s="4">
        <v>0.94040000000000001</v>
      </c>
      <c r="N69" s="4">
        <v>2.7936999999999999</v>
      </c>
      <c r="O69" s="4">
        <v>2.3953000000000002</v>
      </c>
      <c r="P69" s="4">
        <v>0</v>
      </c>
      <c r="Q69" s="4">
        <v>4.3257000000000003</v>
      </c>
      <c r="R69" s="4">
        <v>4.3</v>
      </c>
      <c r="S69" s="4">
        <v>0</v>
      </c>
      <c r="T69" s="4">
        <v>3.4557000000000002</v>
      </c>
      <c r="U69" s="4">
        <v>3.5</v>
      </c>
      <c r="V69" s="4">
        <v>8058.36</v>
      </c>
      <c r="Y69" s="4">
        <v>1367.893</v>
      </c>
      <c r="Z69" s="4">
        <v>0</v>
      </c>
      <c r="AA69" s="4">
        <v>12.085100000000001</v>
      </c>
      <c r="AB69" s="4" t="s">
        <v>382</v>
      </c>
      <c r="AC69" s="4">
        <v>0</v>
      </c>
      <c r="AD69" s="4">
        <v>12</v>
      </c>
      <c r="AE69" s="4">
        <v>856</v>
      </c>
      <c r="AF69" s="4">
        <v>870</v>
      </c>
      <c r="AG69" s="4">
        <v>888</v>
      </c>
      <c r="AH69" s="4">
        <v>64</v>
      </c>
      <c r="AI69" s="4">
        <v>21.43</v>
      </c>
      <c r="AJ69" s="4">
        <v>0.49</v>
      </c>
      <c r="AK69" s="4">
        <v>989</v>
      </c>
      <c r="AL69" s="4">
        <v>3</v>
      </c>
      <c r="AM69" s="4">
        <v>0</v>
      </c>
      <c r="AN69" s="4">
        <v>27</v>
      </c>
      <c r="AO69" s="4">
        <v>189</v>
      </c>
      <c r="AP69" s="4">
        <v>188</v>
      </c>
      <c r="AQ69" s="4">
        <v>1.6</v>
      </c>
      <c r="AR69" s="4">
        <v>195</v>
      </c>
      <c r="AS69" s="4" t="s">
        <v>155</v>
      </c>
      <c r="AT69" s="4">
        <v>2</v>
      </c>
      <c r="AU69" s="5">
        <v>0.63884259259259257</v>
      </c>
      <c r="AV69" s="4">
        <v>47.158969999999997</v>
      </c>
      <c r="AW69" s="4">
        <v>-88.488647</v>
      </c>
      <c r="AX69" s="4">
        <v>316.60000000000002</v>
      </c>
      <c r="AY69" s="4">
        <v>0</v>
      </c>
      <c r="AZ69" s="4">
        <v>12</v>
      </c>
      <c r="BA69" s="4">
        <v>12</v>
      </c>
      <c r="BB69" s="4" t="s">
        <v>420</v>
      </c>
      <c r="BC69" s="4">
        <v>0.82620000000000005</v>
      </c>
      <c r="BD69" s="4">
        <v>1.1262000000000001</v>
      </c>
      <c r="BE69" s="4">
        <v>1.4261999999999999</v>
      </c>
      <c r="BF69" s="4">
        <v>14.063000000000001</v>
      </c>
      <c r="BG69" s="4">
        <v>31.15</v>
      </c>
      <c r="BH69" s="4">
        <v>2.21</v>
      </c>
      <c r="BI69" s="4">
        <v>6.34</v>
      </c>
      <c r="BJ69" s="4">
        <v>1418.366</v>
      </c>
      <c r="BK69" s="4">
        <v>774.00300000000004</v>
      </c>
      <c r="BL69" s="4">
        <v>0</v>
      </c>
      <c r="BM69" s="4">
        <v>0.23</v>
      </c>
      <c r="BN69" s="4">
        <v>0.23</v>
      </c>
      <c r="BO69" s="4">
        <v>0</v>
      </c>
      <c r="BP69" s="4">
        <v>0.184</v>
      </c>
      <c r="BQ69" s="4">
        <v>0.184</v>
      </c>
      <c r="BR69" s="4">
        <v>135.28469999999999</v>
      </c>
      <c r="BU69" s="4">
        <v>137.786</v>
      </c>
      <c r="BW69" s="4">
        <v>4461.2430000000004</v>
      </c>
      <c r="BX69" s="4">
        <v>1.3254E-2</v>
      </c>
      <c r="BY69" s="4">
        <v>-5</v>
      </c>
      <c r="BZ69" s="4">
        <v>1.021984</v>
      </c>
      <c r="CA69" s="4">
        <v>0.32389499999999999</v>
      </c>
      <c r="CB69" s="4">
        <v>20.644076999999999</v>
      </c>
      <c r="CC69" s="4">
        <f t="shared" si="15"/>
        <v>8.5573058999999993E-2</v>
      </c>
      <c r="CE69" s="4">
        <f t="shared" si="16"/>
        <v>343.17303671078997</v>
      </c>
      <c r="CF69" s="4">
        <f t="shared" si="17"/>
        <v>187.269689158695</v>
      </c>
      <c r="CG69" s="4">
        <f t="shared" si="18"/>
        <v>4.4518719960000001E-2</v>
      </c>
      <c r="CH69" s="4">
        <f t="shared" si="19"/>
        <v>32.732074316155497</v>
      </c>
    </row>
    <row r="70" spans="1:86">
      <c r="A70" s="2">
        <v>42440</v>
      </c>
      <c r="B70" s="29">
        <v>0.43069583333333333</v>
      </c>
      <c r="C70" s="4">
        <v>5.508</v>
      </c>
      <c r="D70" s="4">
        <v>4.3216999999999999</v>
      </c>
      <c r="E70" s="4" t="s">
        <v>155</v>
      </c>
      <c r="F70" s="4">
        <v>43216.794425</v>
      </c>
      <c r="G70" s="4">
        <v>1.4</v>
      </c>
      <c r="H70" s="4">
        <v>4.5999999999999996</v>
      </c>
      <c r="I70" s="4">
        <v>11519.4</v>
      </c>
      <c r="K70" s="4">
        <v>16.46</v>
      </c>
      <c r="L70" s="4">
        <v>2039</v>
      </c>
      <c r="M70" s="4">
        <v>0.89690000000000003</v>
      </c>
      <c r="N70" s="4">
        <v>4.9401000000000002</v>
      </c>
      <c r="O70" s="4">
        <v>3.8761999999999999</v>
      </c>
      <c r="P70" s="4">
        <v>1.2887999999999999</v>
      </c>
      <c r="Q70" s="4">
        <v>4.1257999999999999</v>
      </c>
      <c r="R70" s="4">
        <v>5.4</v>
      </c>
      <c r="S70" s="4">
        <v>1.0296000000000001</v>
      </c>
      <c r="T70" s="4">
        <v>3.2959999999999998</v>
      </c>
      <c r="U70" s="4">
        <v>4.3</v>
      </c>
      <c r="V70" s="4">
        <v>11519.358700000001</v>
      </c>
      <c r="Y70" s="4">
        <v>1828.44</v>
      </c>
      <c r="Z70" s="4">
        <v>0</v>
      </c>
      <c r="AA70" s="4">
        <v>14.7607</v>
      </c>
      <c r="AB70" s="4" t="s">
        <v>382</v>
      </c>
      <c r="AC70" s="4">
        <v>0</v>
      </c>
      <c r="AD70" s="4">
        <v>11.9</v>
      </c>
      <c r="AE70" s="4">
        <v>857</v>
      </c>
      <c r="AF70" s="4">
        <v>870</v>
      </c>
      <c r="AG70" s="4">
        <v>888</v>
      </c>
      <c r="AH70" s="4">
        <v>64</v>
      </c>
      <c r="AI70" s="4">
        <v>21.43</v>
      </c>
      <c r="AJ70" s="4">
        <v>0.49</v>
      </c>
      <c r="AK70" s="4">
        <v>989</v>
      </c>
      <c r="AL70" s="4">
        <v>3</v>
      </c>
      <c r="AM70" s="4">
        <v>0</v>
      </c>
      <c r="AN70" s="4">
        <v>27</v>
      </c>
      <c r="AO70" s="4">
        <v>189</v>
      </c>
      <c r="AP70" s="4">
        <v>188</v>
      </c>
      <c r="AQ70" s="4">
        <v>1.6</v>
      </c>
      <c r="AR70" s="4">
        <v>195</v>
      </c>
      <c r="AS70" s="4" t="s">
        <v>155</v>
      </c>
      <c r="AT70" s="4">
        <v>2</v>
      </c>
      <c r="AU70" s="5">
        <v>0.63885416666666661</v>
      </c>
      <c r="AV70" s="4">
        <v>47.158971000000001</v>
      </c>
      <c r="AW70" s="4">
        <v>-88.488647</v>
      </c>
      <c r="AX70" s="4">
        <v>316.39999999999998</v>
      </c>
      <c r="AY70" s="4">
        <v>0</v>
      </c>
      <c r="AZ70" s="4">
        <v>12</v>
      </c>
      <c r="BA70" s="4">
        <v>12</v>
      </c>
      <c r="BB70" s="4" t="s">
        <v>420</v>
      </c>
      <c r="BC70" s="4">
        <v>0.8</v>
      </c>
      <c r="BD70" s="4">
        <v>1.1000000000000001</v>
      </c>
      <c r="BE70" s="4">
        <v>1.4</v>
      </c>
      <c r="BF70" s="4">
        <v>14.063000000000001</v>
      </c>
      <c r="BG70" s="4">
        <v>17.899999999999999</v>
      </c>
      <c r="BH70" s="4">
        <v>1.27</v>
      </c>
      <c r="BI70" s="4">
        <v>11.492000000000001</v>
      </c>
      <c r="BJ70" s="4">
        <v>1504.3440000000001</v>
      </c>
      <c r="BK70" s="4">
        <v>751.26800000000003</v>
      </c>
      <c r="BL70" s="4">
        <v>4.1000000000000002E-2</v>
      </c>
      <c r="BM70" s="4">
        <v>0.13200000000000001</v>
      </c>
      <c r="BN70" s="4">
        <v>0.17299999999999999</v>
      </c>
      <c r="BO70" s="4">
        <v>3.3000000000000002E-2</v>
      </c>
      <c r="BP70" s="4">
        <v>0.105</v>
      </c>
      <c r="BQ70" s="4">
        <v>0.13800000000000001</v>
      </c>
      <c r="BR70" s="4">
        <v>115.99379999999999</v>
      </c>
      <c r="BU70" s="4">
        <v>110.468</v>
      </c>
      <c r="BW70" s="4">
        <v>3268.2559999999999</v>
      </c>
      <c r="BX70" s="4">
        <v>9.2700000000000005E-3</v>
      </c>
      <c r="BY70" s="4">
        <v>-5</v>
      </c>
      <c r="BZ70" s="4">
        <v>1.0215080000000001</v>
      </c>
      <c r="CA70" s="4">
        <v>0.22653599999999999</v>
      </c>
      <c r="CB70" s="4">
        <v>20.634461999999999</v>
      </c>
      <c r="CC70" s="4">
        <f t="shared" si="15"/>
        <v>5.9850811199999993E-2</v>
      </c>
      <c r="CE70" s="4">
        <f t="shared" si="16"/>
        <v>254.56869007084799</v>
      </c>
      <c r="CF70" s="4">
        <f t="shared" si="17"/>
        <v>127.13136799305599</v>
      </c>
      <c r="CG70" s="4">
        <f t="shared" si="18"/>
        <v>2.3352690096000002E-2</v>
      </c>
      <c r="CH70" s="4">
        <f t="shared" si="19"/>
        <v>19.628748293169597</v>
      </c>
    </row>
    <row r="71" spans="1:86">
      <c r="A71" s="2">
        <v>42440</v>
      </c>
      <c r="B71" s="29">
        <v>0.43070740740740737</v>
      </c>
      <c r="C71" s="4">
        <v>4.782</v>
      </c>
      <c r="D71" s="4">
        <v>3.4455</v>
      </c>
      <c r="E71" s="4" t="s">
        <v>155</v>
      </c>
      <c r="F71" s="4">
        <v>34455.161289999996</v>
      </c>
      <c r="G71" s="4">
        <v>36.4</v>
      </c>
      <c r="H71" s="4">
        <v>4.5999999999999996</v>
      </c>
      <c r="I71" s="4">
        <v>11519.6</v>
      </c>
      <c r="K71" s="4">
        <v>13.23</v>
      </c>
      <c r="L71" s="4">
        <v>2052</v>
      </c>
      <c r="M71" s="4">
        <v>0.91180000000000005</v>
      </c>
      <c r="N71" s="4">
        <v>4.3608000000000002</v>
      </c>
      <c r="O71" s="4">
        <v>3.1417999999999999</v>
      </c>
      <c r="P71" s="4">
        <v>33.191299999999998</v>
      </c>
      <c r="Q71" s="4">
        <v>4.1944999999999997</v>
      </c>
      <c r="R71" s="4">
        <v>37.4</v>
      </c>
      <c r="S71" s="4">
        <v>26.515699999999999</v>
      </c>
      <c r="T71" s="4">
        <v>3.3509000000000002</v>
      </c>
      <c r="U71" s="4">
        <v>29.9</v>
      </c>
      <c r="V71" s="4">
        <v>11519.563700000001</v>
      </c>
      <c r="Y71" s="4">
        <v>1871.116</v>
      </c>
      <c r="Z71" s="4">
        <v>0</v>
      </c>
      <c r="AA71" s="4">
        <v>12.0623</v>
      </c>
      <c r="AB71" s="4" t="s">
        <v>382</v>
      </c>
      <c r="AC71" s="4">
        <v>0</v>
      </c>
      <c r="AD71" s="4">
        <v>11.9</v>
      </c>
      <c r="AE71" s="4">
        <v>856</v>
      </c>
      <c r="AF71" s="4">
        <v>870</v>
      </c>
      <c r="AG71" s="4">
        <v>888</v>
      </c>
      <c r="AH71" s="4">
        <v>64</v>
      </c>
      <c r="AI71" s="4">
        <v>21.43</v>
      </c>
      <c r="AJ71" s="4">
        <v>0.49</v>
      </c>
      <c r="AK71" s="4">
        <v>989</v>
      </c>
      <c r="AL71" s="4">
        <v>3</v>
      </c>
      <c r="AM71" s="4">
        <v>0</v>
      </c>
      <c r="AN71" s="4">
        <v>27</v>
      </c>
      <c r="AO71" s="4">
        <v>189</v>
      </c>
      <c r="AP71" s="4">
        <v>188</v>
      </c>
      <c r="AQ71" s="4">
        <v>1.6</v>
      </c>
      <c r="AR71" s="4">
        <v>195</v>
      </c>
      <c r="AS71" s="4" t="s">
        <v>155</v>
      </c>
      <c r="AT71" s="4">
        <v>2</v>
      </c>
      <c r="AU71" s="5">
        <v>0.63886574074074076</v>
      </c>
      <c r="AV71" s="4">
        <v>47.158971999999999</v>
      </c>
      <c r="AW71" s="4">
        <v>-88.488647999999998</v>
      </c>
      <c r="AX71" s="4">
        <v>316.3</v>
      </c>
      <c r="AY71" s="4">
        <v>0</v>
      </c>
      <c r="AZ71" s="4">
        <v>12</v>
      </c>
      <c r="BA71" s="4">
        <v>12</v>
      </c>
      <c r="BB71" s="4" t="s">
        <v>420</v>
      </c>
      <c r="BC71" s="4">
        <v>0.8</v>
      </c>
      <c r="BD71" s="4">
        <v>1.1000000000000001</v>
      </c>
      <c r="BE71" s="4">
        <v>1.4</v>
      </c>
      <c r="BF71" s="4">
        <v>14.063000000000001</v>
      </c>
      <c r="BG71" s="4">
        <v>21.01</v>
      </c>
      <c r="BH71" s="4">
        <v>1.49</v>
      </c>
      <c r="BI71" s="4">
        <v>9.6669999999999998</v>
      </c>
      <c r="BJ71" s="4">
        <v>1530.4490000000001</v>
      </c>
      <c r="BK71" s="4">
        <v>701.78700000000003</v>
      </c>
      <c r="BL71" s="4">
        <v>1.22</v>
      </c>
      <c r="BM71" s="4">
        <v>0.154</v>
      </c>
      <c r="BN71" s="4">
        <v>1.3740000000000001</v>
      </c>
      <c r="BO71" s="4">
        <v>0.97499999999999998</v>
      </c>
      <c r="BP71" s="4">
        <v>0.123</v>
      </c>
      <c r="BQ71" s="4">
        <v>1.0980000000000001</v>
      </c>
      <c r="BR71" s="4">
        <v>133.68510000000001</v>
      </c>
      <c r="BU71" s="4">
        <v>130.286</v>
      </c>
      <c r="BW71" s="4">
        <v>3078.0740000000001</v>
      </c>
      <c r="BX71" s="4">
        <v>1.3221999999999999E-2</v>
      </c>
      <c r="BY71" s="4">
        <v>-5</v>
      </c>
      <c r="BZ71" s="4">
        <v>1.0232380000000001</v>
      </c>
      <c r="CA71" s="4">
        <v>0.32311299999999998</v>
      </c>
      <c r="CB71" s="4">
        <v>20.669408000000001</v>
      </c>
      <c r="CC71" s="4">
        <f t="shared" si="15"/>
        <v>8.5366454599999989E-2</v>
      </c>
      <c r="CE71" s="4">
        <f t="shared" si="16"/>
        <v>369.39745189953902</v>
      </c>
      <c r="CF71" s="4">
        <f t="shared" si="17"/>
        <v>169.387107689457</v>
      </c>
      <c r="CG71" s="4">
        <f t="shared" si="18"/>
        <v>0.26501922127799998</v>
      </c>
      <c r="CH71" s="4">
        <f t="shared" si="19"/>
        <v>32.266959106076094</v>
      </c>
    </row>
    <row r="72" spans="1:86">
      <c r="A72" s="2">
        <v>42440</v>
      </c>
      <c r="B72" s="29">
        <v>0.43071898148148152</v>
      </c>
      <c r="C72" s="4">
        <v>1.1679999999999999</v>
      </c>
      <c r="D72" s="4">
        <v>1.3357000000000001</v>
      </c>
      <c r="E72" s="4" t="s">
        <v>155</v>
      </c>
      <c r="F72" s="4">
        <v>13357.048903999999</v>
      </c>
      <c r="G72" s="4">
        <v>44.2</v>
      </c>
      <c r="H72" s="4">
        <v>4.5999999999999996</v>
      </c>
      <c r="I72" s="4">
        <v>11204.7</v>
      </c>
      <c r="K72" s="4">
        <v>9.14</v>
      </c>
      <c r="L72" s="4">
        <v>1580</v>
      </c>
      <c r="M72" s="4">
        <v>0.96619999999999995</v>
      </c>
      <c r="N72" s="4">
        <v>1.1284000000000001</v>
      </c>
      <c r="O72" s="4">
        <v>1.2906</v>
      </c>
      <c r="P72" s="4">
        <v>42.706200000000003</v>
      </c>
      <c r="Q72" s="4">
        <v>4.4444999999999997</v>
      </c>
      <c r="R72" s="4">
        <v>47.2</v>
      </c>
      <c r="S72" s="4">
        <v>34.116900000000001</v>
      </c>
      <c r="T72" s="4">
        <v>3.5506000000000002</v>
      </c>
      <c r="U72" s="4">
        <v>37.700000000000003</v>
      </c>
      <c r="V72" s="4">
        <v>11204.664199999999</v>
      </c>
      <c r="Y72" s="4">
        <v>1526.231</v>
      </c>
      <c r="Z72" s="4">
        <v>0</v>
      </c>
      <c r="AA72" s="4">
        <v>8.8336000000000006</v>
      </c>
      <c r="AB72" s="4" t="s">
        <v>382</v>
      </c>
      <c r="AC72" s="4">
        <v>0</v>
      </c>
      <c r="AD72" s="4">
        <v>11.9</v>
      </c>
      <c r="AE72" s="4">
        <v>856</v>
      </c>
      <c r="AF72" s="4">
        <v>870</v>
      </c>
      <c r="AG72" s="4">
        <v>888</v>
      </c>
      <c r="AH72" s="4">
        <v>64</v>
      </c>
      <c r="AI72" s="4">
        <v>21.43</v>
      </c>
      <c r="AJ72" s="4">
        <v>0.49</v>
      </c>
      <c r="AK72" s="4">
        <v>989</v>
      </c>
      <c r="AL72" s="4">
        <v>3</v>
      </c>
      <c r="AM72" s="4">
        <v>0</v>
      </c>
      <c r="AN72" s="4">
        <v>27</v>
      </c>
      <c r="AO72" s="4">
        <v>189</v>
      </c>
      <c r="AP72" s="4">
        <v>188.7</v>
      </c>
      <c r="AQ72" s="4">
        <v>1.8</v>
      </c>
      <c r="AR72" s="4">
        <v>195</v>
      </c>
      <c r="AS72" s="4" t="s">
        <v>155</v>
      </c>
      <c r="AT72" s="4">
        <v>2</v>
      </c>
      <c r="AU72" s="5">
        <v>0.6388773148148148</v>
      </c>
      <c r="AV72" s="4">
        <v>47.158971999999999</v>
      </c>
      <c r="AW72" s="4">
        <v>-88.488647</v>
      </c>
      <c r="AX72" s="4">
        <v>315.89999999999998</v>
      </c>
      <c r="AY72" s="4">
        <v>0</v>
      </c>
      <c r="AZ72" s="4">
        <v>12</v>
      </c>
      <c r="BA72" s="4">
        <v>12</v>
      </c>
      <c r="BB72" s="4" t="s">
        <v>420</v>
      </c>
      <c r="BC72" s="4">
        <v>0.8</v>
      </c>
      <c r="BD72" s="4">
        <v>1.1000000000000001</v>
      </c>
      <c r="BE72" s="4">
        <v>1.4</v>
      </c>
      <c r="BF72" s="4">
        <v>14.063000000000001</v>
      </c>
      <c r="BG72" s="4">
        <v>54.1</v>
      </c>
      <c r="BH72" s="4">
        <v>3.85</v>
      </c>
      <c r="BI72" s="4">
        <v>3.4980000000000002</v>
      </c>
      <c r="BJ72" s="4">
        <v>974.82399999999996</v>
      </c>
      <c r="BK72" s="4">
        <v>709.63199999999995</v>
      </c>
      <c r="BL72" s="4">
        <v>3.8639999999999999</v>
      </c>
      <c r="BM72" s="4">
        <v>0.40200000000000002</v>
      </c>
      <c r="BN72" s="4">
        <v>4.266</v>
      </c>
      <c r="BO72" s="4">
        <v>3.0870000000000002</v>
      </c>
      <c r="BP72" s="4">
        <v>0.32100000000000001</v>
      </c>
      <c r="BQ72" s="4">
        <v>3.4079999999999999</v>
      </c>
      <c r="BR72" s="4">
        <v>320.08969999999999</v>
      </c>
      <c r="BU72" s="4">
        <v>261.60399999999998</v>
      </c>
      <c r="BW72" s="4">
        <v>5548.96</v>
      </c>
      <c r="BX72" s="4">
        <v>1.2762000000000001E-2</v>
      </c>
      <c r="BY72" s="4">
        <v>-5</v>
      </c>
      <c r="BZ72" s="4">
        <v>1.0232540000000001</v>
      </c>
      <c r="CA72" s="4">
        <v>0.31187199999999998</v>
      </c>
      <c r="CB72" s="4">
        <v>20.669730999999999</v>
      </c>
      <c r="CC72" s="4">
        <f t="shared" si="15"/>
        <v>8.2396582399999987E-2</v>
      </c>
      <c r="CE72" s="4">
        <f t="shared" si="16"/>
        <v>227.10317196441599</v>
      </c>
      <c r="CF72" s="4">
        <f t="shared" si="17"/>
        <v>165.32182027468798</v>
      </c>
      <c r="CG72" s="4">
        <f t="shared" si="18"/>
        <v>0.79395625267199987</v>
      </c>
      <c r="CH72" s="4">
        <f t="shared" si="19"/>
        <v>74.570780144044804</v>
      </c>
    </row>
    <row r="73" spans="1:86">
      <c r="A73" s="2">
        <v>42440</v>
      </c>
      <c r="B73" s="29">
        <v>0.43073055555555556</v>
      </c>
      <c r="C73" s="4">
        <v>0.36899999999999999</v>
      </c>
      <c r="D73" s="4">
        <v>0.28370000000000001</v>
      </c>
      <c r="E73" s="4" t="s">
        <v>155</v>
      </c>
      <c r="F73" s="4">
        <v>2836.9582989999999</v>
      </c>
      <c r="G73" s="4">
        <v>12.4</v>
      </c>
      <c r="H73" s="4">
        <v>4.7</v>
      </c>
      <c r="I73" s="4">
        <v>6979.5</v>
      </c>
      <c r="K73" s="4">
        <v>11.6</v>
      </c>
      <c r="L73" s="4">
        <v>1030</v>
      </c>
      <c r="M73" s="4">
        <v>0.98880000000000001</v>
      </c>
      <c r="N73" s="4">
        <v>0.36480000000000001</v>
      </c>
      <c r="O73" s="4">
        <v>0.28050000000000003</v>
      </c>
      <c r="P73" s="4">
        <v>12.239100000000001</v>
      </c>
      <c r="Q73" s="4">
        <v>4.6473000000000004</v>
      </c>
      <c r="R73" s="4">
        <v>16.899999999999999</v>
      </c>
      <c r="S73" s="4">
        <v>9.7774999999999999</v>
      </c>
      <c r="T73" s="4">
        <v>3.7126000000000001</v>
      </c>
      <c r="U73" s="4">
        <v>13.5</v>
      </c>
      <c r="V73" s="4">
        <v>6979.4834000000001</v>
      </c>
      <c r="Y73" s="4">
        <v>1018.058</v>
      </c>
      <c r="Z73" s="4">
        <v>0</v>
      </c>
      <c r="AA73" s="4">
        <v>11.473699999999999</v>
      </c>
      <c r="AB73" s="4" t="s">
        <v>382</v>
      </c>
      <c r="AC73" s="4">
        <v>0</v>
      </c>
      <c r="AD73" s="4">
        <v>11.8</v>
      </c>
      <c r="AE73" s="4">
        <v>857</v>
      </c>
      <c r="AF73" s="4">
        <v>870</v>
      </c>
      <c r="AG73" s="4">
        <v>889</v>
      </c>
      <c r="AH73" s="4">
        <v>64</v>
      </c>
      <c r="AI73" s="4">
        <v>21.43</v>
      </c>
      <c r="AJ73" s="4">
        <v>0.49</v>
      </c>
      <c r="AK73" s="4">
        <v>989</v>
      </c>
      <c r="AL73" s="4">
        <v>3</v>
      </c>
      <c r="AM73" s="4">
        <v>0</v>
      </c>
      <c r="AN73" s="4">
        <v>27</v>
      </c>
      <c r="AO73" s="4">
        <v>189.7</v>
      </c>
      <c r="AP73" s="4">
        <v>189</v>
      </c>
      <c r="AQ73" s="4">
        <v>1.7</v>
      </c>
      <c r="AR73" s="4">
        <v>195</v>
      </c>
      <c r="AS73" s="4" t="s">
        <v>155</v>
      </c>
      <c r="AT73" s="4">
        <v>2</v>
      </c>
      <c r="AU73" s="5">
        <v>0.63888888888888895</v>
      </c>
      <c r="AV73" s="4">
        <v>47.158971999999999</v>
      </c>
      <c r="AW73" s="4">
        <v>-88.488647999999998</v>
      </c>
      <c r="AX73" s="4">
        <v>315.39999999999998</v>
      </c>
      <c r="AY73" s="4">
        <v>0</v>
      </c>
      <c r="AZ73" s="4">
        <v>12</v>
      </c>
      <c r="BA73" s="4">
        <v>12</v>
      </c>
      <c r="BB73" s="4" t="s">
        <v>420</v>
      </c>
      <c r="BC73" s="4">
        <v>0.87380000000000002</v>
      </c>
      <c r="BD73" s="4">
        <v>1.1000000000000001</v>
      </c>
      <c r="BE73" s="4">
        <v>1.4</v>
      </c>
      <c r="BF73" s="4">
        <v>14.063000000000001</v>
      </c>
      <c r="BG73" s="4">
        <v>450</v>
      </c>
      <c r="BH73" s="4">
        <v>32</v>
      </c>
      <c r="BI73" s="4">
        <v>0.49199999999999999</v>
      </c>
      <c r="BJ73" s="4">
        <v>846.14099999999996</v>
      </c>
      <c r="BK73" s="4">
        <v>414.14299999999997</v>
      </c>
      <c r="BL73" s="4">
        <v>2.9729999999999999</v>
      </c>
      <c r="BM73" s="4">
        <v>1.129</v>
      </c>
      <c r="BN73" s="4">
        <v>4.1020000000000003</v>
      </c>
      <c r="BO73" s="4">
        <v>2.375</v>
      </c>
      <c r="BP73" s="4">
        <v>0.90200000000000002</v>
      </c>
      <c r="BQ73" s="4">
        <v>3.2770000000000001</v>
      </c>
      <c r="BR73" s="4">
        <v>535.35080000000005</v>
      </c>
      <c r="BU73" s="4">
        <v>468.53199999999998</v>
      </c>
      <c r="BW73" s="4">
        <v>19351.839</v>
      </c>
      <c r="BX73" s="4">
        <v>9.7619999999999998E-3</v>
      </c>
      <c r="BY73" s="4">
        <v>-5</v>
      </c>
      <c r="BZ73" s="4">
        <v>1.022254</v>
      </c>
      <c r="CA73" s="4">
        <v>0.23855899999999999</v>
      </c>
      <c r="CB73" s="4">
        <v>20.649531</v>
      </c>
      <c r="CC73" s="4">
        <f t="shared" si="15"/>
        <v>6.3027287799999998E-2</v>
      </c>
      <c r="CE73" s="4">
        <f t="shared" si="16"/>
        <v>150.785349461793</v>
      </c>
      <c r="CF73" s="4">
        <f t="shared" si="17"/>
        <v>73.801762332938992</v>
      </c>
      <c r="CG73" s="4">
        <f t="shared" si="18"/>
        <v>0.58397310872100006</v>
      </c>
      <c r="CH73" s="4">
        <f t="shared" si="19"/>
        <v>95.401425368408397</v>
      </c>
    </row>
    <row r="74" spans="1:86">
      <c r="A74" s="2">
        <v>42440</v>
      </c>
      <c r="B74" s="29">
        <v>0.43074212962962966</v>
      </c>
      <c r="C74" s="4">
        <v>0.13</v>
      </c>
      <c r="D74" s="4">
        <v>0.1095</v>
      </c>
      <c r="E74" s="4" t="s">
        <v>155</v>
      </c>
      <c r="F74" s="4">
        <v>1095.33933</v>
      </c>
      <c r="G74" s="4">
        <v>-17</v>
      </c>
      <c r="H74" s="4">
        <v>4.7</v>
      </c>
      <c r="I74" s="4">
        <v>4211.7</v>
      </c>
      <c r="K74" s="4">
        <v>16.3</v>
      </c>
      <c r="L74" s="4">
        <v>655</v>
      </c>
      <c r="M74" s="4">
        <v>0.99570000000000003</v>
      </c>
      <c r="N74" s="4">
        <v>0.1295</v>
      </c>
      <c r="O74" s="4">
        <v>0.1091</v>
      </c>
      <c r="P74" s="4">
        <v>0</v>
      </c>
      <c r="Q74" s="4">
        <v>4.6795999999999998</v>
      </c>
      <c r="R74" s="4">
        <v>4.7</v>
      </c>
      <c r="S74" s="4">
        <v>0</v>
      </c>
      <c r="T74" s="4">
        <v>3.7383999999999999</v>
      </c>
      <c r="U74" s="4">
        <v>3.7</v>
      </c>
      <c r="V74" s="4">
        <v>4211.6518999999998</v>
      </c>
      <c r="Y74" s="4">
        <v>652.62900000000002</v>
      </c>
      <c r="Z74" s="4">
        <v>0</v>
      </c>
      <c r="AA74" s="4">
        <v>16.225100000000001</v>
      </c>
      <c r="AB74" s="4" t="s">
        <v>382</v>
      </c>
      <c r="AC74" s="4">
        <v>0</v>
      </c>
      <c r="AD74" s="4">
        <v>11.9</v>
      </c>
      <c r="AE74" s="4">
        <v>856</v>
      </c>
      <c r="AF74" s="4">
        <v>870</v>
      </c>
      <c r="AG74" s="4">
        <v>888</v>
      </c>
      <c r="AH74" s="4">
        <v>64</v>
      </c>
      <c r="AI74" s="4">
        <v>21.43</v>
      </c>
      <c r="AJ74" s="4">
        <v>0.49</v>
      </c>
      <c r="AK74" s="4">
        <v>989</v>
      </c>
      <c r="AL74" s="4">
        <v>3</v>
      </c>
      <c r="AM74" s="4">
        <v>0</v>
      </c>
      <c r="AN74" s="4">
        <v>27</v>
      </c>
      <c r="AO74" s="4">
        <v>190</v>
      </c>
      <c r="AP74" s="4">
        <v>189</v>
      </c>
      <c r="AQ74" s="4">
        <v>1.7</v>
      </c>
      <c r="AR74" s="4">
        <v>195</v>
      </c>
      <c r="AS74" s="4" t="s">
        <v>155</v>
      </c>
      <c r="AT74" s="4">
        <v>2</v>
      </c>
      <c r="AU74" s="5">
        <v>0.63890046296296299</v>
      </c>
      <c r="AV74" s="4">
        <v>47.158971999999999</v>
      </c>
      <c r="AW74" s="4">
        <v>-88.488647999999998</v>
      </c>
      <c r="AX74" s="4">
        <v>315</v>
      </c>
      <c r="AY74" s="4">
        <v>0</v>
      </c>
      <c r="AZ74" s="4">
        <v>12</v>
      </c>
      <c r="BA74" s="4">
        <v>12</v>
      </c>
      <c r="BB74" s="4" t="s">
        <v>420</v>
      </c>
      <c r="BC74" s="4">
        <v>0.9</v>
      </c>
      <c r="BD74" s="4">
        <v>1.1000000000000001</v>
      </c>
      <c r="BE74" s="4">
        <v>1.4</v>
      </c>
      <c r="BF74" s="4">
        <v>14.063000000000001</v>
      </c>
      <c r="BG74" s="4">
        <v>450</v>
      </c>
      <c r="BH74" s="4">
        <v>32</v>
      </c>
      <c r="BI74" s="4">
        <v>0.49199999999999999</v>
      </c>
      <c r="BJ74" s="4">
        <v>631.745</v>
      </c>
      <c r="BK74" s="4">
        <v>338.52199999999999</v>
      </c>
      <c r="BL74" s="4">
        <v>0</v>
      </c>
      <c r="BM74" s="4">
        <v>2.39</v>
      </c>
      <c r="BN74" s="4">
        <v>2.39</v>
      </c>
      <c r="BO74" s="4">
        <v>0</v>
      </c>
      <c r="BP74" s="4">
        <v>1.909</v>
      </c>
      <c r="BQ74" s="4">
        <v>1.909</v>
      </c>
      <c r="BR74" s="4">
        <v>679.2011</v>
      </c>
      <c r="BU74" s="4">
        <v>631.48500000000001</v>
      </c>
      <c r="BW74" s="4">
        <v>57535.466999999997</v>
      </c>
      <c r="BX74" s="4">
        <v>9.7459999999999995E-3</v>
      </c>
      <c r="BY74" s="4">
        <v>-5</v>
      </c>
      <c r="BZ74" s="4">
        <v>1.0249839999999999</v>
      </c>
      <c r="CA74" s="4">
        <v>0.23816799999999999</v>
      </c>
      <c r="CB74" s="4">
        <v>20.704677</v>
      </c>
      <c r="CC74" s="4">
        <f t="shared" si="15"/>
        <v>6.2923985599999996E-2</v>
      </c>
      <c r="CE74" s="4">
        <f t="shared" si="16"/>
        <v>112.39469804051998</v>
      </c>
      <c r="CF74" s="4">
        <f t="shared" si="17"/>
        <v>60.226955448912001</v>
      </c>
      <c r="CG74" s="4">
        <f t="shared" si="18"/>
        <v>0.33963304586399995</v>
      </c>
      <c r="CH74" s="4">
        <f t="shared" si="19"/>
        <v>120.83768378584558</v>
      </c>
    </row>
    <row r="75" spans="1:86">
      <c r="A75" s="2">
        <v>42440</v>
      </c>
      <c r="B75" s="29">
        <v>0.43075370370370369</v>
      </c>
      <c r="C75" s="4">
        <v>6.6000000000000003E-2</v>
      </c>
      <c r="D75" s="4">
        <v>6.2100000000000002E-2</v>
      </c>
      <c r="E75" s="4" t="s">
        <v>155</v>
      </c>
      <c r="F75" s="4">
        <v>621.35112600000002</v>
      </c>
      <c r="G75" s="4">
        <v>-13.2</v>
      </c>
      <c r="H75" s="4">
        <v>4.7</v>
      </c>
      <c r="I75" s="4">
        <v>2718.3</v>
      </c>
      <c r="K75" s="4">
        <v>18.86</v>
      </c>
      <c r="L75" s="4">
        <v>501</v>
      </c>
      <c r="M75" s="4">
        <v>1</v>
      </c>
      <c r="N75" s="4">
        <v>6.5799999999999997E-2</v>
      </c>
      <c r="O75" s="4">
        <v>6.2100000000000002E-2</v>
      </c>
      <c r="P75" s="4">
        <v>0</v>
      </c>
      <c r="Q75" s="4">
        <v>4.7</v>
      </c>
      <c r="R75" s="4">
        <v>4.7</v>
      </c>
      <c r="S75" s="4">
        <v>0</v>
      </c>
      <c r="T75" s="4">
        <v>3.7547000000000001</v>
      </c>
      <c r="U75" s="4">
        <v>3.8</v>
      </c>
      <c r="V75" s="4">
        <v>2718.3451</v>
      </c>
      <c r="Y75" s="4">
        <v>501.24299999999999</v>
      </c>
      <c r="Z75" s="4">
        <v>0</v>
      </c>
      <c r="AA75" s="4">
        <v>18.861799999999999</v>
      </c>
      <c r="AB75" s="4" t="s">
        <v>382</v>
      </c>
      <c r="AC75" s="4">
        <v>0</v>
      </c>
      <c r="AD75" s="4">
        <v>11.9</v>
      </c>
      <c r="AE75" s="4">
        <v>857</v>
      </c>
      <c r="AF75" s="4">
        <v>870</v>
      </c>
      <c r="AG75" s="4">
        <v>888</v>
      </c>
      <c r="AH75" s="4">
        <v>64</v>
      </c>
      <c r="AI75" s="4">
        <v>21.43</v>
      </c>
      <c r="AJ75" s="4">
        <v>0.49</v>
      </c>
      <c r="AK75" s="4">
        <v>989</v>
      </c>
      <c r="AL75" s="4">
        <v>3</v>
      </c>
      <c r="AM75" s="4">
        <v>0</v>
      </c>
      <c r="AN75" s="4">
        <v>27</v>
      </c>
      <c r="AO75" s="4">
        <v>190</v>
      </c>
      <c r="AP75" s="4">
        <v>188.3</v>
      </c>
      <c r="AQ75" s="4">
        <v>1.8</v>
      </c>
      <c r="AR75" s="4">
        <v>195</v>
      </c>
      <c r="AS75" s="4" t="s">
        <v>155</v>
      </c>
      <c r="AT75" s="4">
        <v>2</v>
      </c>
      <c r="AU75" s="5">
        <v>0.63891203703703703</v>
      </c>
      <c r="AV75" s="4">
        <v>47.158973000000003</v>
      </c>
      <c r="AW75" s="4">
        <v>-88.488647999999998</v>
      </c>
      <c r="AX75" s="4">
        <v>314.60000000000002</v>
      </c>
      <c r="AY75" s="4">
        <v>0</v>
      </c>
      <c r="AZ75" s="4">
        <v>12</v>
      </c>
      <c r="BA75" s="4">
        <v>11</v>
      </c>
      <c r="BB75" s="4" t="s">
        <v>420</v>
      </c>
      <c r="BC75" s="4">
        <v>0.9738</v>
      </c>
      <c r="BD75" s="4">
        <v>1.1738</v>
      </c>
      <c r="BE75" s="4">
        <v>1.5476000000000001</v>
      </c>
      <c r="BF75" s="4">
        <v>14.063000000000001</v>
      </c>
      <c r="BG75" s="4">
        <v>450</v>
      </c>
      <c r="BH75" s="4">
        <v>32</v>
      </c>
      <c r="BI75" s="4">
        <v>0.49199999999999999</v>
      </c>
      <c r="BJ75" s="4">
        <v>0</v>
      </c>
      <c r="BK75" s="4">
        <v>0</v>
      </c>
      <c r="BL75" s="4">
        <v>0</v>
      </c>
      <c r="BM75" s="4">
        <v>0</v>
      </c>
      <c r="BN75" s="4">
        <v>0</v>
      </c>
      <c r="BO75" s="4">
        <v>0</v>
      </c>
      <c r="BP75" s="4">
        <v>0</v>
      </c>
      <c r="BQ75" s="4">
        <v>0</v>
      </c>
      <c r="BR75" s="4">
        <v>0</v>
      </c>
      <c r="BS75" s="4">
        <v>0</v>
      </c>
      <c r="BT75" s="4">
        <v>0</v>
      </c>
      <c r="BU75" s="4">
        <v>0</v>
      </c>
      <c r="BW75" s="4">
        <v>0</v>
      </c>
      <c r="BX75" s="4">
        <v>6.2700000000000004E-3</v>
      </c>
      <c r="BY75" s="4">
        <v>-5</v>
      </c>
      <c r="BZ75" s="4">
        <v>1.0237620000000001</v>
      </c>
      <c r="CA75" s="4">
        <v>0.153223</v>
      </c>
      <c r="CB75" s="4">
        <v>20.679991999999999</v>
      </c>
      <c r="CC75" s="4">
        <f t="shared" ref="CC75:CC138" si="20">CA75*0.2642</f>
        <v>4.0481516599999996E-2</v>
      </c>
      <c r="CE75" s="4">
        <f t="shared" ref="CE75:CE138" si="21">BJ75*$CA75*0.747</f>
        <v>0</v>
      </c>
      <c r="CF75" s="4">
        <f t="shared" ref="CF75:CF138" si="22">BK75*$CA75*0.747</f>
        <v>0</v>
      </c>
      <c r="CG75" s="4">
        <f t="shared" ref="CG75:CG138" si="23">BQ75*$CA75*0.747</f>
        <v>0</v>
      </c>
      <c r="CH75" s="4">
        <f t="shared" ref="CH75:CH138" si="24">BR75*$CA75*0.747</f>
        <v>0</v>
      </c>
    </row>
    <row r="76" spans="1:86">
      <c r="A76" s="2">
        <v>42440</v>
      </c>
      <c r="B76" s="29">
        <v>0.43076527777777779</v>
      </c>
      <c r="C76" s="4">
        <v>0.04</v>
      </c>
      <c r="D76" s="4">
        <v>3.5900000000000001E-2</v>
      </c>
      <c r="E76" s="4" t="s">
        <v>155</v>
      </c>
      <c r="F76" s="4">
        <v>359.04109599999998</v>
      </c>
      <c r="G76" s="4">
        <v>-6.5</v>
      </c>
      <c r="H76" s="4">
        <v>4.7</v>
      </c>
      <c r="I76" s="4">
        <v>1940.2</v>
      </c>
      <c r="K76" s="4">
        <v>19.8</v>
      </c>
      <c r="L76" s="4">
        <v>412</v>
      </c>
      <c r="M76" s="4">
        <v>1</v>
      </c>
      <c r="N76" s="4">
        <v>0.04</v>
      </c>
      <c r="O76" s="4">
        <v>3.5900000000000001E-2</v>
      </c>
      <c r="P76" s="4">
        <v>0</v>
      </c>
      <c r="Q76" s="4">
        <v>4.7</v>
      </c>
      <c r="R76" s="4">
        <v>4.7</v>
      </c>
      <c r="S76" s="4">
        <v>0</v>
      </c>
      <c r="T76" s="4">
        <v>3.7547000000000001</v>
      </c>
      <c r="U76" s="4">
        <v>3.8</v>
      </c>
      <c r="V76" s="4">
        <v>1940.2442000000001</v>
      </c>
      <c r="Y76" s="4">
        <v>411.55799999999999</v>
      </c>
      <c r="Z76" s="4">
        <v>0</v>
      </c>
      <c r="AA76" s="4">
        <v>19.802800000000001</v>
      </c>
      <c r="AB76" s="4" t="s">
        <v>382</v>
      </c>
      <c r="AC76" s="4">
        <v>0</v>
      </c>
      <c r="AD76" s="4">
        <v>11.9</v>
      </c>
      <c r="AE76" s="4">
        <v>857</v>
      </c>
      <c r="AF76" s="4">
        <v>870</v>
      </c>
      <c r="AG76" s="4">
        <v>888</v>
      </c>
      <c r="AH76" s="4">
        <v>64</v>
      </c>
      <c r="AI76" s="4">
        <v>21.43</v>
      </c>
      <c r="AJ76" s="4">
        <v>0.49</v>
      </c>
      <c r="AK76" s="4">
        <v>989</v>
      </c>
      <c r="AL76" s="4">
        <v>3</v>
      </c>
      <c r="AM76" s="4">
        <v>0</v>
      </c>
      <c r="AN76" s="4">
        <v>27</v>
      </c>
      <c r="AO76" s="4">
        <v>190</v>
      </c>
      <c r="AP76" s="4">
        <v>188.7</v>
      </c>
      <c r="AQ76" s="4">
        <v>1.9</v>
      </c>
      <c r="AR76" s="4">
        <v>195</v>
      </c>
      <c r="AS76" s="4" t="s">
        <v>155</v>
      </c>
      <c r="AT76" s="4">
        <v>2</v>
      </c>
      <c r="AU76" s="5">
        <v>0.63892361111111107</v>
      </c>
      <c r="AV76" s="4">
        <v>47.158971999999999</v>
      </c>
      <c r="AW76" s="4">
        <v>-88.488647999999998</v>
      </c>
      <c r="AX76" s="4">
        <v>314.2</v>
      </c>
      <c r="AY76" s="4">
        <v>0</v>
      </c>
      <c r="AZ76" s="4">
        <v>12</v>
      </c>
      <c r="BA76" s="4">
        <v>11</v>
      </c>
      <c r="BB76" s="4" t="s">
        <v>422</v>
      </c>
      <c r="BC76" s="4">
        <v>1</v>
      </c>
      <c r="BD76" s="4">
        <v>1.2</v>
      </c>
      <c r="BE76" s="4">
        <v>1.6</v>
      </c>
      <c r="BF76" s="4">
        <v>14.063000000000001</v>
      </c>
      <c r="BG76" s="4">
        <v>450</v>
      </c>
      <c r="BH76" s="4">
        <v>32</v>
      </c>
      <c r="BI76" s="4">
        <v>0.49199999999999999</v>
      </c>
      <c r="BJ76" s="4">
        <v>0</v>
      </c>
      <c r="BK76" s="4">
        <v>0</v>
      </c>
      <c r="BL76" s="4">
        <v>0</v>
      </c>
      <c r="BM76" s="4">
        <v>0</v>
      </c>
      <c r="BN76" s="4">
        <v>0</v>
      </c>
      <c r="BO76" s="4">
        <v>0</v>
      </c>
      <c r="BP76" s="4">
        <v>0</v>
      </c>
      <c r="BQ76" s="4">
        <v>0</v>
      </c>
      <c r="BR76" s="4">
        <v>0</v>
      </c>
      <c r="BS76" s="4">
        <v>0</v>
      </c>
      <c r="BT76" s="4">
        <v>0</v>
      </c>
      <c r="BU76" s="4">
        <v>0</v>
      </c>
      <c r="BW76" s="4">
        <v>0</v>
      </c>
      <c r="BX76" s="4">
        <v>7.9810000000000002E-3</v>
      </c>
      <c r="BY76" s="4">
        <v>-5</v>
      </c>
      <c r="BZ76" s="4">
        <v>1.0237449999999999</v>
      </c>
      <c r="CA76" s="4">
        <v>0.19503599999999999</v>
      </c>
      <c r="CB76" s="4">
        <v>20.679653999999999</v>
      </c>
      <c r="CC76" s="4">
        <f t="shared" si="20"/>
        <v>5.1528511199999995E-2</v>
      </c>
      <c r="CE76" s="4">
        <f t="shared" si="21"/>
        <v>0</v>
      </c>
      <c r="CF76" s="4">
        <f t="shared" si="22"/>
        <v>0</v>
      </c>
      <c r="CG76" s="4">
        <f t="shared" si="23"/>
        <v>0</v>
      </c>
      <c r="CH76" s="4">
        <f t="shared" si="24"/>
        <v>0</v>
      </c>
    </row>
    <row r="77" spans="1:86">
      <c r="A77" s="2">
        <v>42440</v>
      </c>
      <c r="B77" s="29">
        <v>0.43077685185185183</v>
      </c>
      <c r="C77" s="4">
        <v>3.4000000000000002E-2</v>
      </c>
      <c r="D77" s="4">
        <v>2.1299999999999999E-2</v>
      </c>
      <c r="E77" s="4" t="s">
        <v>155</v>
      </c>
      <c r="F77" s="4">
        <v>213.02439000000001</v>
      </c>
      <c r="G77" s="4">
        <v>-5.5</v>
      </c>
      <c r="H77" s="4">
        <v>4.5999999999999996</v>
      </c>
      <c r="I77" s="4">
        <v>1599.1</v>
      </c>
      <c r="K77" s="4">
        <v>20.239999999999998</v>
      </c>
      <c r="L77" s="4">
        <v>355</v>
      </c>
      <c r="M77" s="4">
        <v>1</v>
      </c>
      <c r="N77" s="4">
        <v>3.3700000000000001E-2</v>
      </c>
      <c r="O77" s="4">
        <v>2.1299999999999999E-2</v>
      </c>
      <c r="P77" s="4">
        <v>0</v>
      </c>
      <c r="Q77" s="4">
        <v>4.5999999999999996</v>
      </c>
      <c r="R77" s="4">
        <v>4.5999999999999996</v>
      </c>
      <c r="S77" s="4">
        <v>0</v>
      </c>
      <c r="T77" s="4">
        <v>3.6747999999999998</v>
      </c>
      <c r="U77" s="4">
        <v>3.7</v>
      </c>
      <c r="V77" s="4">
        <v>1599.0605</v>
      </c>
      <c r="Y77" s="4">
        <v>354.61099999999999</v>
      </c>
      <c r="Z77" s="4">
        <v>0</v>
      </c>
      <c r="AA77" s="4">
        <v>20.244499999999999</v>
      </c>
      <c r="AB77" s="4" t="s">
        <v>382</v>
      </c>
      <c r="AC77" s="4">
        <v>0</v>
      </c>
      <c r="AD77" s="4">
        <v>11.9</v>
      </c>
      <c r="AE77" s="4">
        <v>857</v>
      </c>
      <c r="AF77" s="4">
        <v>870</v>
      </c>
      <c r="AG77" s="4">
        <v>887</v>
      </c>
      <c r="AH77" s="4">
        <v>64</v>
      </c>
      <c r="AI77" s="4">
        <v>21.43</v>
      </c>
      <c r="AJ77" s="4">
        <v>0.49</v>
      </c>
      <c r="AK77" s="4">
        <v>989</v>
      </c>
      <c r="AL77" s="4">
        <v>3</v>
      </c>
      <c r="AM77" s="4">
        <v>0</v>
      </c>
      <c r="AN77" s="4">
        <v>27</v>
      </c>
      <c r="AO77" s="4">
        <v>190</v>
      </c>
      <c r="AP77" s="4">
        <v>189</v>
      </c>
      <c r="AQ77" s="4">
        <v>2</v>
      </c>
      <c r="AR77" s="4">
        <v>195</v>
      </c>
      <c r="AS77" s="4" t="s">
        <v>155</v>
      </c>
      <c r="AT77" s="4">
        <v>2</v>
      </c>
      <c r="AU77" s="5">
        <v>0.63893518518518522</v>
      </c>
      <c r="AV77" s="4">
        <v>47.158973000000003</v>
      </c>
      <c r="AW77" s="4">
        <v>-88.488647999999998</v>
      </c>
      <c r="AX77" s="4">
        <v>313.89999999999998</v>
      </c>
      <c r="AY77" s="4">
        <v>0</v>
      </c>
      <c r="AZ77" s="4">
        <v>12</v>
      </c>
      <c r="BA77" s="4">
        <v>11</v>
      </c>
      <c r="BB77" s="4" t="s">
        <v>422</v>
      </c>
      <c r="BC77" s="4">
        <v>1</v>
      </c>
      <c r="BD77" s="4">
        <v>1.2</v>
      </c>
      <c r="BE77" s="4">
        <v>1.6</v>
      </c>
      <c r="BF77" s="4">
        <v>14.063000000000001</v>
      </c>
      <c r="BG77" s="4">
        <v>450</v>
      </c>
      <c r="BH77" s="4">
        <v>32</v>
      </c>
      <c r="BI77" s="4">
        <v>0.49199999999999999</v>
      </c>
      <c r="BJ77" s="4">
        <v>0</v>
      </c>
      <c r="BK77" s="4">
        <v>0</v>
      </c>
      <c r="BL77" s="4">
        <v>0</v>
      </c>
      <c r="BM77" s="4">
        <v>0</v>
      </c>
      <c r="BN77" s="4">
        <v>0</v>
      </c>
      <c r="BO77" s="4">
        <v>0</v>
      </c>
      <c r="BP77" s="4">
        <v>0</v>
      </c>
      <c r="BQ77" s="4">
        <v>0</v>
      </c>
      <c r="BR77" s="4">
        <v>0</v>
      </c>
      <c r="BS77" s="4">
        <v>0</v>
      </c>
      <c r="BT77" s="4">
        <v>0</v>
      </c>
      <c r="BU77" s="4">
        <v>0</v>
      </c>
      <c r="BW77" s="4">
        <v>0</v>
      </c>
      <c r="BX77" s="4">
        <v>7.509E-3</v>
      </c>
      <c r="BY77" s="4">
        <v>-5</v>
      </c>
      <c r="BZ77" s="4">
        <v>1.0247459999999999</v>
      </c>
      <c r="CA77" s="4">
        <v>0.18348900000000001</v>
      </c>
      <c r="CB77" s="4">
        <v>20.699864000000002</v>
      </c>
      <c r="CC77" s="4">
        <f t="shared" si="20"/>
        <v>4.8477793800000002E-2</v>
      </c>
      <c r="CE77" s="4">
        <f t="shared" si="21"/>
        <v>0</v>
      </c>
      <c r="CF77" s="4">
        <f t="shared" si="22"/>
        <v>0</v>
      </c>
      <c r="CG77" s="4">
        <f t="shared" si="23"/>
        <v>0</v>
      </c>
      <c r="CH77" s="4">
        <f t="shared" si="24"/>
        <v>0</v>
      </c>
    </row>
    <row r="78" spans="1:86">
      <c r="A78" s="2">
        <v>42440</v>
      </c>
      <c r="B78" s="29">
        <v>0.43078842592592598</v>
      </c>
      <c r="C78" s="4">
        <v>1E-3</v>
      </c>
      <c r="D78" s="4">
        <v>1.32E-2</v>
      </c>
      <c r="E78" s="4" t="s">
        <v>155</v>
      </c>
      <c r="F78" s="4">
        <v>131.72117</v>
      </c>
      <c r="G78" s="4">
        <v>-4.4000000000000004</v>
      </c>
      <c r="H78" s="4">
        <v>4.5999999999999996</v>
      </c>
      <c r="I78" s="4">
        <v>1415.3</v>
      </c>
      <c r="K78" s="4">
        <v>20.39</v>
      </c>
      <c r="L78" s="4">
        <v>309</v>
      </c>
      <c r="M78" s="4">
        <v>1</v>
      </c>
      <c r="N78" s="4">
        <v>8.0000000000000004E-4</v>
      </c>
      <c r="O78" s="4">
        <v>1.32E-2</v>
      </c>
      <c r="P78" s="4">
        <v>0</v>
      </c>
      <c r="Q78" s="4">
        <v>4.5999999999999996</v>
      </c>
      <c r="R78" s="4">
        <v>4.5999999999999996</v>
      </c>
      <c r="S78" s="4">
        <v>0</v>
      </c>
      <c r="T78" s="4">
        <v>3.6783000000000001</v>
      </c>
      <c r="U78" s="4">
        <v>3.7</v>
      </c>
      <c r="V78" s="4">
        <v>1415.3146999999999</v>
      </c>
      <c r="Y78" s="4">
        <v>309.36799999999999</v>
      </c>
      <c r="Z78" s="4">
        <v>0</v>
      </c>
      <c r="AA78" s="4">
        <v>20.393699999999999</v>
      </c>
      <c r="AB78" s="4" t="s">
        <v>382</v>
      </c>
      <c r="AC78" s="4">
        <v>0</v>
      </c>
      <c r="AD78" s="4">
        <v>11.8</v>
      </c>
      <c r="AE78" s="4">
        <v>857</v>
      </c>
      <c r="AF78" s="4">
        <v>871</v>
      </c>
      <c r="AG78" s="4">
        <v>888</v>
      </c>
      <c r="AH78" s="4">
        <v>64.7</v>
      </c>
      <c r="AI78" s="4">
        <v>21.68</v>
      </c>
      <c r="AJ78" s="4">
        <v>0.5</v>
      </c>
      <c r="AK78" s="4">
        <v>989</v>
      </c>
      <c r="AL78" s="4">
        <v>3</v>
      </c>
      <c r="AM78" s="4">
        <v>0</v>
      </c>
      <c r="AN78" s="4">
        <v>27</v>
      </c>
      <c r="AO78" s="4">
        <v>190</v>
      </c>
      <c r="AP78" s="4">
        <v>189</v>
      </c>
      <c r="AQ78" s="4">
        <v>1.8</v>
      </c>
      <c r="AR78" s="4">
        <v>195</v>
      </c>
      <c r="AS78" s="4" t="s">
        <v>155</v>
      </c>
      <c r="AT78" s="4">
        <v>2</v>
      </c>
      <c r="AU78" s="5">
        <v>0.63894675925925926</v>
      </c>
      <c r="AV78" s="4">
        <v>47.158973000000003</v>
      </c>
      <c r="AW78" s="4">
        <v>-88.488647999999998</v>
      </c>
      <c r="AX78" s="4">
        <v>313.7</v>
      </c>
      <c r="AY78" s="4">
        <v>0</v>
      </c>
      <c r="AZ78" s="4">
        <v>12</v>
      </c>
      <c r="BA78" s="4">
        <v>11</v>
      </c>
      <c r="BB78" s="4" t="s">
        <v>422</v>
      </c>
      <c r="BC78" s="4">
        <v>1</v>
      </c>
      <c r="BD78" s="4">
        <v>1.2</v>
      </c>
      <c r="BE78" s="4">
        <v>1.6</v>
      </c>
      <c r="BF78" s="4">
        <v>14.063000000000001</v>
      </c>
      <c r="BG78" s="4">
        <v>450</v>
      </c>
      <c r="BH78" s="4">
        <v>32</v>
      </c>
      <c r="BI78" s="4">
        <v>0.498</v>
      </c>
      <c r="BJ78" s="4">
        <v>0</v>
      </c>
      <c r="BK78" s="4">
        <v>0</v>
      </c>
      <c r="BL78" s="4">
        <v>0</v>
      </c>
      <c r="BM78" s="4">
        <v>0</v>
      </c>
      <c r="BN78" s="4">
        <v>0</v>
      </c>
      <c r="BO78" s="4">
        <v>0</v>
      </c>
      <c r="BP78" s="4">
        <v>0</v>
      </c>
      <c r="BQ78" s="4">
        <v>0</v>
      </c>
      <c r="BR78" s="4">
        <v>0</v>
      </c>
      <c r="BS78" s="4">
        <v>0</v>
      </c>
      <c r="BT78" s="4">
        <v>0</v>
      </c>
      <c r="BU78" s="4">
        <v>0</v>
      </c>
      <c r="BW78" s="4">
        <v>0</v>
      </c>
      <c r="BX78" s="4">
        <v>5.5079999999999999E-3</v>
      </c>
      <c r="BY78" s="4">
        <v>-5</v>
      </c>
      <c r="BZ78" s="4">
        <v>1.024254</v>
      </c>
      <c r="CA78" s="4">
        <v>0.134602</v>
      </c>
      <c r="CB78" s="4">
        <v>20.689931000000001</v>
      </c>
      <c r="CC78" s="4">
        <f t="shared" si="20"/>
        <v>3.5561848399999998E-2</v>
      </c>
      <c r="CE78" s="4">
        <f t="shared" si="21"/>
        <v>0</v>
      </c>
      <c r="CF78" s="4">
        <f t="shared" si="22"/>
        <v>0</v>
      </c>
      <c r="CG78" s="4">
        <f t="shared" si="23"/>
        <v>0</v>
      </c>
      <c r="CH78" s="4">
        <f t="shared" si="24"/>
        <v>0</v>
      </c>
    </row>
    <row r="79" spans="1:86">
      <c r="A79" s="2">
        <v>42440</v>
      </c>
      <c r="B79" s="29">
        <v>0.43080000000000002</v>
      </c>
      <c r="C79" s="4">
        <v>0</v>
      </c>
      <c r="D79" s="4">
        <v>8.8000000000000005E-3</v>
      </c>
      <c r="E79" s="4" t="s">
        <v>155</v>
      </c>
      <c r="F79" s="4">
        <v>88.385198000000003</v>
      </c>
      <c r="G79" s="4">
        <v>-4.0999999999999996</v>
      </c>
      <c r="H79" s="4">
        <v>4.5999999999999996</v>
      </c>
      <c r="I79" s="4">
        <v>1301.4000000000001</v>
      </c>
      <c r="K79" s="4">
        <v>20.5</v>
      </c>
      <c r="L79" s="4">
        <v>276</v>
      </c>
      <c r="M79" s="4">
        <v>1</v>
      </c>
      <c r="N79" s="4">
        <v>0</v>
      </c>
      <c r="O79" s="4">
        <v>8.8000000000000005E-3</v>
      </c>
      <c r="P79" s="4">
        <v>0</v>
      </c>
      <c r="Q79" s="4">
        <v>4.5999999999999996</v>
      </c>
      <c r="R79" s="4">
        <v>4.5999999999999996</v>
      </c>
      <c r="S79" s="4">
        <v>0</v>
      </c>
      <c r="T79" s="4">
        <v>3.6760000000000002</v>
      </c>
      <c r="U79" s="4">
        <v>3.7</v>
      </c>
      <c r="V79" s="4">
        <v>1301.4460999999999</v>
      </c>
      <c r="Y79" s="4">
        <v>275.827</v>
      </c>
      <c r="Z79" s="4">
        <v>0</v>
      </c>
      <c r="AA79" s="4">
        <v>20.5</v>
      </c>
      <c r="AB79" s="4" t="s">
        <v>382</v>
      </c>
      <c r="AC79" s="4">
        <v>0</v>
      </c>
      <c r="AD79" s="4">
        <v>11.9</v>
      </c>
      <c r="AE79" s="4">
        <v>856</v>
      </c>
      <c r="AF79" s="4">
        <v>871</v>
      </c>
      <c r="AG79" s="4">
        <v>888</v>
      </c>
      <c r="AH79" s="4">
        <v>64.3</v>
      </c>
      <c r="AI79" s="4">
        <v>21.52</v>
      </c>
      <c r="AJ79" s="4">
        <v>0.49</v>
      </c>
      <c r="AK79" s="4">
        <v>989</v>
      </c>
      <c r="AL79" s="4">
        <v>3</v>
      </c>
      <c r="AM79" s="4">
        <v>0</v>
      </c>
      <c r="AN79" s="4">
        <v>27</v>
      </c>
      <c r="AO79" s="4">
        <v>190</v>
      </c>
      <c r="AP79" s="4">
        <v>189</v>
      </c>
      <c r="AQ79" s="4">
        <v>1.8</v>
      </c>
      <c r="AR79" s="4">
        <v>195</v>
      </c>
      <c r="AS79" s="4" t="s">
        <v>155</v>
      </c>
      <c r="AT79" s="4">
        <v>2</v>
      </c>
      <c r="AU79" s="5">
        <v>0.63895833333333341</v>
      </c>
      <c r="AV79" s="4">
        <v>47.158973000000003</v>
      </c>
      <c r="AW79" s="4">
        <v>-88.488647999999998</v>
      </c>
      <c r="AX79" s="4">
        <v>313.7</v>
      </c>
      <c r="AY79" s="4">
        <v>0</v>
      </c>
      <c r="AZ79" s="4">
        <v>12</v>
      </c>
      <c r="BA79" s="4">
        <v>11</v>
      </c>
      <c r="BB79" s="4" t="s">
        <v>422</v>
      </c>
      <c r="BC79" s="4">
        <v>1.0738000000000001</v>
      </c>
      <c r="BD79" s="4">
        <v>1.2738</v>
      </c>
      <c r="BE79" s="4">
        <v>1.6738</v>
      </c>
      <c r="BG79" s="4">
        <v>450</v>
      </c>
      <c r="BI79" s="4">
        <v>0.49399999999999999</v>
      </c>
      <c r="BJ79" s="4">
        <v>0</v>
      </c>
      <c r="BK79" s="4">
        <v>0</v>
      </c>
      <c r="BL79" s="4">
        <v>0</v>
      </c>
      <c r="BM79" s="4">
        <v>0</v>
      </c>
      <c r="BN79" s="4">
        <v>0</v>
      </c>
      <c r="BO79" s="4">
        <v>0</v>
      </c>
      <c r="BP79" s="4">
        <v>0</v>
      </c>
      <c r="BQ79" s="4">
        <v>0</v>
      </c>
      <c r="BR79" s="4">
        <v>0</v>
      </c>
      <c r="BS79" s="4">
        <v>0</v>
      </c>
      <c r="BT79" s="4">
        <v>0</v>
      </c>
      <c r="BU79" s="4">
        <v>0</v>
      </c>
      <c r="BW79" s="4">
        <v>0</v>
      </c>
      <c r="BX79" s="4">
        <v>9.476E-3</v>
      </c>
      <c r="BY79" s="4">
        <v>-5</v>
      </c>
      <c r="BZ79" s="4">
        <v>1.0269839999999999</v>
      </c>
      <c r="CA79" s="4">
        <v>0.23157</v>
      </c>
      <c r="CB79" s="4">
        <v>20.745076999999998</v>
      </c>
      <c r="CC79" s="4">
        <f t="shared" si="20"/>
        <v>6.1180793999999997E-2</v>
      </c>
      <c r="CE79" s="4">
        <f t="shared" si="21"/>
        <v>0</v>
      </c>
      <c r="CF79" s="4">
        <f t="shared" si="22"/>
        <v>0</v>
      </c>
      <c r="CG79" s="4">
        <f t="shared" si="23"/>
        <v>0</v>
      </c>
      <c r="CH79" s="4">
        <f t="shared" si="24"/>
        <v>0</v>
      </c>
    </row>
    <row r="80" spans="1:86">
      <c r="A80" s="2">
        <v>42440</v>
      </c>
      <c r="B80" s="29">
        <v>0.43081157407407406</v>
      </c>
      <c r="C80" s="4">
        <v>0</v>
      </c>
      <c r="D80" s="4">
        <v>8.0000000000000002E-3</v>
      </c>
      <c r="E80" s="4" t="s">
        <v>155</v>
      </c>
      <c r="F80" s="4">
        <v>79.855537999999996</v>
      </c>
      <c r="G80" s="4">
        <v>-4.3</v>
      </c>
      <c r="H80" s="4">
        <v>4.5999999999999996</v>
      </c>
      <c r="I80" s="4">
        <v>1208.5</v>
      </c>
      <c r="K80" s="4">
        <v>20.6</v>
      </c>
      <c r="L80" s="4">
        <v>251</v>
      </c>
      <c r="M80" s="4">
        <v>1</v>
      </c>
      <c r="N80" s="4">
        <v>0</v>
      </c>
      <c r="O80" s="4">
        <v>8.0000000000000002E-3</v>
      </c>
      <c r="P80" s="4">
        <v>0</v>
      </c>
      <c r="Q80" s="4">
        <v>4.5999999999999996</v>
      </c>
      <c r="R80" s="4">
        <v>4.5999999999999996</v>
      </c>
      <c r="S80" s="4">
        <v>0</v>
      </c>
      <c r="T80" s="4">
        <v>3.6783000000000001</v>
      </c>
      <c r="U80" s="4">
        <v>3.7</v>
      </c>
      <c r="V80" s="4">
        <v>1208.4594</v>
      </c>
      <c r="Y80" s="4">
        <v>250.649</v>
      </c>
      <c r="Z80" s="4">
        <v>0</v>
      </c>
      <c r="AA80" s="4">
        <v>20.6</v>
      </c>
      <c r="AB80" s="4" t="s">
        <v>382</v>
      </c>
      <c r="AC80" s="4">
        <v>0</v>
      </c>
      <c r="AD80" s="4">
        <v>11.9</v>
      </c>
      <c r="AE80" s="4">
        <v>857</v>
      </c>
      <c r="AF80" s="4">
        <v>871</v>
      </c>
      <c r="AG80" s="4">
        <v>888</v>
      </c>
      <c r="AH80" s="4">
        <v>64.7</v>
      </c>
      <c r="AI80" s="4">
        <v>21.68</v>
      </c>
      <c r="AJ80" s="4">
        <v>0.5</v>
      </c>
      <c r="AK80" s="4">
        <v>989</v>
      </c>
      <c r="AL80" s="4">
        <v>3</v>
      </c>
      <c r="AM80" s="4">
        <v>0</v>
      </c>
      <c r="AN80" s="4">
        <v>27</v>
      </c>
      <c r="AO80" s="4">
        <v>190</v>
      </c>
      <c r="AP80" s="4">
        <v>188.3</v>
      </c>
      <c r="AQ80" s="4">
        <v>1.7</v>
      </c>
      <c r="AR80" s="4">
        <v>195</v>
      </c>
      <c r="AS80" s="4" t="s">
        <v>155</v>
      </c>
      <c r="AT80" s="4">
        <v>2</v>
      </c>
      <c r="AU80" s="5">
        <v>0.63895833333333341</v>
      </c>
      <c r="AV80" s="4">
        <v>47.158971999999999</v>
      </c>
      <c r="AW80" s="4">
        <v>-88.488647999999998</v>
      </c>
      <c r="AX80" s="4">
        <v>313.60000000000002</v>
      </c>
      <c r="AY80" s="4">
        <v>0</v>
      </c>
      <c r="AZ80" s="4">
        <v>12</v>
      </c>
      <c r="BA80" s="4">
        <v>11</v>
      </c>
      <c r="BB80" s="4" t="s">
        <v>422</v>
      </c>
      <c r="BC80" s="4">
        <v>1.1000000000000001</v>
      </c>
      <c r="BD80" s="4">
        <v>1.3</v>
      </c>
      <c r="BE80" s="4">
        <v>1.7</v>
      </c>
      <c r="BG80" s="4">
        <v>450</v>
      </c>
      <c r="BI80" s="4">
        <v>0.498</v>
      </c>
      <c r="BJ80" s="4">
        <v>0</v>
      </c>
      <c r="BK80" s="4">
        <v>0</v>
      </c>
      <c r="BL80" s="4">
        <v>0</v>
      </c>
      <c r="BM80" s="4">
        <v>0</v>
      </c>
      <c r="BN80" s="4">
        <v>0</v>
      </c>
      <c r="BO80" s="4">
        <v>0</v>
      </c>
      <c r="BP80" s="4">
        <v>0</v>
      </c>
      <c r="BQ80" s="4">
        <v>0</v>
      </c>
      <c r="BR80" s="4">
        <v>0</v>
      </c>
      <c r="BS80" s="4">
        <v>0</v>
      </c>
      <c r="BT80" s="4">
        <v>0</v>
      </c>
      <c r="BU80" s="4">
        <v>0</v>
      </c>
      <c r="BW80" s="4">
        <v>0</v>
      </c>
      <c r="BX80" s="4">
        <v>7.2700000000000004E-3</v>
      </c>
      <c r="BY80" s="4">
        <v>-5</v>
      </c>
      <c r="BZ80" s="4">
        <v>1.026508</v>
      </c>
      <c r="CA80" s="4">
        <v>0.17766100000000001</v>
      </c>
      <c r="CB80" s="4">
        <v>20.735461999999998</v>
      </c>
      <c r="CC80" s="4">
        <f t="shared" si="20"/>
        <v>4.6938036200000005E-2</v>
      </c>
      <c r="CE80" s="4">
        <f t="shared" si="21"/>
        <v>0</v>
      </c>
      <c r="CF80" s="4">
        <f t="shared" si="22"/>
        <v>0</v>
      </c>
      <c r="CG80" s="4">
        <f t="shared" si="23"/>
        <v>0</v>
      </c>
      <c r="CH80" s="4">
        <f t="shared" si="24"/>
        <v>0</v>
      </c>
    </row>
    <row r="81" spans="1:86">
      <c r="A81" s="2">
        <v>42440</v>
      </c>
      <c r="B81" s="29">
        <v>0.43082314814814815</v>
      </c>
      <c r="C81" s="4">
        <v>0</v>
      </c>
      <c r="D81" s="4">
        <v>3.2000000000000002E-3</v>
      </c>
      <c r="E81" s="4" t="s">
        <v>155</v>
      </c>
      <c r="F81" s="4">
        <v>31.701445</v>
      </c>
      <c r="G81" s="4">
        <v>-4.3</v>
      </c>
      <c r="H81" s="4">
        <v>4.5999999999999996</v>
      </c>
      <c r="I81" s="4">
        <v>1142.5</v>
      </c>
      <c r="K81" s="4">
        <v>20.6</v>
      </c>
      <c r="L81" s="4">
        <v>232</v>
      </c>
      <c r="M81" s="4">
        <v>1</v>
      </c>
      <c r="N81" s="4">
        <v>0</v>
      </c>
      <c r="O81" s="4">
        <v>3.2000000000000002E-3</v>
      </c>
      <c r="P81" s="4">
        <v>0</v>
      </c>
      <c r="Q81" s="4">
        <v>4.5675999999999997</v>
      </c>
      <c r="R81" s="4">
        <v>4.5999999999999996</v>
      </c>
      <c r="S81" s="4">
        <v>0</v>
      </c>
      <c r="T81" s="4">
        <v>3.6535000000000002</v>
      </c>
      <c r="U81" s="4">
        <v>3.7</v>
      </c>
      <c r="V81" s="4">
        <v>1142.5213000000001</v>
      </c>
      <c r="Y81" s="4">
        <v>231.69300000000001</v>
      </c>
      <c r="Z81" s="4">
        <v>0</v>
      </c>
      <c r="AA81" s="4">
        <v>20.6</v>
      </c>
      <c r="AB81" s="4" t="s">
        <v>382</v>
      </c>
      <c r="AC81" s="4">
        <v>0</v>
      </c>
      <c r="AD81" s="4">
        <v>11.9</v>
      </c>
      <c r="AE81" s="4">
        <v>857</v>
      </c>
      <c r="AF81" s="4">
        <v>871</v>
      </c>
      <c r="AG81" s="4">
        <v>887</v>
      </c>
      <c r="AH81" s="4">
        <v>65</v>
      </c>
      <c r="AI81" s="4">
        <v>21.77</v>
      </c>
      <c r="AJ81" s="4">
        <v>0.5</v>
      </c>
      <c r="AK81" s="4">
        <v>989</v>
      </c>
      <c r="AL81" s="4">
        <v>3</v>
      </c>
      <c r="AM81" s="4">
        <v>0</v>
      </c>
      <c r="AN81" s="4">
        <v>27</v>
      </c>
      <c r="AO81" s="4">
        <v>190</v>
      </c>
      <c r="AP81" s="4">
        <v>188.7</v>
      </c>
      <c r="AQ81" s="4">
        <v>1.8</v>
      </c>
      <c r="AR81" s="4">
        <v>195</v>
      </c>
      <c r="AS81" s="4" t="s">
        <v>155</v>
      </c>
      <c r="AT81" s="4">
        <v>2</v>
      </c>
      <c r="AU81" s="5">
        <v>0.63898148148148148</v>
      </c>
      <c r="AV81" s="4">
        <v>47.158971999999999</v>
      </c>
      <c r="AW81" s="4">
        <v>-88.488647999999998</v>
      </c>
      <c r="AX81" s="4">
        <v>313.39999999999998</v>
      </c>
      <c r="AY81" s="4">
        <v>0</v>
      </c>
      <c r="AZ81" s="4">
        <v>12</v>
      </c>
      <c r="BA81" s="4">
        <v>9</v>
      </c>
      <c r="BB81" s="4" t="s">
        <v>422</v>
      </c>
      <c r="BC81" s="4">
        <v>1.1000000000000001</v>
      </c>
      <c r="BD81" s="4">
        <v>1.3</v>
      </c>
      <c r="BE81" s="4">
        <v>1.7</v>
      </c>
      <c r="BG81" s="4">
        <v>450</v>
      </c>
      <c r="BI81" s="4">
        <v>0.5</v>
      </c>
      <c r="BJ81" s="4">
        <v>0</v>
      </c>
      <c r="BK81" s="4">
        <v>0</v>
      </c>
      <c r="BL81" s="4">
        <v>0</v>
      </c>
      <c r="BM81" s="4">
        <v>0</v>
      </c>
      <c r="BN81" s="4">
        <v>0</v>
      </c>
      <c r="BO81" s="4">
        <v>0</v>
      </c>
      <c r="BP81" s="4">
        <v>0</v>
      </c>
      <c r="BQ81" s="4">
        <v>0</v>
      </c>
      <c r="BR81" s="4">
        <v>0</v>
      </c>
      <c r="BS81" s="4">
        <v>0</v>
      </c>
      <c r="BT81" s="4">
        <v>0</v>
      </c>
      <c r="BU81" s="4">
        <v>0</v>
      </c>
      <c r="BW81" s="4">
        <v>0</v>
      </c>
      <c r="BX81" s="4">
        <v>6.0000000000000001E-3</v>
      </c>
      <c r="BY81" s="4">
        <v>-5</v>
      </c>
      <c r="BZ81" s="4">
        <v>1.0267459999999999</v>
      </c>
      <c r="CA81" s="4">
        <v>0.14662500000000001</v>
      </c>
      <c r="CB81" s="4">
        <v>20.740269000000001</v>
      </c>
      <c r="CC81" s="4">
        <f t="shared" si="20"/>
        <v>3.8738324999999997E-2</v>
      </c>
      <c r="CE81" s="4">
        <f t="shared" si="21"/>
        <v>0</v>
      </c>
      <c r="CF81" s="4">
        <f t="shared" si="22"/>
        <v>0</v>
      </c>
      <c r="CG81" s="4">
        <f t="shared" si="23"/>
        <v>0</v>
      </c>
      <c r="CH81" s="4">
        <f t="shared" si="24"/>
        <v>0</v>
      </c>
    </row>
    <row r="82" spans="1:86">
      <c r="A82" s="2">
        <v>42440</v>
      </c>
      <c r="B82" s="29">
        <v>0.43083472222222219</v>
      </c>
      <c r="C82" s="4">
        <v>-3.0000000000000001E-3</v>
      </c>
      <c r="D82" s="4">
        <v>2E-3</v>
      </c>
      <c r="E82" s="4" t="s">
        <v>155</v>
      </c>
      <c r="F82" s="4">
        <v>20</v>
      </c>
      <c r="G82" s="4">
        <v>-4.5</v>
      </c>
      <c r="H82" s="4">
        <v>4.5</v>
      </c>
      <c r="I82" s="4">
        <v>1093.3</v>
      </c>
      <c r="K82" s="4">
        <v>20.6</v>
      </c>
      <c r="L82" s="4">
        <v>217</v>
      </c>
      <c r="M82" s="4">
        <v>1</v>
      </c>
      <c r="N82" s="4">
        <v>0</v>
      </c>
      <c r="O82" s="4">
        <v>2E-3</v>
      </c>
      <c r="P82" s="4">
        <v>0</v>
      </c>
      <c r="Q82" s="4">
        <v>4.5</v>
      </c>
      <c r="R82" s="4">
        <v>4.5</v>
      </c>
      <c r="S82" s="4">
        <v>0</v>
      </c>
      <c r="T82" s="4">
        <v>3.5994999999999999</v>
      </c>
      <c r="U82" s="4">
        <v>3.6</v>
      </c>
      <c r="V82" s="4">
        <v>1093.3051</v>
      </c>
      <c r="Y82" s="4">
        <v>216.56100000000001</v>
      </c>
      <c r="Z82" s="4">
        <v>0</v>
      </c>
      <c r="AA82" s="4">
        <v>20.6</v>
      </c>
      <c r="AB82" s="4" t="s">
        <v>382</v>
      </c>
      <c r="AC82" s="4">
        <v>0</v>
      </c>
      <c r="AD82" s="4">
        <v>11.9</v>
      </c>
      <c r="AE82" s="4">
        <v>856</v>
      </c>
      <c r="AF82" s="4">
        <v>871</v>
      </c>
      <c r="AG82" s="4">
        <v>888</v>
      </c>
      <c r="AH82" s="4">
        <v>65</v>
      </c>
      <c r="AI82" s="4">
        <v>21.77</v>
      </c>
      <c r="AJ82" s="4">
        <v>0.5</v>
      </c>
      <c r="AK82" s="4">
        <v>989</v>
      </c>
      <c r="AL82" s="4">
        <v>3</v>
      </c>
      <c r="AM82" s="4">
        <v>0</v>
      </c>
      <c r="AN82" s="4">
        <v>27</v>
      </c>
      <c r="AO82" s="4">
        <v>190</v>
      </c>
      <c r="AP82" s="4">
        <v>189</v>
      </c>
      <c r="AQ82" s="4">
        <v>1.8</v>
      </c>
      <c r="AR82" s="4">
        <v>195</v>
      </c>
      <c r="AS82" s="4" t="s">
        <v>155</v>
      </c>
      <c r="AT82" s="4">
        <v>2</v>
      </c>
      <c r="AU82" s="5">
        <v>0.63899305555555552</v>
      </c>
      <c r="AV82" s="4">
        <v>47.158973000000003</v>
      </c>
      <c r="AW82" s="4">
        <v>-88.488647999999998</v>
      </c>
      <c r="AX82" s="4">
        <v>313.5</v>
      </c>
      <c r="AY82" s="4">
        <v>0</v>
      </c>
      <c r="AZ82" s="4">
        <v>12</v>
      </c>
      <c r="BA82" s="4">
        <v>9</v>
      </c>
      <c r="BB82" s="4" t="s">
        <v>423</v>
      </c>
      <c r="BC82" s="4">
        <v>1.1000000000000001</v>
      </c>
      <c r="BD82" s="4">
        <v>1.3</v>
      </c>
      <c r="BE82" s="4">
        <v>1.7</v>
      </c>
      <c r="BG82" s="4">
        <v>450</v>
      </c>
      <c r="BI82" s="4">
        <v>0.5</v>
      </c>
      <c r="BJ82" s="4">
        <v>0</v>
      </c>
      <c r="BK82" s="4">
        <v>0</v>
      </c>
      <c r="BL82" s="4">
        <v>0</v>
      </c>
      <c r="BM82" s="4">
        <v>0</v>
      </c>
      <c r="BN82" s="4">
        <v>0</v>
      </c>
      <c r="BO82" s="4">
        <v>0</v>
      </c>
      <c r="BP82" s="4">
        <v>0</v>
      </c>
      <c r="BQ82" s="4">
        <v>0</v>
      </c>
      <c r="BR82" s="4">
        <v>0</v>
      </c>
      <c r="BS82" s="4">
        <v>0</v>
      </c>
      <c r="BT82" s="4">
        <v>0</v>
      </c>
      <c r="BU82" s="4">
        <v>0</v>
      </c>
      <c r="BW82" s="4">
        <v>0</v>
      </c>
      <c r="BX82" s="4">
        <v>6.0000000000000001E-3</v>
      </c>
      <c r="BY82" s="4">
        <v>-5</v>
      </c>
      <c r="BZ82" s="4">
        <v>1.027746</v>
      </c>
      <c r="CA82" s="4">
        <v>0.14662500000000001</v>
      </c>
      <c r="CB82" s="4">
        <v>20.760469000000001</v>
      </c>
      <c r="CC82" s="4">
        <f t="shared" si="20"/>
        <v>3.8738324999999997E-2</v>
      </c>
      <c r="CE82" s="4">
        <f t="shared" si="21"/>
        <v>0</v>
      </c>
      <c r="CF82" s="4">
        <f t="shared" si="22"/>
        <v>0</v>
      </c>
      <c r="CG82" s="4">
        <f t="shared" si="23"/>
        <v>0</v>
      </c>
      <c r="CH82" s="4">
        <f t="shared" si="24"/>
        <v>0</v>
      </c>
    </row>
    <row r="83" spans="1:86">
      <c r="A83" s="2">
        <v>42440</v>
      </c>
      <c r="B83" s="29">
        <v>0.43084629629629628</v>
      </c>
      <c r="C83" s="4">
        <v>-4.0000000000000001E-3</v>
      </c>
      <c r="D83" s="4">
        <v>2.5000000000000001E-3</v>
      </c>
      <c r="E83" s="4" t="s">
        <v>155</v>
      </c>
      <c r="F83" s="4">
        <v>24.851406000000001</v>
      </c>
      <c r="G83" s="4">
        <v>-4.7</v>
      </c>
      <c r="H83" s="4">
        <v>4.5</v>
      </c>
      <c r="I83" s="4">
        <v>1046.7</v>
      </c>
      <c r="K83" s="4">
        <v>20.6</v>
      </c>
      <c r="L83" s="4">
        <v>204</v>
      </c>
      <c r="M83" s="4">
        <v>1</v>
      </c>
      <c r="N83" s="4">
        <v>0</v>
      </c>
      <c r="O83" s="4">
        <v>2.5000000000000001E-3</v>
      </c>
      <c r="P83" s="4">
        <v>0</v>
      </c>
      <c r="Q83" s="4">
        <v>4.5</v>
      </c>
      <c r="R83" s="4">
        <v>4.5</v>
      </c>
      <c r="S83" s="4">
        <v>0</v>
      </c>
      <c r="T83" s="4">
        <v>3.5994999999999999</v>
      </c>
      <c r="U83" s="4">
        <v>3.6</v>
      </c>
      <c r="V83" s="4">
        <v>1046.7414000000001</v>
      </c>
      <c r="Y83" s="4">
        <v>203.58</v>
      </c>
      <c r="Z83" s="4">
        <v>0</v>
      </c>
      <c r="AA83" s="4">
        <v>20.6</v>
      </c>
      <c r="AB83" s="4" t="s">
        <v>382</v>
      </c>
      <c r="AC83" s="4">
        <v>0</v>
      </c>
      <c r="AD83" s="4">
        <v>11.8</v>
      </c>
      <c r="AE83" s="4">
        <v>857</v>
      </c>
      <c r="AF83" s="4">
        <v>870</v>
      </c>
      <c r="AG83" s="4">
        <v>887</v>
      </c>
      <c r="AH83" s="4">
        <v>65</v>
      </c>
      <c r="AI83" s="4">
        <v>21.77</v>
      </c>
      <c r="AJ83" s="4">
        <v>0.5</v>
      </c>
      <c r="AK83" s="4">
        <v>989</v>
      </c>
      <c r="AL83" s="4">
        <v>3</v>
      </c>
      <c r="AM83" s="4">
        <v>0</v>
      </c>
      <c r="AN83" s="4">
        <v>27</v>
      </c>
      <c r="AO83" s="4">
        <v>190</v>
      </c>
      <c r="AP83" s="4">
        <v>189</v>
      </c>
      <c r="AQ83" s="4">
        <v>1.7</v>
      </c>
      <c r="AR83" s="4">
        <v>195</v>
      </c>
      <c r="AS83" s="4" t="s">
        <v>155</v>
      </c>
      <c r="AT83" s="4">
        <v>2</v>
      </c>
      <c r="AU83" s="5">
        <v>0.63900462962962956</v>
      </c>
      <c r="AV83" s="4">
        <v>47.158971999999999</v>
      </c>
      <c r="AW83" s="4">
        <v>-88.488647999999998</v>
      </c>
      <c r="AX83" s="4">
        <v>313.8</v>
      </c>
      <c r="AY83" s="4">
        <v>0</v>
      </c>
      <c r="AZ83" s="4">
        <v>12</v>
      </c>
      <c r="BA83" s="4">
        <v>9</v>
      </c>
      <c r="BB83" s="4" t="s">
        <v>423</v>
      </c>
      <c r="BC83" s="4">
        <v>1.1000000000000001</v>
      </c>
      <c r="BD83" s="4">
        <v>1.3737999999999999</v>
      </c>
      <c r="BE83" s="4">
        <v>1.7738</v>
      </c>
      <c r="BG83" s="4">
        <v>450</v>
      </c>
      <c r="BI83" s="4">
        <v>0.5</v>
      </c>
      <c r="BJ83" s="4">
        <v>0</v>
      </c>
      <c r="BK83" s="4">
        <v>0</v>
      </c>
      <c r="BL83" s="4">
        <v>0</v>
      </c>
      <c r="BM83" s="4">
        <v>0</v>
      </c>
      <c r="BN83" s="4">
        <v>0</v>
      </c>
      <c r="BO83" s="4">
        <v>0</v>
      </c>
      <c r="BP83" s="4">
        <v>0</v>
      </c>
      <c r="BQ83" s="4">
        <v>0</v>
      </c>
      <c r="BR83" s="4">
        <v>0</v>
      </c>
      <c r="BS83" s="4">
        <v>0</v>
      </c>
      <c r="BT83" s="4">
        <v>0</v>
      </c>
      <c r="BU83" s="4">
        <v>0</v>
      </c>
      <c r="BW83" s="4">
        <v>0</v>
      </c>
      <c r="BX83" s="4">
        <v>5.254E-3</v>
      </c>
      <c r="BY83" s="4">
        <v>-5</v>
      </c>
      <c r="BZ83" s="4">
        <v>1.026508</v>
      </c>
      <c r="CA83" s="4">
        <v>0.12839500000000001</v>
      </c>
      <c r="CB83" s="4">
        <v>20.735461999999998</v>
      </c>
      <c r="CC83" s="4">
        <f t="shared" si="20"/>
        <v>3.3921959000000002E-2</v>
      </c>
      <c r="CE83" s="4">
        <f t="shared" si="21"/>
        <v>0</v>
      </c>
      <c r="CF83" s="4">
        <f t="shared" si="22"/>
        <v>0</v>
      </c>
      <c r="CG83" s="4">
        <f t="shared" si="23"/>
        <v>0</v>
      </c>
      <c r="CH83" s="4">
        <f t="shared" si="24"/>
        <v>0</v>
      </c>
    </row>
    <row r="84" spans="1:86">
      <c r="A84" s="2">
        <v>42440</v>
      </c>
      <c r="B84" s="29">
        <v>0.43085787037037032</v>
      </c>
      <c r="C84" s="4">
        <v>2.9000000000000001E-2</v>
      </c>
      <c r="D84" s="4">
        <v>0.35560000000000003</v>
      </c>
      <c r="E84" s="4" t="s">
        <v>155</v>
      </c>
      <c r="F84" s="4">
        <v>3556.486942</v>
      </c>
      <c r="G84" s="4">
        <v>-4.8</v>
      </c>
      <c r="H84" s="4">
        <v>4.5</v>
      </c>
      <c r="I84" s="4">
        <v>1029.0999999999999</v>
      </c>
      <c r="K84" s="4">
        <v>20.6</v>
      </c>
      <c r="L84" s="4">
        <v>307</v>
      </c>
      <c r="M84" s="4">
        <v>1</v>
      </c>
      <c r="N84" s="4">
        <v>2.92E-2</v>
      </c>
      <c r="O84" s="4">
        <v>0.35560000000000003</v>
      </c>
      <c r="P84" s="4">
        <v>0</v>
      </c>
      <c r="Q84" s="4">
        <v>4.4675000000000002</v>
      </c>
      <c r="R84" s="4">
        <v>4.5</v>
      </c>
      <c r="S84" s="4">
        <v>0</v>
      </c>
      <c r="T84" s="4">
        <v>3.5735000000000001</v>
      </c>
      <c r="U84" s="4">
        <v>3.6</v>
      </c>
      <c r="V84" s="4">
        <v>1029.1244999999999</v>
      </c>
      <c r="Y84" s="4">
        <v>307.29300000000001</v>
      </c>
      <c r="Z84" s="4">
        <v>0</v>
      </c>
      <c r="AA84" s="4">
        <v>20.6</v>
      </c>
      <c r="AB84" s="4" t="s">
        <v>382</v>
      </c>
      <c r="AC84" s="4">
        <v>0</v>
      </c>
      <c r="AD84" s="4">
        <v>11.9</v>
      </c>
      <c r="AE84" s="4">
        <v>857</v>
      </c>
      <c r="AF84" s="4">
        <v>870</v>
      </c>
      <c r="AG84" s="4">
        <v>888</v>
      </c>
      <c r="AH84" s="4">
        <v>65</v>
      </c>
      <c r="AI84" s="4">
        <v>21.77</v>
      </c>
      <c r="AJ84" s="4">
        <v>0.5</v>
      </c>
      <c r="AK84" s="4">
        <v>989</v>
      </c>
      <c r="AL84" s="4">
        <v>3</v>
      </c>
      <c r="AM84" s="4">
        <v>0</v>
      </c>
      <c r="AN84" s="4">
        <v>27</v>
      </c>
      <c r="AO84" s="4">
        <v>190</v>
      </c>
      <c r="AP84" s="4">
        <v>189</v>
      </c>
      <c r="AQ84" s="4">
        <v>1.7</v>
      </c>
      <c r="AR84" s="4">
        <v>195</v>
      </c>
      <c r="AS84" s="4" t="s">
        <v>155</v>
      </c>
      <c r="AT84" s="4">
        <v>2</v>
      </c>
      <c r="AU84" s="5">
        <v>0.63901620370370371</v>
      </c>
      <c r="AV84" s="4">
        <v>47.158971999999999</v>
      </c>
      <c r="AW84" s="4">
        <v>-88.488648999999995</v>
      </c>
      <c r="AX84" s="4">
        <v>314.2</v>
      </c>
      <c r="AY84" s="4">
        <v>0</v>
      </c>
      <c r="AZ84" s="4">
        <v>12</v>
      </c>
      <c r="BA84" s="4">
        <v>9</v>
      </c>
      <c r="BB84" s="4" t="s">
        <v>423</v>
      </c>
      <c r="BC84" s="4">
        <v>1.9856</v>
      </c>
      <c r="BD84" s="4">
        <v>1.9903999999999999</v>
      </c>
      <c r="BE84" s="4">
        <v>2.8332000000000002</v>
      </c>
      <c r="BF84" s="4">
        <v>14.063000000000001</v>
      </c>
      <c r="BG84" s="4">
        <v>450</v>
      </c>
      <c r="BH84" s="4">
        <v>32</v>
      </c>
      <c r="BI84" s="4">
        <v>0.5</v>
      </c>
      <c r="BJ84" s="4">
        <v>0</v>
      </c>
      <c r="BK84" s="4">
        <v>0</v>
      </c>
      <c r="BL84" s="4">
        <v>0</v>
      </c>
      <c r="BM84" s="4">
        <v>0</v>
      </c>
      <c r="BN84" s="4">
        <v>0</v>
      </c>
      <c r="BO84" s="4">
        <v>0</v>
      </c>
      <c r="BP84" s="4">
        <v>0</v>
      </c>
      <c r="BQ84" s="4">
        <v>0</v>
      </c>
      <c r="BR84" s="4">
        <v>0</v>
      </c>
      <c r="BS84" s="4">
        <v>0</v>
      </c>
      <c r="BT84" s="4">
        <v>0</v>
      </c>
      <c r="BU84" s="4">
        <v>0</v>
      </c>
      <c r="BW84" s="4">
        <v>0</v>
      </c>
      <c r="BX84" s="4">
        <v>5.7460000000000002E-3</v>
      </c>
      <c r="BY84" s="4">
        <v>-5</v>
      </c>
      <c r="BZ84" s="4">
        <v>1.0304759999999999</v>
      </c>
      <c r="CA84" s="4">
        <v>0.14041799999999999</v>
      </c>
      <c r="CB84" s="4">
        <v>20.815615000000001</v>
      </c>
      <c r="CC84" s="4">
        <f t="shared" si="20"/>
        <v>3.7098435599999993E-2</v>
      </c>
      <c r="CE84" s="4">
        <f t="shared" si="21"/>
        <v>0</v>
      </c>
      <c r="CF84" s="4">
        <f t="shared" si="22"/>
        <v>0</v>
      </c>
      <c r="CG84" s="4">
        <f t="shared" si="23"/>
        <v>0</v>
      </c>
      <c r="CH84" s="4">
        <f t="shared" si="24"/>
        <v>0</v>
      </c>
    </row>
    <row r="85" spans="1:86">
      <c r="A85" s="2">
        <v>42440</v>
      </c>
      <c r="B85" s="29">
        <v>0.43086944444444447</v>
      </c>
      <c r="C85" s="4">
        <v>3.1150000000000002</v>
      </c>
      <c r="D85" s="4">
        <v>1.5239</v>
      </c>
      <c r="E85" s="4" t="s">
        <v>155</v>
      </c>
      <c r="F85" s="4">
        <v>15239.297659</v>
      </c>
      <c r="G85" s="4">
        <v>-4.9000000000000004</v>
      </c>
      <c r="H85" s="4">
        <v>4.4000000000000004</v>
      </c>
      <c r="I85" s="4">
        <v>5277.9</v>
      </c>
      <c r="K85" s="4">
        <v>20.6</v>
      </c>
      <c r="L85" s="4">
        <v>1173</v>
      </c>
      <c r="M85" s="4">
        <v>0.95199999999999996</v>
      </c>
      <c r="N85" s="4">
        <v>2.9651999999999998</v>
      </c>
      <c r="O85" s="4">
        <v>1.4507000000000001</v>
      </c>
      <c r="P85" s="4">
        <v>0</v>
      </c>
      <c r="Q85" s="4">
        <v>4.1886000000000001</v>
      </c>
      <c r="R85" s="4">
        <v>4.2</v>
      </c>
      <c r="S85" s="4">
        <v>0</v>
      </c>
      <c r="T85" s="4">
        <v>3.3504</v>
      </c>
      <c r="U85" s="4">
        <v>3.4</v>
      </c>
      <c r="V85" s="4">
        <v>5277.9101000000001</v>
      </c>
      <c r="Y85" s="4">
        <v>1116.701</v>
      </c>
      <c r="Z85" s="4">
        <v>0</v>
      </c>
      <c r="AA85" s="4">
        <v>19.610299999999999</v>
      </c>
      <c r="AB85" s="4" t="s">
        <v>382</v>
      </c>
      <c r="AC85" s="4">
        <v>0</v>
      </c>
      <c r="AD85" s="4">
        <v>11.9</v>
      </c>
      <c r="AE85" s="4">
        <v>857</v>
      </c>
      <c r="AF85" s="4">
        <v>871</v>
      </c>
      <c r="AG85" s="4">
        <v>887</v>
      </c>
      <c r="AH85" s="4">
        <v>65</v>
      </c>
      <c r="AI85" s="4">
        <v>21.77</v>
      </c>
      <c r="AJ85" s="4">
        <v>0.5</v>
      </c>
      <c r="AK85" s="4">
        <v>989</v>
      </c>
      <c r="AL85" s="4">
        <v>3</v>
      </c>
      <c r="AM85" s="4">
        <v>0</v>
      </c>
      <c r="AN85" s="4">
        <v>27</v>
      </c>
      <c r="AO85" s="4">
        <v>190</v>
      </c>
      <c r="AP85" s="4">
        <v>189</v>
      </c>
      <c r="AQ85" s="4">
        <v>1.8</v>
      </c>
      <c r="AR85" s="4">
        <v>195</v>
      </c>
      <c r="AS85" s="4" t="s">
        <v>155</v>
      </c>
      <c r="AT85" s="4">
        <v>2</v>
      </c>
      <c r="AU85" s="5">
        <v>0.63902777777777775</v>
      </c>
      <c r="AV85" s="4">
        <v>47.158971999999999</v>
      </c>
      <c r="AW85" s="4">
        <v>-88.488650000000007</v>
      </c>
      <c r="AX85" s="4">
        <v>314.8</v>
      </c>
      <c r="AY85" s="4">
        <v>0</v>
      </c>
      <c r="AZ85" s="4">
        <v>12</v>
      </c>
      <c r="BA85" s="4">
        <v>9</v>
      </c>
      <c r="BB85" s="4" t="s">
        <v>423</v>
      </c>
      <c r="BC85" s="4">
        <v>2.2999999999999998</v>
      </c>
      <c r="BD85" s="4">
        <v>2.2000000000000002</v>
      </c>
      <c r="BE85" s="4">
        <v>3.2</v>
      </c>
      <c r="BF85" s="4">
        <v>14.063000000000001</v>
      </c>
      <c r="BG85" s="4">
        <v>38.56</v>
      </c>
      <c r="BH85" s="4">
        <v>2.74</v>
      </c>
      <c r="BI85" s="4">
        <v>5.0469999999999997</v>
      </c>
      <c r="BJ85" s="4">
        <v>1828.1489999999999</v>
      </c>
      <c r="BK85" s="4">
        <v>569.27</v>
      </c>
      <c r="BL85" s="4">
        <v>0</v>
      </c>
      <c r="BM85" s="4">
        <v>0.27</v>
      </c>
      <c r="BN85" s="4">
        <v>0.27</v>
      </c>
      <c r="BO85" s="4">
        <v>0</v>
      </c>
      <c r="BP85" s="4">
        <v>0.216</v>
      </c>
      <c r="BQ85" s="4">
        <v>0.216</v>
      </c>
      <c r="BR85" s="4">
        <v>107.60129999999999</v>
      </c>
      <c r="BU85" s="4">
        <v>136.59800000000001</v>
      </c>
      <c r="BW85" s="4">
        <v>8791.07</v>
      </c>
      <c r="BX85" s="4">
        <v>5.254E-3</v>
      </c>
      <c r="BY85" s="4">
        <v>-5</v>
      </c>
      <c r="BZ85" s="4">
        <v>1.0312539999999999</v>
      </c>
      <c r="CA85" s="4">
        <v>0.12839500000000001</v>
      </c>
      <c r="CB85" s="4">
        <v>20.831330999999999</v>
      </c>
      <c r="CC85" s="4">
        <f t="shared" si="20"/>
        <v>3.3921959000000002E-2</v>
      </c>
      <c r="CE85" s="4">
        <f t="shared" si="21"/>
        <v>175.33971756868499</v>
      </c>
      <c r="CF85" s="4">
        <f t="shared" si="22"/>
        <v>54.599291972549999</v>
      </c>
      <c r="CG85" s="4">
        <f t="shared" si="23"/>
        <v>2.0716790040000002E-2</v>
      </c>
      <c r="CH85" s="4">
        <f t="shared" si="24"/>
        <v>10.320155278384501</v>
      </c>
    </row>
    <row r="86" spans="1:86">
      <c r="A86" s="2">
        <v>42440</v>
      </c>
      <c r="B86" s="29">
        <v>0.43088101851851851</v>
      </c>
      <c r="C86" s="4">
        <v>5.7750000000000004</v>
      </c>
      <c r="D86" s="4">
        <v>3.5874999999999999</v>
      </c>
      <c r="E86" s="4" t="s">
        <v>155</v>
      </c>
      <c r="F86" s="4">
        <v>35874.749164000001</v>
      </c>
      <c r="G86" s="4">
        <v>15.5</v>
      </c>
      <c r="H86" s="4">
        <v>4.3</v>
      </c>
      <c r="I86" s="4">
        <v>11519.4</v>
      </c>
      <c r="K86" s="4">
        <v>19.75</v>
      </c>
      <c r="L86" s="4">
        <v>2052</v>
      </c>
      <c r="M86" s="4">
        <v>0.90190000000000003</v>
      </c>
      <c r="N86" s="4">
        <v>5.2081999999999997</v>
      </c>
      <c r="O86" s="4">
        <v>3.2353999999999998</v>
      </c>
      <c r="P86" s="4">
        <v>13.99</v>
      </c>
      <c r="Q86" s="4">
        <v>3.8780999999999999</v>
      </c>
      <c r="R86" s="4">
        <v>17.899999999999999</v>
      </c>
      <c r="S86" s="4">
        <v>11.1904</v>
      </c>
      <c r="T86" s="4">
        <v>3.1019999999999999</v>
      </c>
      <c r="U86" s="4">
        <v>14.3</v>
      </c>
      <c r="V86" s="4">
        <v>11519.4246</v>
      </c>
      <c r="Y86" s="4">
        <v>1850.6420000000001</v>
      </c>
      <c r="Z86" s="4">
        <v>0</v>
      </c>
      <c r="AA86" s="4">
        <v>17.8123</v>
      </c>
      <c r="AB86" s="4" t="s">
        <v>382</v>
      </c>
      <c r="AC86" s="4">
        <v>0</v>
      </c>
      <c r="AD86" s="4">
        <v>11.9</v>
      </c>
      <c r="AE86" s="4">
        <v>857</v>
      </c>
      <c r="AF86" s="4">
        <v>870</v>
      </c>
      <c r="AG86" s="4">
        <v>887</v>
      </c>
      <c r="AH86" s="4">
        <v>65</v>
      </c>
      <c r="AI86" s="4">
        <v>21.77</v>
      </c>
      <c r="AJ86" s="4">
        <v>0.5</v>
      </c>
      <c r="AK86" s="4">
        <v>989</v>
      </c>
      <c r="AL86" s="4">
        <v>3</v>
      </c>
      <c r="AM86" s="4">
        <v>0</v>
      </c>
      <c r="AN86" s="4">
        <v>27</v>
      </c>
      <c r="AO86" s="4">
        <v>190</v>
      </c>
      <c r="AP86" s="4">
        <v>189</v>
      </c>
      <c r="AQ86" s="4">
        <v>1.7</v>
      </c>
      <c r="AR86" s="4">
        <v>195</v>
      </c>
      <c r="AS86" s="4" t="s">
        <v>155</v>
      </c>
      <c r="AT86" s="4">
        <v>2</v>
      </c>
      <c r="AU86" s="5">
        <v>0.6390393518518519</v>
      </c>
      <c r="AV86" s="4">
        <v>47.158973000000003</v>
      </c>
      <c r="AW86" s="4">
        <v>-88.488650000000007</v>
      </c>
      <c r="AX86" s="4">
        <v>315.5</v>
      </c>
      <c r="AY86" s="4">
        <v>0</v>
      </c>
      <c r="AZ86" s="4">
        <v>12</v>
      </c>
      <c r="BA86" s="4">
        <v>9</v>
      </c>
      <c r="BB86" s="4" t="s">
        <v>423</v>
      </c>
      <c r="BC86" s="4">
        <v>2.2999999999999998</v>
      </c>
      <c r="BD86" s="4">
        <v>2.2000000000000002</v>
      </c>
      <c r="BE86" s="4">
        <v>3.2</v>
      </c>
      <c r="BF86" s="4">
        <v>14.063000000000001</v>
      </c>
      <c r="BG86" s="4">
        <v>18.829999999999998</v>
      </c>
      <c r="BH86" s="4">
        <v>1.34</v>
      </c>
      <c r="BI86" s="4">
        <v>10.88</v>
      </c>
      <c r="BJ86" s="4">
        <v>1647.845</v>
      </c>
      <c r="BK86" s="4">
        <v>651.54300000000001</v>
      </c>
      <c r="BL86" s="4">
        <v>0.46400000000000002</v>
      </c>
      <c r="BM86" s="4">
        <v>0.128</v>
      </c>
      <c r="BN86" s="4">
        <v>0.59199999999999997</v>
      </c>
      <c r="BO86" s="4">
        <v>0.371</v>
      </c>
      <c r="BP86" s="4">
        <v>0.10299999999999999</v>
      </c>
      <c r="BQ86" s="4">
        <v>0.47399999999999998</v>
      </c>
      <c r="BR86" s="4">
        <v>120.51990000000001</v>
      </c>
      <c r="BU86" s="4">
        <v>116.172</v>
      </c>
      <c r="BW86" s="4">
        <v>4097.8029999999999</v>
      </c>
      <c r="BX86" s="4">
        <v>5.7460000000000002E-3</v>
      </c>
      <c r="BY86" s="4">
        <v>-5</v>
      </c>
      <c r="BZ86" s="4">
        <v>1.0309999999999999</v>
      </c>
      <c r="CA86" s="4">
        <v>0.14041799999999999</v>
      </c>
      <c r="CB86" s="4">
        <v>20.8262</v>
      </c>
      <c r="CC86" s="4">
        <f t="shared" si="20"/>
        <v>3.7098435599999993E-2</v>
      </c>
      <c r="CE86" s="4">
        <f t="shared" si="21"/>
        <v>172.84616310986999</v>
      </c>
      <c r="CF86" s="4">
        <f t="shared" si="22"/>
        <v>68.341808635577991</v>
      </c>
      <c r="CG86" s="4">
        <f t="shared" si="23"/>
        <v>4.9718924603999994E-2</v>
      </c>
      <c r="CH86" s="4">
        <f t="shared" si="24"/>
        <v>12.641602998695401</v>
      </c>
    </row>
    <row r="87" spans="1:86">
      <c r="A87" s="2">
        <v>42440</v>
      </c>
      <c r="B87" s="29">
        <v>0.4308925925925926</v>
      </c>
      <c r="C87" s="4">
        <v>5.3259999999999996</v>
      </c>
      <c r="D87" s="4">
        <v>3.5962999999999998</v>
      </c>
      <c r="E87" s="4" t="s">
        <v>155</v>
      </c>
      <c r="F87" s="4">
        <v>35962.994162000003</v>
      </c>
      <c r="G87" s="4">
        <v>31.6</v>
      </c>
      <c r="H87" s="4">
        <v>4.3</v>
      </c>
      <c r="I87" s="4">
        <v>11519.3</v>
      </c>
      <c r="K87" s="4">
        <v>14.94</v>
      </c>
      <c r="L87" s="4">
        <v>2052</v>
      </c>
      <c r="M87" s="4">
        <v>0.90559999999999996</v>
      </c>
      <c r="N87" s="4">
        <v>4.8231999999999999</v>
      </c>
      <c r="O87" s="4">
        <v>3.2570000000000001</v>
      </c>
      <c r="P87" s="4">
        <v>28.618600000000001</v>
      </c>
      <c r="Q87" s="4">
        <v>3.8654000000000002</v>
      </c>
      <c r="R87" s="4">
        <v>32.5</v>
      </c>
      <c r="S87" s="4">
        <v>22.8916</v>
      </c>
      <c r="T87" s="4">
        <v>3.0918999999999999</v>
      </c>
      <c r="U87" s="4">
        <v>26</v>
      </c>
      <c r="V87" s="4">
        <v>11519.3</v>
      </c>
      <c r="Y87" s="4">
        <v>1858.386</v>
      </c>
      <c r="Z87" s="4">
        <v>0</v>
      </c>
      <c r="AA87" s="4">
        <v>13.5266</v>
      </c>
      <c r="AB87" s="4" t="s">
        <v>382</v>
      </c>
      <c r="AC87" s="4">
        <v>0</v>
      </c>
      <c r="AD87" s="4">
        <v>11.9</v>
      </c>
      <c r="AE87" s="4">
        <v>856</v>
      </c>
      <c r="AF87" s="4">
        <v>870</v>
      </c>
      <c r="AG87" s="4">
        <v>887</v>
      </c>
      <c r="AH87" s="4">
        <v>65</v>
      </c>
      <c r="AI87" s="4">
        <v>21.77</v>
      </c>
      <c r="AJ87" s="4">
        <v>0.5</v>
      </c>
      <c r="AK87" s="4">
        <v>989</v>
      </c>
      <c r="AL87" s="4">
        <v>3</v>
      </c>
      <c r="AM87" s="4">
        <v>0</v>
      </c>
      <c r="AN87" s="4">
        <v>27</v>
      </c>
      <c r="AO87" s="4">
        <v>190</v>
      </c>
      <c r="AP87" s="4">
        <v>189</v>
      </c>
      <c r="AQ87" s="4">
        <v>1.8</v>
      </c>
      <c r="AR87" s="4">
        <v>195</v>
      </c>
      <c r="AS87" s="4" t="s">
        <v>155</v>
      </c>
      <c r="AT87" s="4">
        <v>2</v>
      </c>
      <c r="AU87" s="5">
        <v>0.63905092592592594</v>
      </c>
      <c r="AV87" s="4">
        <v>47.158973000000003</v>
      </c>
      <c r="AW87" s="4">
        <v>-88.488650000000007</v>
      </c>
      <c r="AX87" s="4">
        <v>316.10000000000002</v>
      </c>
      <c r="AY87" s="4">
        <v>0</v>
      </c>
      <c r="AZ87" s="4">
        <v>12</v>
      </c>
      <c r="BA87" s="4">
        <v>9</v>
      </c>
      <c r="BB87" s="4" t="s">
        <v>423</v>
      </c>
      <c r="BC87" s="4">
        <v>2.2999999999999998</v>
      </c>
      <c r="BD87" s="4">
        <v>2.2000000000000002</v>
      </c>
      <c r="BE87" s="4">
        <v>3.2</v>
      </c>
      <c r="BF87" s="4">
        <v>14.063000000000001</v>
      </c>
      <c r="BG87" s="4">
        <v>19.600000000000001</v>
      </c>
      <c r="BH87" s="4">
        <v>1.39</v>
      </c>
      <c r="BI87" s="4">
        <v>10.417999999999999</v>
      </c>
      <c r="BJ87" s="4">
        <v>1586.38</v>
      </c>
      <c r="BK87" s="4">
        <v>681.80600000000004</v>
      </c>
      <c r="BL87" s="4">
        <v>0.98599999999999999</v>
      </c>
      <c r="BM87" s="4">
        <v>0.13300000000000001</v>
      </c>
      <c r="BN87" s="4">
        <v>1.119</v>
      </c>
      <c r="BO87" s="4">
        <v>0.78800000000000003</v>
      </c>
      <c r="BP87" s="4">
        <v>0.106</v>
      </c>
      <c r="BQ87" s="4">
        <v>0.89500000000000002</v>
      </c>
      <c r="BR87" s="4">
        <v>125.2829</v>
      </c>
      <c r="BU87" s="4">
        <v>121.27</v>
      </c>
      <c r="BW87" s="4">
        <v>3234.8780000000002</v>
      </c>
      <c r="BX87" s="4">
        <v>7.4920000000000004E-3</v>
      </c>
      <c r="BY87" s="4">
        <v>-5</v>
      </c>
      <c r="BZ87" s="4">
        <v>1.0317460000000001</v>
      </c>
      <c r="CA87" s="4">
        <v>0.183086</v>
      </c>
      <c r="CB87" s="4">
        <v>20.841269</v>
      </c>
      <c r="CC87" s="4">
        <f t="shared" si="20"/>
        <v>4.8371321199999998E-2</v>
      </c>
      <c r="CE87" s="4">
        <f t="shared" si="21"/>
        <v>216.96164460396</v>
      </c>
      <c r="CF87" s="4">
        <f t="shared" si="22"/>
        <v>93.24736258705201</v>
      </c>
      <c r="CG87" s="4">
        <f t="shared" si="23"/>
        <v>0.12240489159</v>
      </c>
      <c r="CH87" s="4">
        <f t="shared" si="24"/>
        <v>17.134346136961799</v>
      </c>
    </row>
    <row r="88" spans="1:86">
      <c r="A88" s="2">
        <v>42440</v>
      </c>
      <c r="B88" s="29">
        <v>0.43090416666666664</v>
      </c>
      <c r="C88" s="4">
        <v>2.7509999999999999</v>
      </c>
      <c r="D88" s="4">
        <v>1.7885</v>
      </c>
      <c r="E88" s="4" t="s">
        <v>155</v>
      </c>
      <c r="F88" s="4">
        <v>17884.987277</v>
      </c>
      <c r="G88" s="4">
        <v>36.6</v>
      </c>
      <c r="H88" s="4">
        <v>4.2</v>
      </c>
      <c r="I88" s="4">
        <v>11519.3</v>
      </c>
      <c r="K88" s="4">
        <v>10.18</v>
      </c>
      <c r="L88" s="4">
        <v>2052</v>
      </c>
      <c r="M88" s="4">
        <v>0.94640000000000002</v>
      </c>
      <c r="N88" s="4">
        <v>2.6036999999999999</v>
      </c>
      <c r="O88" s="4">
        <v>1.6926000000000001</v>
      </c>
      <c r="P88" s="4">
        <v>34.607900000000001</v>
      </c>
      <c r="Q88" s="4">
        <v>3.9748000000000001</v>
      </c>
      <c r="R88" s="4">
        <v>38.6</v>
      </c>
      <c r="S88" s="4">
        <v>27.682300000000001</v>
      </c>
      <c r="T88" s="4">
        <v>3.1793999999999998</v>
      </c>
      <c r="U88" s="4">
        <v>30.9</v>
      </c>
      <c r="V88" s="4">
        <v>11519.3</v>
      </c>
      <c r="Y88" s="4">
        <v>1941.992</v>
      </c>
      <c r="Z88" s="4">
        <v>0</v>
      </c>
      <c r="AA88" s="4">
        <v>9.6304999999999996</v>
      </c>
      <c r="AB88" s="4" t="s">
        <v>382</v>
      </c>
      <c r="AC88" s="4">
        <v>0</v>
      </c>
      <c r="AD88" s="4">
        <v>11.9</v>
      </c>
      <c r="AE88" s="4">
        <v>857</v>
      </c>
      <c r="AF88" s="4">
        <v>871</v>
      </c>
      <c r="AG88" s="4">
        <v>888</v>
      </c>
      <c r="AH88" s="4">
        <v>65</v>
      </c>
      <c r="AI88" s="4">
        <v>21.77</v>
      </c>
      <c r="AJ88" s="4">
        <v>0.5</v>
      </c>
      <c r="AK88" s="4">
        <v>989</v>
      </c>
      <c r="AL88" s="4">
        <v>3</v>
      </c>
      <c r="AM88" s="4">
        <v>0</v>
      </c>
      <c r="AN88" s="4">
        <v>27</v>
      </c>
      <c r="AO88" s="4">
        <v>190</v>
      </c>
      <c r="AP88" s="4">
        <v>189</v>
      </c>
      <c r="AQ88" s="4">
        <v>1.7</v>
      </c>
      <c r="AR88" s="4">
        <v>195</v>
      </c>
      <c r="AS88" s="4" t="s">
        <v>155</v>
      </c>
      <c r="AT88" s="4">
        <v>2</v>
      </c>
      <c r="AU88" s="5">
        <v>0.63906249999999998</v>
      </c>
      <c r="AV88" s="4">
        <v>47.158973000000003</v>
      </c>
      <c r="AW88" s="4">
        <v>-88.488650000000007</v>
      </c>
      <c r="AX88" s="4">
        <v>316.60000000000002</v>
      </c>
      <c r="AY88" s="4">
        <v>0</v>
      </c>
      <c r="AZ88" s="4">
        <v>12</v>
      </c>
      <c r="BA88" s="4">
        <v>9</v>
      </c>
      <c r="BB88" s="4" t="s">
        <v>423</v>
      </c>
      <c r="BC88" s="4">
        <v>2.5952000000000002</v>
      </c>
      <c r="BD88" s="4">
        <v>2.4214000000000002</v>
      </c>
      <c r="BE88" s="4">
        <v>3.569</v>
      </c>
      <c r="BF88" s="4">
        <v>14.063000000000001</v>
      </c>
      <c r="BG88" s="4">
        <v>34.65</v>
      </c>
      <c r="BH88" s="4">
        <v>2.46</v>
      </c>
      <c r="BI88" s="4">
        <v>5.665</v>
      </c>
      <c r="BJ88" s="4">
        <v>1455.5260000000001</v>
      </c>
      <c r="BK88" s="4">
        <v>602.226</v>
      </c>
      <c r="BL88" s="4">
        <v>2.0259999999999998</v>
      </c>
      <c r="BM88" s="4">
        <v>0.23300000000000001</v>
      </c>
      <c r="BN88" s="4">
        <v>2.2589999999999999</v>
      </c>
      <c r="BO88" s="4">
        <v>1.621</v>
      </c>
      <c r="BP88" s="4">
        <v>0.186</v>
      </c>
      <c r="BQ88" s="4">
        <v>1.8069999999999999</v>
      </c>
      <c r="BR88" s="4">
        <v>212.93450000000001</v>
      </c>
      <c r="BU88" s="4">
        <v>215.387</v>
      </c>
      <c r="BW88" s="4">
        <v>3914.44</v>
      </c>
      <c r="BX88" s="4">
        <v>7.254E-3</v>
      </c>
      <c r="BY88" s="4">
        <v>-5</v>
      </c>
      <c r="BZ88" s="4">
        <v>1.0312539999999999</v>
      </c>
      <c r="CA88" s="4">
        <v>0.17727000000000001</v>
      </c>
      <c r="CB88" s="4">
        <v>20.831330999999999</v>
      </c>
      <c r="CC88" s="4">
        <f t="shared" si="20"/>
        <v>4.6834734000000003E-2</v>
      </c>
      <c r="CE88" s="4">
        <f t="shared" si="21"/>
        <v>192.74175723294002</v>
      </c>
      <c r="CF88" s="4">
        <f t="shared" si="22"/>
        <v>79.747182455940006</v>
      </c>
      <c r="CG88" s="4">
        <f t="shared" si="23"/>
        <v>0.23928418683000002</v>
      </c>
      <c r="CH88" s="4">
        <f t="shared" si="24"/>
        <v>28.196933414805002</v>
      </c>
    </row>
    <row r="89" spans="1:86">
      <c r="A89" s="2">
        <v>42440</v>
      </c>
      <c r="B89" s="29">
        <v>0.43091574074074074</v>
      </c>
      <c r="C89" s="4">
        <v>0.58899999999999997</v>
      </c>
      <c r="D89" s="4">
        <v>0.52710000000000001</v>
      </c>
      <c r="E89" s="4" t="s">
        <v>155</v>
      </c>
      <c r="F89" s="4">
        <v>5270.5863449999997</v>
      </c>
      <c r="G89" s="4">
        <v>24.8</v>
      </c>
      <c r="H89" s="4">
        <v>4.2</v>
      </c>
      <c r="I89" s="4">
        <v>8414.4</v>
      </c>
      <c r="K89" s="4">
        <v>10.35</v>
      </c>
      <c r="L89" s="4">
        <v>1185</v>
      </c>
      <c r="M89" s="4">
        <v>0.98270000000000002</v>
      </c>
      <c r="N89" s="4">
        <v>0.57879999999999998</v>
      </c>
      <c r="O89" s="4">
        <v>0.51790000000000003</v>
      </c>
      <c r="P89" s="4">
        <v>24.3703</v>
      </c>
      <c r="Q89" s="4">
        <v>4.1272000000000002</v>
      </c>
      <c r="R89" s="4">
        <v>28.5</v>
      </c>
      <c r="S89" s="4">
        <v>19.493400000000001</v>
      </c>
      <c r="T89" s="4">
        <v>3.3012999999999999</v>
      </c>
      <c r="U89" s="4">
        <v>22.8</v>
      </c>
      <c r="V89" s="4">
        <v>8414.4469000000008</v>
      </c>
      <c r="Y89" s="4">
        <v>1164.721</v>
      </c>
      <c r="Z89" s="4">
        <v>0</v>
      </c>
      <c r="AA89" s="4">
        <v>10.172000000000001</v>
      </c>
      <c r="AB89" s="4" t="s">
        <v>382</v>
      </c>
      <c r="AC89" s="4">
        <v>0</v>
      </c>
      <c r="AD89" s="4">
        <v>11.9</v>
      </c>
      <c r="AE89" s="4">
        <v>857</v>
      </c>
      <c r="AF89" s="4">
        <v>870</v>
      </c>
      <c r="AG89" s="4">
        <v>889</v>
      </c>
      <c r="AH89" s="4">
        <v>65</v>
      </c>
      <c r="AI89" s="4">
        <v>21.77</v>
      </c>
      <c r="AJ89" s="4">
        <v>0.5</v>
      </c>
      <c r="AK89" s="4">
        <v>989</v>
      </c>
      <c r="AL89" s="4">
        <v>3</v>
      </c>
      <c r="AM89" s="4">
        <v>0</v>
      </c>
      <c r="AN89" s="4">
        <v>27</v>
      </c>
      <c r="AO89" s="4">
        <v>190</v>
      </c>
      <c r="AP89" s="4">
        <v>189</v>
      </c>
      <c r="AQ89" s="4">
        <v>1.7</v>
      </c>
      <c r="AR89" s="4">
        <v>195</v>
      </c>
      <c r="AS89" s="4" t="s">
        <v>155</v>
      </c>
      <c r="AT89" s="4">
        <v>2</v>
      </c>
      <c r="AU89" s="5">
        <v>0.63907407407407402</v>
      </c>
      <c r="AV89" s="4">
        <v>47.158974000000001</v>
      </c>
      <c r="AW89" s="4">
        <v>-88.488648999999995</v>
      </c>
      <c r="AX89" s="4">
        <v>317.10000000000002</v>
      </c>
      <c r="AY89" s="4">
        <v>0</v>
      </c>
      <c r="AZ89" s="4">
        <v>12</v>
      </c>
      <c r="BA89" s="4">
        <v>9</v>
      </c>
      <c r="BB89" s="4" t="s">
        <v>423</v>
      </c>
      <c r="BC89" s="4">
        <v>2.7</v>
      </c>
      <c r="BD89" s="4">
        <v>2.5</v>
      </c>
      <c r="BE89" s="4">
        <v>3.7</v>
      </c>
      <c r="BF89" s="4">
        <v>14.063000000000001</v>
      </c>
      <c r="BG89" s="4">
        <v>100.76</v>
      </c>
      <c r="BH89" s="4">
        <v>7.17</v>
      </c>
      <c r="BI89" s="4">
        <v>1.7629999999999999</v>
      </c>
      <c r="BJ89" s="4">
        <v>921.83100000000002</v>
      </c>
      <c r="BK89" s="4">
        <v>525.00800000000004</v>
      </c>
      <c r="BL89" s="4">
        <v>4.0650000000000004</v>
      </c>
      <c r="BM89" s="4">
        <v>0.68799999999999994</v>
      </c>
      <c r="BN89" s="4">
        <v>4.7530000000000001</v>
      </c>
      <c r="BO89" s="4">
        <v>3.2509999999999999</v>
      </c>
      <c r="BP89" s="4">
        <v>0.55100000000000005</v>
      </c>
      <c r="BQ89" s="4">
        <v>3.802</v>
      </c>
      <c r="BR89" s="4">
        <v>443.14190000000002</v>
      </c>
      <c r="BU89" s="4">
        <v>368.036</v>
      </c>
      <c r="BW89" s="4">
        <v>11779.433000000001</v>
      </c>
      <c r="BX89" s="4">
        <v>7.7460000000000003E-3</v>
      </c>
      <c r="BY89" s="4">
        <v>-5</v>
      </c>
      <c r="BZ89" s="4">
        <v>1.0332380000000001</v>
      </c>
      <c r="CA89" s="4">
        <v>0.18929299999999999</v>
      </c>
      <c r="CB89" s="4">
        <v>20.871407999999999</v>
      </c>
      <c r="CC89" s="4">
        <f t="shared" si="20"/>
        <v>5.0011210599999995E-2</v>
      </c>
      <c r="CE89" s="4">
        <f t="shared" si="21"/>
        <v>130.348628145801</v>
      </c>
      <c r="CF89" s="4">
        <f t="shared" si="22"/>
        <v>74.23711348996801</v>
      </c>
      <c r="CG89" s="4">
        <f t="shared" si="23"/>
        <v>0.53760991354199994</v>
      </c>
      <c r="CH89" s="4">
        <f t="shared" si="24"/>
        <v>62.661093778494902</v>
      </c>
    </row>
    <row r="90" spans="1:86">
      <c r="A90" s="2">
        <v>42440</v>
      </c>
      <c r="B90" s="29">
        <v>0.43092731481481478</v>
      </c>
      <c r="C90" s="4">
        <v>0.18099999999999999</v>
      </c>
      <c r="D90" s="4">
        <v>0.13830000000000001</v>
      </c>
      <c r="E90" s="4" t="s">
        <v>155</v>
      </c>
      <c r="F90" s="4">
        <v>1382.9112829999999</v>
      </c>
      <c r="G90" s="4">
        <v>9.6999999999999993</v>
      </c>
      <c r="H90" s="4">
        <v>4.2</v>
      </c>
      <c r="I90" s="4">
        <v>5076.8</v>
      </c>
      <c r="K90" s="4">
        <v>14.86</v>
      </c>
      <c r="L90" s="4">
        <v>742</v>
      </c>
      <c r="M90" s="4">
        <v>0.99390000000000001</v>
      </c>
      <c r="N90" s="4">
        <v>0.1799</v>
      </c>
      <c r="O90" s="4">
        <v>0.13739999999999999</v>
      </c>
      <c r="P90" s="4">
        <v>9.6227999999999998</v>
      </c>
      <c r="Q90" s="4">
        <v>4.1744000000000003</v>
      </c>
      <c r="R90" s="4">
        <v>13.8</v>
      </c>
      <c r="S90" s="4">
        <v>7.6970999999999998</v>
      </c>
      <c r="T90" s="4">
        <v>3.339</v>
      </c>
      <c r="U90" s="4">
        <v>11</v>
      </c>
      <c r="V90" s="4">
        <v>5076.8456999999999</v>
      </c>
      <c r="Y90" s="4">
        <v>737.05700000000002</v>
      </c>
      <c r="Z90" s="4">
        <v>0</v>
      </c>
      <c r="AA90" s="4">
        <v>14.767300000000001</v>
      </c>
      <c r="AB90" s="4" t="s">
        <v>382</v>
      </c>
      <c r="AC90" s="4">
        <v>0</v>
      </c>
      <c r="AD90" s="4">
        <v>11.9</v>
      </c>
      <c r="AE90" s="4">
        <v>857</v>
      </c>
      <c r="AF90" s="4">
        <v>870</v>
      </c>
      <c r="AG90" s="4">
        <v>888</v>
      </c>
      <c r="AH90" s="4">
        <v>65</v>
      </c>
      <c r="AI90" s="4">
        <v>21.77</v>
      </c>
      <c r="AJ90" s="4">
        <v>0.5</v>
      </c>
      <c r="AK90" s="4">
        <v>989</v>
      </c>
      <c r="AL90" s="4">
        <v>3</v>
      </c>
      <c r="AM90" s="4">
        <v>0</v>
      </c>
      <c r="AN90" s="4">
        <v>27</v>
      </c>
      <c r="AO90" s="4">
        <v>190</v>
      </c>
      <c r="AP90" s="4">
        <v>189</v>
      </c>
      <c r="AQ90" s="4">
        <v>1.7</v>
      </c>
      <c r="AR90" s="4">
        <v>195</v>
      </c>
      <c r="AS90" s="4" t="s">
        <v>155</v>
      </c>
      <c r="AT90" s="4">
        <v>2</v>
      </c>
      <c r="AU90" s="5">
        <v>0.63908564814814817</v>
      </c>
      <c r="AV90" s="4">
        <v>47.158974999999998</v>
      </c>
      <c r="AW90" s="4">
        <v>-88.488648999999995</v>
      </c>
      <c r="AX90" s="4">
        <v>317.3</v>
      </c>
      <c r="AY90" s="4">
        <v>0</v>
      </c>
      <c r="AZ90" s="4">
        <v>12</v>
      </c>
      <c r="BA90" s="4">
        <v>9</v>
      </c>
      <c r="BB90" s="4" t="s">
        <v>423</v>
      </c>
      <c r="BC90" s="4">
        <v>3.069</v>
      </c>
      <c r="BD90" s="4">
        <v>2.7214</v>
      </c>
      <c r="BE90" s="4">
        <v>4.1428000000000003</v>
      </c>
      <c r="BF90" s="4">
        <v>14.063000000000001</v>
      </c>
      <c r="BG90" s="4">
        <v>450</v>
      </c>
      <c r="BH90" s="4">
        <v>32</v>
      </c>
      <c r="BI90" s="4">
        <v>0.5</v>
      </c>
      <c r="BJ90" s="4">
        <v>692.73500000000001</v>
      </c>
      <c r="BK90" s="4">
        <v>336.839</v>
      </c>
      <c r="BL90" s="4">
        <v>3.88</v>
      </c>
      <c r="BM90" s="4">
        <v>1.6830000000000001</v>
      </c>
      <c r="BN90" s="4">
        <v>5.5629999999999997</v>
      </c>
      <c r="BO90" s="4">
        <v>3.1040000000000001</v>
      </c>
      <c r="BP90" s="4">
        <v>1.3460000000000001</v>
      </c>
      <c r="BQ90" s="4">
        <v>4.45</v>
      </c>
      <c r="BR90" s="4">
        <v>646.39269999999999</v>
      </c>
      <c r="BU90" s="4">
        <v>563.06100000000004</v>
      </c>
      <c r="BW90" s="4">
        <v>41343.400999999998</v>
      </c>
      <c r="BX90" s="4">
        <v>7.254E-3</v>
      </c>
      <c r="BY90" s="4">
        <v>-5</v>
      </c>
      <c r="BZ90" s="4">
        <v>1.032508</v>
      </c>
      <c r="CA90" s="4">
        <v>0.17727000000000001</v>
      </c>
      <c r="CB90" s="4">
        <v>20.856662</v>
      </c>
      <c r="CC90" s="4">
        <f t="shared" si="20"/>
        <v>4.6834734000000003E-2</v>
      </c>
      <c r="CE90" s="4">
        <f t="shared" si="21"/>
        <v>91.732446687150002</v>
      </c>
      <c r="CF90" s="4">
        <f t="shared" si="22"/>
        <v>44.604452798910003</v>
      </c>
      <c r="CG90" s="4">
        <f t="shared" si="23"/>
        <v>0.58927207050000008</v>
      </c>
      <c r="CH90" s="4">
        <f t="shared" si="24"/>
        <v>85.595767344963008</v>
      </c>
    </row>
    <row r="91" spans="1:86">
      <c r="A91" s="2">
        <v>42440</v>
      </c>
      <c r="B91" s="29">
        <v>0.43093888888888893</v>
      </c>
      <c r="C91" s="4">
        <v>0.107</v>
      </c>
      <c r="D91" s="4">
        <v>6.3399999999999998E-2</v>
      </c>
      <c r="E91" s="4" t="s">
        <v>155</v>
      </c>
      <c r="F91" s="4">
        <v>633.71571100000006</v>
      </c>
      <c r="G91" s="4">
        <v>0.3</v>
      </c>
      <c r="H91" s="4">
        <v>4.2</v>
      </c>
      <c r="I91" s="4">
        <v>2978.6</v>
      </c>
      <c r="K91" s="4">
        <v>18.149999999999999</v>
      </c>
      <c r="L91" s="4">
        <v>525</v>
      </c>
      <c r="M91" s="4">
        <v>1</v>
      </c>
      <c r="N91" s="4">
        <v>0.1065</v>
      </c>
      <c r="O91" s="4">
        <v>6.3399999999999998E-2</v>
      </c>
      <c r="P91" s="4">
        <v>0.26519999999999999</v>
      </c>
      <c r="Q91" s="4">
        <v>4.2</v>
      </c>
      <c r="R91" s="4">
        <v>4.5</v>
      </c>
      <c r="S91" s="4">
        <v>0.21210000000000001</v>
      </c>
      <c r="T91" s="4">
        <v>3.3595000000000002</v>
      </c>
      <c r="U91" s="4">
        <v>3.6</v>
      </c>
      <c r="V91" s="4">
        <v>2978.5853999999999</v>
      </c>
      <c r="Y91" s="4">
        <v>524.96400000000006</v>
      </c>
      <c r="Z91" s="4">
        <v>0</v>
      </c>
      <c r="AA91" s="4">
        <v>18.145199999999999</v>
      </c>
      <c r="AB91" s="4" t="s">
        <v>382</v>
      </c>
      <c r="AC91" s="4">
        <v>0</v>
      </c>
      <c r="AD91" s="4">
        <v>11.9</v>
      </c>
      <c r="AE91" s="4">
        <v>857</v>
      </c>
      <c r="AF91" s="4">
        <v>870</v>
      </c>
      <c r="AG91" s="4">
        <v>888</v>
      </c>
      <c r="AH91" s="4">
        <v>65</v>
      </c>
      <c r="AI91" s="4">
        <v>21.77</v>
      </c>
      <c r="AJ91" s="4">
        <v>0.5</v>
      </c>
      <c r="AK91" s="4">
        <v>989</v>
      </c>
      <c r="AL91" s="4">
        <v>3</v>
      </c>
      <c r="AM91" s="4">
        <v>0</v>
      </c>
      <c r="AN91" s="4">
        <v>27</v>
      </c>
      <c r="AO91" s="4">
        <v>190</v>
      </c>
      <c r="AP91" s="4">
        <v>189</v>
      </c>
      <c r="AQ91" s="4">
        <v>1.5</v>
      </c>
      <c r="AR91" s="4">
        <v>195</v>
      </c>
      <c r="AS91" s="4" t="s">
        <v>155</v>
      </c>
      <c r="AT91" s="4">
        <v>2</v>
      </c>
      <c r="AU91" s="5">
        <v>0.63909722222222221</v>
      </c>
      <c r="AV91" s="4">
        <v>47.158974999999998</v>
      </c>
      <c r="AW91" s="4">
        <v>-88.488650000000007</v>
      </c>
      <c r="AX91" s="4">
        <v>317.60000000000002</v>
      </c>
      <c r="AY91" s="4">
        <v>0</v>
      </c>
      <c r="AZ91" s="4">
        <v>12</v>
      </c>
      <c r="BA91" s="4">
        <v>10</v>
      </c>
      <c r="BB91" s="4" t="s">
        <v>423</v>
      </c>
      <c r="BC91" s="4">
        <v>1.7978000000000001</v>
      </c>
      <c r="BD91" s="4">
        <v>1.6930000000000001</v>
      </c>
      <c r="BE91" s="4">
        <v>2.4550000000000001</v>
      </c>
      <c r="BF91" s="4">
        <v>14.063000000000001</v>
      </c>
      <c r="BG91" s="4">
        <v>450</v>
      </c>
      <c r="BH91" s="4">
        <v>32</v>
      </c>
      <c r="BI91" s="4">
        <v>0.5</v>
      </c>
      <c r="BJ91" s="4">
        <v>0</v>
      </c>
      <c r="BK91" s="4">
        <v>0</v>
      </c>
      <c r="BL91" s="4">
        <v>0</v>
      </c>
      <c r="BM91" s="4">
        <v>0</v>
      </c>
      <c r="BN91" s="4">
        <v>0</v>
      </c>
      <c r="BO91" s="4">
        <v>0</v>
      </c>
      <c r="BP91" s="4">
        <v>0</v>
      </c>
      <c r="BQ91" s="4">
        <v>0</v>
      </c>
      <c r="BR91" s="4">
        <v>0</v>
      </c>
      <c r="BS91" s="4">
        <v>0</v>
      </c>
      <c r="BT91" s="4">
        <v>0</v>
      </c>
      <c r="BU91" s="4">
        <v>0</v>
      </c>
      <c r="BW91" s="4">
        <v>0</v>
      </c>
      <c r="BX91" s="4">
        <v>7.0000000000000001E-3</v>
      </c>
      <c r="BY91" s="4">
        <v>-5</v>
      </c>
      <c r="BZ91" s="4">
        <v>1.0327459999999999</v>
      </c>
      <c r="CA91" s="4">
        <v>0.17106299999999999</v>
      </c>
      <c r="CB91" s="4">
        <v>20.861469</v>
      </c>
      <c r="CC91" s="4">
        <f t="shared" si="20"/>
        <v>4.5194844599999999E-2</v>
      </c>
      <c r="CE91" s="4">
        <f t="shared" si="21"/>
        <v>0</v>
      </c>
      <c r="CF91" s="4">
        <f t="shared" si="22"/>
        <v>0</v>
      </c>
      <c r="CG91" s="4">
        <f t="shared" si="23"/>
        <v>0</v>
      </c>
      <c r="CH91" s="4">
        <f t="shared" si="24"/>
        <v>0</v>
      </c>
    </row>
    <row r="92" spans="1:86">
      <c r="A92" s="2">
        <v>42440</v>
      </c>
      <c r="B92" s="29">
        <v>0.43095046296296297</v>
      </c>
      <c r="C92" s="4">
        <v>5.8000000000000003E-2</v>
      </c>
      <c r="D92" s="4">
        <v>3.9300000000000002E-2</v>
      </c>
      <c r="E92" s="4" t="s">
        <v>155</v>
      </c>
      <c r="F92" s="4">
        <v>392.651704</v>
      </c>
      <c r="G92" s="4">
        <v>-3.2</v>
      </c>
      <c r="H92" s="4">
        <v>4.2</v>
      </c>
      <c r="I92" s="4">
        <v>2045</v>
      </c>
      <c r="K92" s="4">
        <v>19.59</v>
      </c>
      <c r="L92" s="4">
        <v>414</v>
      </c>
      <c r="M92" s="4">
        <v>1</v>
      </c>
      <c r="N92" s="4">
        <v>5.7700000000000001E-2</v>
      </c>
      <c r="O92" s="4">
        <v>3.9300000000000002E-2</v>
      </c>
      <c r="P92" s="4">
        <v>0</v>
      </c>
      <c r="Q92" s="4">
        <v>4.2</v>
      </c>
      <c r="R92" s="4">
        <v>4.2</v>
      </c>
      <c r="S92" s="4">
        <v>0</v>
      </c>
      <c r="T92" s="4">
        <v>3.3595000000000002</v>
      </c>
      <c r="U92" s="4">
        <v>3.4</v>
      </c>
      <c r="V92" s="4">
        <v>2044.9942000000001</v>
      </c>
      <c r="Y92" s="4">
        <v>414.25900000000001</v>
      </c>
      <c r="Z92" s="4">
        <v>0</v>
      </c>
      <c r="AA92" s="4">
        <v>19.588200000000001</v>
      </c>
      <c r="AB92" s="4" t="s">
        <v>382</v>
      </c>
      <c r="AC92" s="4">
        <v>0</v>
      </c>
      <c r="AD92" s="4">
        <v>11.9</v>
      </c>
      <c r="AE92" s="4">
        <v>856</v>
      </c>
      <c r="AF92" s="4">
        <v>870</v>
      </c>
      <c r="AG92" s="4">
        <v>888</v>
      </c>
      <c r="AH92" s="4">
        <v>65</v>
      </c>
      <c r="AI92" s="4">
        <v>21.77</v>
      </c>
      <c r="AJ92" s="4">
        <v>0.5</v>
      </c>
      <c r="AK92" s="4">
        <v>989</v>
      </c>
      <c r="AL92" s="4">
        <v>3</v>
      </c>
      <c r="AM92" s="4">
        <v>0</v>
      </c>
      <c r="AN92" s="4">
        <v>27</v>
      </c>
      <c r="AO92" s="4">
        <v>190</v>
      </c>
      <c r="AP92" s="4">
        <v>189</v>
      </c>
      <c r="AQ92" s="4">
        <v>1.6</v>
      </c>
      <c r="AR92" s="4">
        <v>195</v>
      </c>
      <c r="AS92" s="4" t="s">
        <v>155</v>
      </c>
      <c r="AT92" s="4">
        <v>2</v>
      </c>
      <c r="AU92" s="5">
        <v>0.63910879629629636</v>
      </c>
      <c r="AV92" s="4">
        <v>47.158974999999998</v>
      </c>
      <c r="AW92" s="4">
        <v>-88.488650000000007</v>
      </c>
      <c r="AX92" s="4">
        <v>317.8</v>
      </c>
      <c r="AY92" s="4">
        <v>0</v>
      </c>
      <c r="AZ92" s="4">
        <v>12</v>
      </c>
      <c r="BA92" s="4">
        <v>12</v>
      </c>
      <c r="BB92" s="4" t="s">
        <v>424</v>
      </c>
      <c r="BC92" s="4">
        <v>1.3</v>
      </c>
      <c r="BD92" s="4">
        <v>1.3737999999999999</v>
      </c>
      <c r="BE92" s="4">
        <v>1.8737999999999999</v>
      </c>
      <c r="BF92" s="4">
        <v>14.063000000000001</v>
      </c>
      <c r="BG92" s="4">
        <v>450</v>
      </c>
      <c r="BH92" s="4">
        <v>32</v>
      </c>
      <c r="BI92" s="4">
        <v>0.5</v>
      </c>
      <c r="BJ92" s="4">
        <v>0</v>
      </c>
      <c r="BK92" s="4">
        <v>0</v>
      </c>
      <c r="BL92" s="4">
        <v>0</v>
      </c>
      <c r="BM92" s="4">
        <v>0</v>
      </c>
      <c r="BN92" s="4">
        <v>0</v>
      </c>
      <c r="BO92" s="4">
        <v>0</v>
      </c>
      <c r="BP92" s="4">
        <v>0</v>
      </c>
      <c r="BQ92" s="4">
        <v>0</v>
      </c>
      <c r="BR92" s="4">
        <v>0</v>
      </c>
      <c r="BS92" s="4">
        <v>0</v>
      </c>
      <c r="BT92" s="4">
        <v>0</v>
      </c>
      <c r="BU92" s="4">
        <v>0</v>
      </c>
      <c r="BW92" s="4">
        <v>0</v>
      </c>
      <c r="BX92" s="4">
        <v>7.7460000000000003E-3</v>
      </c>
      <c r="BY92" s="4">
        <v>-5</v>
      </c>
      <c r="BZ92" s="4">
        <v>1.035984</v>
      </c>
      <c r="CA92" s="4">
        <v>0.18929299999999999</v>
      </c>
      <c r="CB92" s="4">
        <v>20.926877000000001</v>
      </c>
      <c r="CC92" s="4">
        <f t="shared" si="20"/>
        <v>5.0011210599999995E-2</v>
      </c>
      <c r="CE92" s="4">
        <f t="shared" si="21"/>
        <v>0</v>
      </c>
      <c r="CF92" s="4">
        <f t="shared" si="22"/>
        <v>0</v>
      </c>
      <c r="CG92" s="4">
        <f t="shared" si="23"/>
        <v>0</v>
      </c>
      <c r="CH92" s="4">
        <f t="shared" si="24"/>
        <v>0</v>
      </c>
    </row>
    <row r="93" spans="1:86">
      <c r="A93" s="2">
        <v>42440</v>
      </c>
      <c r="B93" s="29">
        <v>0.43096203703703706</v>
      </c>
      <c r="C93" s="4">
        <v>0.04</v>
      </c>
      <c r="D93" s="4">
        <v>2.3800000000000002E-2</v>
      </c>
      <c r="E93" s="4" t="s">
        <v>155</v>
      </c>
      <c r="F93" s="4">
        <v>238.459677</v>
      </c>
      <c r="G93" s="4">
        <v>-3.8</v>
      </c>
      <c r="H93" s="4">
        <v>4.2</v>
      </c>
      <c r="I93" s="4">
        <v>1612</v>
      </c>
      <c r="K93" s="4">
        <v>20.09</v>
      </c>
      <c r="L93" s="4">
        <v>343</v>
      </c>
      <c r="M93" s="4">
        <v>1</v>
      </c>
      <c r="N93" s="4">
        <v>0.04</v>
      </c>
      <c r="O93" s="4">
        <v>2.3800000000000002E-2</v>
      </c>
      <c r="P93" s="4">
        <v>0</v>
      </c>
      <c r="Q93" s="4">
        <v>4.2</v>
      </c>
      <c r="R93" s="4">
        <v>4.2</v>
      </c>
      <c r="S93" s="4">
        <v>0</v>
      </c>
      <c r="T93" s="4">
        <v>3.3595000000000002</v>
      </c>
      <c r="U93" s="4">
        <v>3.4</v>
      </c>
      <c r="V93" s="4">
        <v>1611.9591</v>
      </c>
      <c r="Y93" s="4">
        <v>342.63200000000001</v>
      </c>
      <c r="Z93" s="4">
        <v>0</v>
      </c>
      <c r="AA93" s="4">
        <v>20.0899</v>
      </c>
      <c r="AB93" s="4" t="s">
        <v>382</v>
      </c>
      <c r="AC93" s="4">
        <v>0</v>
      </c>
      <c r="AD93" s="4">
        <v>11.9</v>
      </c>
      <c r="AE93" s="4">
        <v>857</v>
      </c>
      <c r="AF93" s="4">
        <v>870</v>
      </c>
      <c r="AG93" s="4">
        <v>888</v>
      </c>
      <c r="AH93" s="4">
        <v>65</v>
      </c>
      <c r="AI93" s="4">
        <v>21.77</v>
      </c>
      <c r="AJ93" s="4">
        <v>0.5</v>
      </c>
      <c r="AK93" s="4">
        <v>989</v>
      </c>
      <c r="AL93" s="4">
        <v>3</v>
      </c>
      <c r="AM93" s="4">
        <v>0</v>
      </c>
      <c r="AN93" s="4">
        <v>27</v>
      </c>
      <c r="AO93" s="4">
        <v>190</v>
      </c>
      <c r="AP93" s="4">
        <v>189</v>
      </c>
      <c r="AQ93" s="4">
        <v>1.6</v>
      </c>
      <c r="AR93" s="4">
        <v>195</v>
      </c>
      <c r="AS93" s="4" t="s">
        <v>155</v>
      </c>
      <c r="AT93" s="4">
        <v>2</v>
      </c>
      <c r="AU93" s="5">
        <v>0.63912037037037039</v>
      </c>
      <c r="AV93" s="4">
        <v>47.158974999999998</v>
      </c>
      <c r="AW93" s="4">
        <v>-88.488650000000007</v>
      </c>
      <c r="AX93" s="4">
        <v>317.89999999999998</v>
      </c>
      <c r="AY93" s="4">
        <v>0</v>
      </c>
      <c r="AZ93" s="4">
        <v>12</v>
      </c>
      <c r="BA93" s="4">
        <v>12</v>
      </c>
      <c r="BB93" s="4" t="s">
        <v>420</v>
      </c>
      <c r="BC93" s="4">
        <v>1.0047999999999999</v>
      </c>
      <c r="BD93" s="4">
        <v>1.2524</v>
      </c>
      <c r="BE93" s="4">
        <v>1.6048</v>
      </c>
      <c r="BF93" s="4">
        <v>14.063000000000001</v>
      </c>
      <c r="BG93" s="4">
        <v>450</v>
      </c>
      <c r="BH93" s="4">
        <v>32</v>
      </c>
      <c r="BI93" s="4">
        <v>0.5</v>
      </c>
      <c r="BJ93" s="4">
        <v>0</v>
      </c>
      <c r="BK93" s="4">
        <v>0</v>
      </c>
      <c r="BL93" s="4">
        <v>0</v>
      </c>
      <c r="BM93" s="4">
        <v>0</v>
      </c>
      <c r="BN93" s="4">
        <v>0</v>
      </c>
      <c r="BO93" s="4">
        <v>0</v>
      </c>
      <c r="BP93" s="4">
        <v>0</v>
      </c>
      <c r="BQ93" s="4">
        <v>0</v>
      </c>
      <c r="BR93" s="4">
        <v>0</v>
      </c>
      <c r="BS93" s="4">
        <v>0</v>
      </c>
      <c r="BT93" s="4">
        <v>0</v>
      </c>
      <c r="BU93" s="4">
        <v>0</v>
      </c>
      <c r="BW93" s="4">
        <v>0</v>
      </c>
      <c r="BX93" s="4">
        <v>8.0000000000000002E-3</v>
      </c>
      <c r="BY93" s="4">
        <v>-5</v>
      </c>
      <c r="BZ93" s="4">
        <v>1.0355080000000001</v>
      </c>
      <c r="CA93" s="4">
        <v>0.19550000000000001</v>
      </c>
      <c r="CB93" s="4">
        <v>20.917262000000001</v>
      </c>
      <c r="CC93" s="4">
        <f t="shared" si="20"/>
        <v>5.1651099999999998E-2</v>
      </c>
      <c r="CE93" s="4">
        <f t="shared" si="21"/>
        <v>0</v>
      </c>
      <c r="CF93" s="4">
        <f t="shared" si="22"/>
        <v>0</v>
      </c>
      <c r="CG93" s="4">
        <f t="shared" si="23"/>
        <v>0</v>
      </c>
      <c r="CH93" s="4">
        <f t="shared" si="24"/>
        <v>0</v>
      </c>
    </row>
    <row r="94" spans="1:86">
      <c r="A94" s="2">
        <v>42440</v>
      </c>
      <c r="B94" s="29">
        <v>0.4309736111111111</v>
      </c>
      <c r="C94" s="4">
        <v>2.8000000000000001E-2</v>
      </c>
      <c r="D94" s="4">
        <v>1.41E-2</v>
      </c>
      <c r="E94" s="4" t="s">
        <v>155</v>
      </c>
      <c r="F94" s="4">
        <v>141.075175</v>
      </c>
      <c r="G94" s="4">
        <v>-4.0999999999999996</v>
      </c>
      <c r="H94" s="4">
        <v>4.2</v>
      </c>
      <c r="I94" s="4">
        <v>1402.2</v>
      </c>
      <c r="K94" s="4">
        <v>20.39</v>
      </c>
      <c r="L94" s="4">
        <v>298</v>
      </c>
      <c r="M94" s="4">
        <v>1</v>
      </c>
      <c r="N94" s="4">
        <v>2.8000000000000001E-2</v>
      </c>
      <c r="O94" s="4">
        <v>1.41E-2</v>
      </c>
      <c r="P94" s="4">
        <v>0</v>
      </c>
      <c r="Q94" s="4">
        <v>4.2</v>
      </c>
      <c r="R94" s="4">
        <v>4.2</v>
      </c>
      <c r="S94" s="4">
        <v>0</v>
      </c>
      <c r="T94" s="4">
        <v>3.3595000000000002</v>
      </c>
      <c r="U94" s="4">
        <v>3.4</v>
      </c>
      <c r="V94" s="4">
        <v>1402.1511</v>
      </c>
      <c r="Y94" s="4">
        <v>297.91000000000003</v>
      </c>
      <c r="Z94" s="4">
        <v>0</v>
      </c>
      <c r="AA94" s="4">
        <v>20.390599999999999</v>
      </c>
      <c r="AB94" s="4" t="s">
        <v>382</v>
      </c>
      <c r="AC94" s="4">
        <v>0</v>
      </c>
      <c r="AD94" s="4">
        <v>11.9</v>
      </c>
      <c r="AE94" s="4">
        <v>857</v>
      </c>
      <c r="AF94" s="4">
        <v>870</v>
      </c>
      <c r="AG94" s="4">
        <v>887</v>
      </c>
      <c r="AH94" s="4">
        <v>65</v>
      </c>
      <c r="AI94" s="4">
        <v>21.77</v>
      </c>
      <c r="AJ94" s="4">
        <v>0.5</v>
      </c>
      <c r="AK94" s="4">
        <v>989</v>
      </c>
      <c r="AL94" s="4">
        <v>3</v>
      </c>
      <c r="AM94" s="4">
        <v>0</v>
      </c>
      <c r="AN94" s="4">
        <v>27</v>
      </c>
      <c r="AO94" s="4">
        <v>190</v>
      </c>
      <c r="AP94" s="4">
        <v>189</v>
      </c>
      <c r="AQ94" s="4">
        <v>1.7</v>
      </c>
      <c r="AR94" s="4">
        <v>195</v>
      </c>
      <c r="AS94" s="4" t="s">
        <v>155</v>
      </c>
      <c r="AT94" s="4">
        <v>2</v>
      </c>
      <c r="AU94" s="5">
        <v>0.63913194444444443</v>
      </c>
      <c r="AV94" s="4">
        <v>47.158976000000003</v>
      </c>
      <c r="AW94" s="4">
        <v>-88.488650000000007</v>
      </c>
      <c r="AX94" s="4">
        <v>318.10000000000002</v>
      </c>
      <c r="AY94" s="4">
        <v>0</v>
      </c>
      <c r="AZ94" s="4">
        <v>12</v>
      </c>
      <c r="BA94" s="4">
        <v>12</v>
      </c>
      <c r="BB94" s="4" t="s">
        <v>420</v>
      </c>
      <c r="BC94" s="4">
        <v>0.9</v>
      </c>
      <c r="BD94" s="4">
        <v>1.2</v>
      </c>
      <c r="BE94" s="4">
        <v>1.5</v>
      </c>
      <c r="BF94" s="4">
        <v>14.063000000000001</v>
      </c>
      <c r="BG94" s="4">
        <v>450</v>
      </c>
      <c r="BH94" s="4">
        <v>32</v>
      </c>
      <c r="BI94" s="4">
        <v>0.5</v>
      </c>
      <c r="BJ94" s="4">
        <v>0</v>
      </c>
      <c r="BK94" s="4">
        <v>0</v>
      </c>
      <c r="BL94" s="4">
        <v>0</v>
      </c>
      <c r="BM94" s="4">
        <v>0</v>
      </c>
      <c r="BN94" s="4">
        <v>0</v>
      </c>
      <c r="BO94" s="4">
        <v>0</v>
      </c>
      <c r="BP94" s="4">
        <v>0</v>
      </c>
      <c r="BQ94" s="4">
        <v>0</v>
      </c>
      <c r="BR94" s="4">
        <v>0</v>
      </c>
      <c r="BS94" s="4">
        <v>0</v>
      </c>
      <c r="BT94" s="4">
        <v>0</v>
      </c>
      <c r="BU94" s="4">
        <v>0</v>
      </c>
      <c r="BW94" s="4">
        <v>0</v>
      </c>
      <c r="BX94" s="4">
        <v>8.0000000000000002E-3</v>
      </c>
      <c r="BY94" s="4">
        <v>-5</v>
      </c>
      <c r="BZ94" s="4">
        <v>1.0372380000000001</v>
      </c>
      <c r="CA94" s="4">
        <v>0.19550000000000001</v>
      </c>
      <c r="CB94" s="4">
        <v>20.952207999999999</v>
      </c>
      <c r="CC94" s="4">
        <f t="shared" si="20"/>
        <v>5.1651099999999998E-2</v>
      </c>
      <c r="CE94" s="4">
        <f t="shared" si="21"/>
        <v>0</v>
      </c>
      <c r="CF94" s="4">
        <f t="shared" si="22"/>
        <v>0</v>
      </c>
      <c r="CG94" s="4">
        <f t="shared" si="23"/>
        <v>0</v>
      </c>
      <c r="CH94" s="4">
        <f t="shared" si="24"/>
        <v>0</v>
      </c>
    </row>
    <row r="95" spans="1:86">
      <c r="A95" s="2">
        <v>42440</v>
      </c>
      <c r="B95" s="29">
        <v>0.43098518518518519</v>
      </c>
      <c r="C95" s="4">
        <v>0</v>
      </c>
      <c r="D95" s="4">
        <v>8.9999999999999993E-3</v>
      </c>
      <c r="E95" s="4" t="s">
        <v>155</v>
      </c>
      <c r="F95" s="4">
        <v>90.325203000000002</v>
      </c>
      <c r="G95" s="4">
        <v>-4.3</v>
      </c>
      <c r="H95" s="4">
        <v>4.2</v>
      </c>
      <c r="I95" s="4">
        <v>1250.9000000000001</v>
      </c>
      <c r="K95" s="4">
        <v>20.5</v>
      </c>
      <c r="L95" s="4">
        <v>264</v>
      </c>
      <c r="M95" s="4">
        <v>1</v>
      </c>
      <c r="N95" s="4">
        <v>0</v>
      </c>
      <c r="O95" s="4">
        <v>8.9999999999999993E-3</v>
      </c>
      <c r="P95" s="4">
        <v>0</v>
      </c>
      <c r="Q95" s="4">
        <v>4.2</v>
      </c>
      <c r="R95" s="4">
        <v>4.2</v>
      </c>
      <c r="S95" s="4">
        <v>0</v>
      </c>
      <c r="T95" s="4">
        <v>3.3595000000000002</v>
      </c>
      <c r="U95" s="4">
        <v>3.4</v>
      </c>
      <c r="V95" s="4">
        <v>1250.9336000000001</v>
      </c>
      <c r="Y95" s="4">
        <v>264.35300000000001</v>
      </c>
      <c r="Z95" s="4">
        <v>0</v>
      </c>
      <c r="AA95" s="4">
        <v>20.5</v>
      </c>
      <c r="AB95" s="4" t="s">
        <v>382</v>
      </c>
      <c r="AC95" s="4">
        <v>0</v>
      </c>
      <c r="AD95" s="4">
        <v>11.9</v>
      </c>
      <c r="AE95" s="4">
        <v>857</v>
      </c>
      <c r="AF95" s="4">
        <v>870</v>
      </c>
      <c r="AG95" s="4">
        <v>888</v>
      </c>
      <c r="AH95" s="4">
        <v>65</v>
      </c>
      <c r="AI95" s="4">
        <v>21.77</v>
      </c>
      <c r="AJ95" s="4">
        <v>0.5</v>
      </c>
      <c r="AK95" s="4">
        <v>989</v>
      </c>
      <c r="AL95" s="4">
        <v>3</v>
      </c>
      <c r="AM95" s="4">
        <v>0</v>
      </c>
      <c r="AN95" s="4">
        <v>27</v>
      </c>
      <c r="AO95" s="4">
        <v>190</v>
      </c>
      <c r="AP95" s="4">
        <v>189</v>
      </c>
      <c r="AQ95" s="4">
        <v>1.8</v>
      </c>
      <c r="AR95" s="4">
        <v>195</v>
      </c>
      <c r="AS95" s="4" t="s">
        <v>155</v>
      </c>
      <c r="AT95" s="4">
        <v>2</v>
      </c>
      <c r="AU95" s="5">
        <v>0.63914351851851847</v>
      </c>
      <c r="AV95" s="4">
        <v>47.158977</v>
      </c>
      <c r="AW95" s="4">
        <v>-88.488650000000007</v>
      </c>
      <c r="AX95" s="4">
        <v>318.3</v>
      </c>
      <c r="AY95" s="4">
        <v>0</v>
      </c>
      <c r="AZ95" s="4">
        <v>12</v>
      </c>
      <c r="BA95" s="4">
        <v>12</v>
      </c>
      <c r="BB95" s="4" t="s">
        <v>420</v>
      </c>
      <c r="BC95" s="4">
        <v>0.9</v>
      </c>
      <c r="BD95" s="4">
        <v>1.2</v>
      </c>
      <c r="BE95" s="4">
        <v>1.5</v>
      </c>
      <c r="BG95" s="4">
        <v>450</v>
      </c>
      <c r="BI95" s="4">
        <v>0.5</v>
      </c>
      <c r="BJ95" s="4">
        <v>0</v>
      </c>
      <c r="BK95" s="4">
        <v>0</v>
      </c>
      <c r="BL95" s="4">
        <v>0</v>
      </c>
      <c r="BM95" s="4">
        <v>0</v>
      </c>
      <c r="BN95" s="4">
        <v>0</v>
      </c>
      <c r="BO95" s="4">
        <v>0</v>
      </c>
      <c r="BP95" s="4">
        <v>0</v>
      </c>
      <c r="BQ95" s="4">
        <v>0</v>
      </c>
      <c r="BR95" s="4">
        <v>0</v>
      </c>
      <c r="BS95" s="4">
        <v>0</v>
      </c>
      <c r="BT95" s="4">
        <v>0</v>
      </c>
      <c r="BU95" s="4">
        <v>0</v>
      </c>
      <c r="BW95" s="4">
        <v>0</v>
      </c>
      <c r="BX95" s="4">
        <v>8.0000000000000002E-3</v>
      </c>
      <c r="BY95" s="4">
        <v>-5</v>
      </c>
      <c r="BZ95" s="4">
        <v>1.0365089999999999</v>
      </c>
      <c r="CA95" s="4">
        <v>0.19550000000000001</v>
      </c>
      <c r="CB95" s="4">
        <v>20.937491999999999</v>
      </c>
      <c r="CC95" s="4">
        <f t="shared" si="20"/>
        <v>5.1651099999999998E-2</v>
      </c>
      <c r="CE95" s="4">
        <f t="shared" si="21"/>
        <v>0</v>
      </c>
      <c r="CF95" s="4">
        <f t="shared" si="22"/>
        <v>0</v>
      </c>
      <c r="CG95" s="4">
        <f t="shared" si="23"/>
        <v>0</v>
      </c>
      <c r="CH95" s="4">
        <f t="shared" si="24"/>
        <v>0</v>
      </c>
    </row>
    <row r="96" spans="1:86">
      <c r="A96" s="2">
        <v>42440</v>
      </c>
      <c r="B96" s="29">
        <v>0.43099675925925923</v>
      </c>
      <c r="C96" s="4">
        <v>0</v>
      </c>
      <c r="D96" s="4">
        <v>6.7000000000000002E-3</v>
      </c>
      <c r="E96" s="4" t="s">
        <v>155</v>
      </c>
      <c r="F96" s="4">
        <v>66.830093000000005</v>
      </c>
      <c r="G96" s="4">
        <v>-4.4000000000000004</v>
      </c>
      <c r="H96" s="4">
        <v>4.2</v>
      </c>
      <c r="I96" s="4">
        <v>1154.4000000000001</v>
      </c>
      <c r="K96" s="4">
        <v>20.5</v>
      </c>
      <c r="L96" s="4">
        <v>239</v>
      </c>
      <c r="M96" s="4">
        <v>1</v>
      </c>
      <c r="N96" s="4">
        <v>0</v>
      </c>
      <c r="O96" s="4">
        <v>6.7000000000000002E-3</v>
      </c>
      <c r="P96" s="4">
        <v>0</v>
      </c>
      <c r="Q96" s="4">
        <v>4.2</v>
      </c>
      <c r="R96" s="4">
        <v>4.2</v>
      </c>
      <c r="S96" s="4">
        <v>0</v>
      </c>
      <c r="T96" s="4">
        <v>3.3595000000000002</v>
      </c>
      <c r="U96" s="4">
        <v>3.4</v>
      </c>
      <c r="V96" s="4">
        <v>1154.3822</v>
      </c>
      <c r="Y96" s="4">
        <v>238.79</v>
      </c>
      <c r="Z96" s="4">
        <v>0</v>
      </c>
      <c r="AA96" s="4">
        <v>20.5</v>
      </c>
      <c r="AB96" s="4" t="s">
        <v>382</v>
      </c>
      <c r="AC96" s="4">
        <v>0</v>
      </c>
      <c r="AD96" s="4">
        <v>11.9</v>
      </c>
      <c r="AE96" s="4">
        <v>857</v>
      </c>
      <c r="AF96" s="4">
        <v>871</v>
      </c>
      <c r="AG96" s="4">
        <v>888</v>
      </c>
      <c r="AH96" s="4">
        <v>65</v>
      </c>
      <c r="AI96" s="4">
        <v>21.77</v>
      </c>
      <c r="AJ96" s="4">
        <v>0.5</v>
      </c>
      <c r="AK96" s="4">
        <v>989</v>
      </c>
      <c r="AL96" s="4">
        <v>3</v>
      </c>
      <c r="AM96" s="4">
        <v>0</v>
      </c>
      <c r="AN96" s="4">
        <v>27</v>
      </c>
      <c r="AO96" s="4">
        <v>190</v>
      </c>
      <c r="AP96" s="4">
        <v>189</v>
      </c>
      <c r="AQ96" s="4">
        <v>1.6</v>
      </c>
      <c r="AR96" s="4">
        <v>195</v>
      </c>
      <c r="AS96" s="4" t="s">
        <v>155</v>
      </c>
      <c r="AT96" s="4">
        <v>2</v>
      </c>
      <c r="AU96" s="5">
        <v>0.63915509259259262</v>
      </c>
      <c r="AV96" s="4">
        <v>47.158977</v>
      </c>
      <c r="AW96" s="4">
        <v>-88.488650000000007</v>
      </c>
      <c r="AX96" s="4">
        <v>318.3</v>
      </c>
      <c r="AY96" s="4">
        <v>0</v>
      </c>
      <c r="AZ96" s="4">
        <v>12</v>
      </c>
      <c r="BA96" s="4">
        <v>12</v>
      </c>
      <c r="BB96" s="4" t="s">
        <v>420</v>
      </c>
      <c r="BC96" s="4">
        <v>0.9</v>
      </c>
      <c r="BD96" s="4">
        <v>1.2</v>
      </c>
      <c r="BE96" s="4">
        <v>1.5</v>
      </c>
      <c r="BG96" s="4">
        <v>450</v>
      </c>
      <c r="BI96" s="4">
        <v>0.5</v>
      </c>
      <c r="BJ96" s="4">
        <v>0</v>
      </c>
      <c r="BK96" s="4">
        <v>0</v>
      </c>
      <c r="BL96" s="4">
        <v>0</v>
      </c>
      <c r="BM96" s="4">
        <v>0</v>
      </c>
      <c r="BN96" s="4">
        <v>0</v>
      </c>
      <c r="BO96" s="4">
        <v>0</v>
      </c>
      <c r="BP96" s="4">
        <v>0</v>
      </c>
      <c r="BQ96" s="4">
        <v>0</v>
      </c>
      <c r="BR96" s="4">
        <v>0</v>
      </c>
      <c r="BS96" s="4">
        <v>0</v>
      </c>
      <c r="BT96" s="4">
        <v>0</v>
      </c>
      <c r="BU96" s="4">
        <v>0</v>
      </c>
      <c r="BW96" s="4">
        <v>0</v>
      </c>
      <c r="BX96" s="4">
        <v>7.254E-3</v>
      </c>
      <c r="BY96" s="4">
        <v>-5</v>
      </c>
      <c r="BZ96" s="4">
        <v>1.036</v>
      </c>
      <c r="CA96" s="4">
        <v>0.17727599999999999</v>
      </c>
      <c r="CB96" s="4">
        <v>20.927199999999999</v>
      </c>
      <c r="CC96" s="4">
        <f t="shared" si="20"/>
        <v>4.6836319199999997E-2</v>
      </c>
      <c r="CE96" s="4">
        <f t="shared" si="21"/>
        <v>0</v>
      </c>
      <c r="CF96" s="4">
        <f t="shared" si="22"/>
        <v>0</v>
      </c>
      <c r="CG96" s="4">
        <f t="shared" si="23"/>
        <v>0</v>
      </c>
      <c r="CH96" s="4">
        <f t="shared" si="24"/>
        <v>0</v>
      </c>
    </row>
    <row r="97" spans="1:86">
      <c r="A97" s="2">
        <v>42440</v>
      </c>
      <c r="B97" s="29">
        <v>0.43100833333333338</v>
      </c>
      <c r="C97" s="4">
        <v>0</v>
      </c>
      <c r="D97" s="4">
        <v>6.0000000000000001E-3</v>
      </c>
      <c r="E97" s="4" t="s">
        <v>155</v>
      </c>
      <c r="F97" s="4">
        <v>60</v>
      </c>
      <c r="G97" s="4">
        <v>-4.7</v>
      </c>
      <c r="H97" s="4">
        <v>4.2</v>
      </c>
      <c r="I97" s="4">
        <v>1096.9000000000001</v>
      </c>
      <c r="K97" s="4">
        <v>20.6</v>
      </c>
      <c r="L97" s="4">
        <v>219</v>
      </c>
      <c r="M97" s="4">
        <v>1</v>
      </c>
      <c r="N97" s="4">
        <v>0</v>
      </c>
      <c r="O97" s="4">
        <v>6.0000000000000001E-3</v>
      </c>
      <c r="P97" s="4">
        <v>0</v>
      </c>
      <c r="Q97" s="4">
        <v>4.2</v>
      </c>
      <c r="R97" s="4">
        <v>4.2</v>
      </c>
      <c r="S97" s="4">
        <v>0</v>
      </c>
      <c r="T97" s="4">
        <v>3.3595000000000002</v>
      </c>
      <c r="U97" s="4">
        <v>3.4</v>
      </c>
      <c r="V97" s="4">
        <v>1096.9481000000001</v>
      </c>
      <c r="Y97" s="4">
        <v>218.755</v>
      </c>
      <c r="Z97" s="4">
        <v>0</v>
      </c>
      <c r="AA97" s="4">
        <v>20.6</v>
      </c>
      <c r="AB97" s="4" t="s">
        <v>382</v>
      </c>
      <c r="AC97" s="4">
        <v>0</v>
      </c>
      <c r="AD97" s="4">
        <v>11.9</v>
      </c>
      <c r="AE97" s="4">
        <v>857</v>
      </c>
      <c r="AF97" s="4">
        <v>870</v>
      </c>
      <c r="AG97" s="4">
        <v>887</v>
      </c>
      <c r="AH97" s="4">
        <v>65</v>
      </c>
      <c r="AI97" s="4">
        <v>21.77</v>
      </c>
      <c r="AJ97" s="4">
        <v>0.5</v>
      </c>
      <c r="AK97" s="4">
        <v>989</v>
      </c>
      <c r="AL97" s="4">
        <v>3</v>
      </c>
      <c r="AM97" s="4">
        <v>0</v>
      </c>
      <c r="AN97" s="4">
        <v>27</v>
      </c>
      <c r="AO97" s="4">
        <v>190</v>
      </c>
      <c r="AP97" s="4">
        <v>189</v>
      </c>
      <c r="AQ97" s="4">
        <v>1.7</v>
      </c>
      <c r="AR97" s="4">
        <v>195</v>
      </c>
      <c r="AS97" s="4" t="s">
        <v>155</v>
      </c>
      <c r="AT97" s="4">
        <v>2</v>
      </c>
      <c r="AU97" s="5">
        <v>0.63916666666666666</v>
      </c>
      <c r="AV97" s="4">
        <v>47.158977</v>
      </c>
      <c r="AW97" s="4">
        <v>-88.488650000000007</v>
      </c>
      <c r="AX97" s="4">
        <v>318.7</v>
      </c>
      <c r="AY97" s="4">
        <v>0</v>
      </c>
      <c r="AZ97" s="4">
        <v>12</v>
      </c>
      <c r="BA97" s="4">
        <v>12</v>
      </c>
      <c r="BB97" s="4" t="s">
        <v>420</v>
      </c>
      <c r="BC97" s="4">
        <v>0.9</v>
      </c>
      <c r="BD97" s="4">
        <v>1.2</v>
      </c>
      <c r="BE97" s="4">
        <v>1.5</v>
      </c>
      <c r="BG97" s="4">
        <v>450</v>
      </c>
      <c r="BI97" s="4">
        <v>0.5</v>
      </c>
      <c r="BJ97" s="4">
        <v>0</v>
      </c>
      <c r="BK97" s="4">
        <v>0</v>
      </c>
      <c r="BL97" s="4">
        <v>0</v>
      </c>
      <c r="BM97" s="4">
        <v>0</v>
      </c>
      <c r="BN97" s="4">
        <v>0</v>
      </c>
      <c r="BO97" s="4">
        <v>0</v>
      </c>
      <c r="BP97" s="4">
        <v>0</v>
      </c>
      <c r="BQ97" s="4">
        <v>0</v>
      </c>
      <c r="BR97" s="4">
        <v>0</v>
      </c>
      <c r="BS97" s="4">
        <v>0</v>
      </c>
      <c r="BT97" s="4">
        <v>0</v>
      </c>
      <c r="BU97" s="4">
        <v>0</v>
      </c>
      <c r="BW97" s="4">
        <v>0</v>
      </c>
      <c r="BX97" s="4">
        <v>5.5079999999999999E-3</v>
      </c>
      <c r="BY97" s="4">
        <v>-5</v>
      </c>
      <c r="BZ97" s="4">
        <v>1.0389839999999999</v>
      </c>
      <c r="CA97" s="4">
        <v>0.134602</v>
      </c>
      <c r="CB97" s="4">
        <v>20.987476999999998</v>
      </c>
      <c r="CC97" s="4">
        <f t="shared" si="20"/>
        <v>3.5561848399999998E-2</v>
      </c>
      <c r="CE97" s="4">
        <f t="shared" si="21"/>
        <v>0</v>
      </c>
      <c r="CF97" s="4">
        <f t="shared" si="22"/>
        <v>0</v>
      </c>
      <c r="CG97" s="4">
        <f t="shared" si="23"/>
        <v>0</v>
      </c>
      <c r="CH97" s="4">
        <f t="shared" si="24"/>
        <v>0</v>
      </c>
    </row>
    <row r="98" spans="1:86">
      <c r="A98" s="2">
        <v>42440</v>
      </c>
      <c r="B98" s="29">
        <v>0.43101990740740742</v>
      </c>
      <c r="C98" s="4">
        <v>0</v>
      </c>
      <c r="D98" s="4">
        <v>6.0000000000000001E-3</v>
      </c>
      <c r="E98" s="4" t="s">
        <v>155</v>
      </c>
      <c r="F98" s="4">
        <v>60</v>
      </c>
      <c r="G98" s="4">
        <v>-4.8</v>
      </c>
      <c r="H98" s="4">
        <v>4.2</v>
      </c>
      <c r="I98" s="4">
        <v>1033.8</v>
      </c>
      <c r="K98" s="4">
        <v>20.6</v>
      </c>
      <c r="L98" s="4">
        <v>203</v>
      </c>
      <c r="M98" s="4">
        <v>1</v>
      </c>
      <c r="N98" s="4">
        <v>0</v>
      </c>
      <c r="O98" s="4">
        <v>6.0000000000000001E-3</v>
      </c>
      <c r="P98" s="4">
        <v>0</v>
      </c>
      <c r="Q98" s="4">
        <v>4.2</v>
      </c>
      <c r="R98" s="4">
        <v>4.2</v>
      </c>
      <c r="S98" s="4">
        <v>0</v>
      </c>
      <c r="T98" s="4">
        <v>3.3595000000000002</v>
      </c>
      <c r="U98" s="4">
        <v>3.4</v>
      </c>
      <c r="V98" s="4">
        <v>1033.8372999999999</v>
      </c>
      <c r="Y98" s="4">
        <v>202.804</v>
      </c>
      <c r="Z98" s="4">
        <v>0</v>
      </c>
      <c r="AA98" s="4">
        <v>20.6</v>
      </c>
      <c r="AB98" s="4" t="s">
        <v>382</v>
      </c>
      <c r="AC98" s="4">
        <v>0</v>
      </c>
      <c r="AD98" s="4">
        <v>11.9</v>
      </c>
      <c r="AE98" s="4">
        <v>857</v>
      </c>
      <c r="AF98" s="4">
        <v>871</v>
      </c>
      <c r="AG98" s="4">
        <v>887</v>
      </c>
      <c r="AH98" s="4">
        <v>65</v>
      </c>
      <c r="AI98" s="4">
        <v>21.77</v>
      </c>
      <c r="AJ98" s="4">
        <v>0.5</v>
      </c>
      <c r="AK98" s="4">
        <v>989</v>
      </c>
      <c r="AL98" s="4">
        <v>3</v>
      </c>
      <c r="AM98" s="4">
        <v>0</v>
      </c>
      <c r="AN98" s="4">
        <v>27</v>
      </c>
      <c r="AO98" s="4">
        <v>190</v>
      </c>
      <c r="AP98" s="4">
        <v>189</v>
      </c>
      <c r="AQ98" s="4">
        <v>1.7</v>
      </c>
      <c r="AR98" s="4">
        <v>195</v>
      </c>
      <c r="AS98" s="4" t="s">
        <v>155</v>
      </c>
      <c r="AT98" s="4">
        <v>2</v>
      </c>
      <c r="AU98" s="5">
        <v>0.63917824074074081</v>
      </c>
      <c r="AV98" s="4">
        <v>47.158977999999998</v>
      </c>
      <c r="AW98" s="4">
        <v>-88.488650000000007</v>
      </c>
      <c r="AX98" s="4">
        <v>319</v>
      </c>
      <c r="AY98" s="4">
        <v>0</v>
      </c>
      <c r="AZ98" s="4">
        <v>12</v>
      </c>
      <c r="BA98" s="4">
        <v>12</v>
      </c>
      <c r="BB98" s="4" t="s">
        <v>420</v>
      </c>
      <c r="BC98" s="4">
        <v>0.9738</v>
      </c>
      <c r="BD98" s="4">
        <v>1.2738</v>
      </c>
      <c r="BE98" s="4">
        <v>1.5738000000000001</v>
      </c>
      <c r="BG98" s="4">
        <v>450</v>
      </c>
      <c r="BI98" s="4">
        <v>0.5</v>
      </c>
      <c r="BJ98" s="4">
        <v>0</v>
      </c>
      <c r="BK98" s="4">
        <v>0</v>
      </c>
      <c r="BL98" s="4">
        <v>0</v>
      </c>
      <c r="BM98" s="4">
        <v>0</v>
      </c>
      <c r="BN98" s="4">
        <v>0</v>
      </c>
      <c r="BO98" s="4">
        <v>0</v>
      </c>
      <c r="BP98" s="4">
        <v>0</v>
      </c>
      <c r="BQ98" s="4">
        <v>0</v>
      </c>
      <c r="BR98" s="4">
        <v>0</v>
      </c>
      <c r="BS98" s="4">
        <v>0</v>
      </c>
      <c r="BT98" s="4">
        <v>0</v>
      </c>
      <c r="BU98" s="4">
        <v>0</v>
      </c>
      <c r="BW98" s="4">
        <v>0</v>
      </c>
      <c r="BX98" s="4">
        <v>2.7620000000000001E-3</v>
      </c>
      <c r="BY98" s="4">
        <v>-5</v>
      </c>
      <c r="BZ98" s="4">
        <v>1.0377620000000001</v>
      </c>
      <c r="CA98" s="4">
        <v>6.7497000000000001E-2</v>
      </c>
      <c r="CB98" s="4">
        <v>20.962792</v>
      </c>
      <c r="CC98" s="4">
        <f t="shared" si="20"/>
        <v>1.7832707399999998E-2</v>
      </c>
      <c r="CE98" s="4">
        <f t="shared" si="21"/>
        <v>0</v>
      </c>
      <c r="CF98" s="4">
        <f t="shared" si="22"/>
        <v>0</v>
      </c>
      <c r="CG98" s="4">
        <f t="shared" si="23"/>
        <v>0</v>
      </c>
      <c r="CH98" s="4">
        <f t="shared" si="24"/>
        <v>0</v>
      </c>
    </row>
    <row r="99" spans="1:86">
      <c r="A99" s="2">
        <v>42440</v>
      </c>
      <c r="B99" s="29">
        <v>0.43103148148148152</v>
      </c>
      <c r="C99" s="4">
        <v>0</v>
      </c>
      <c r="D99" s="4">
        <v>3.5999999999999999E-3</v>
      </c>
      <c r="E99" s="4" t="s">
        <v>155</v>
      </c>
      <c r="F99" s="4">
        <v>36.274999999999999</v>
      </c>
      <c r="G99" s="4">
        <v>-4.8</v>
      </c>
      <c r="H99" s="4">
        <v>4.2</v>
      </c>
      <c r="I99" s="4">
        <v>993.7</v>
      </c>
      <c r="K99" s="4">
        <v>20.6</v>
      </c>
      <c r="L99" s="4">
        <v>191</v>
      </c>
      <c r="M99" s="4">
        <v>1</v>
      </c>
      <c r="N99" s="4">
        <v>0</v>
      </c>
      <c r="O99" s="4">
        <v>3.5999999999999999E-3</v>
      </c>
      <c r="P99" s="4">
        <v>0</v>
      </c>
      <c r="Q99" s="4">
        <v>4.2</v>
      </c>
      <c r="R99" s="4">
        <v>4.2</v>
      </c>
      <c r="S99" s="4">
        <v>0</v>
      </c>
      <c r="T99" s="4">
        <v>3.3595000000000002</v>
      </c>
      <c r="U99" s="4">
        <v>3.4</v>
      </c>
      <c r="V99" s="4">
        <v>993.70799999999997</v>
      </c>
      <c r="Y99" s="4">
        <v>191.154</v>
      </c>
      <c r="Z99" s="4">
        <v>0</v>
      </c>
      <c r="AA99" s="4">
        <v>20.6</v>
      </c>
      <c r="AB99" s="4" t="s">
        <v>382</v>
      </c>
      <c r="AC99" s="4">
        <v>0</v>
      </c>
      <c r="AD99" s="4">
        <v>11.9</v>
      </c>
      <c r="AE99" s="4">
        <v>857</v>
      </c>
      <c r="AF99" s="4">
        <v>871</v>
      </c>
      <c r="AG99" s="4">
        <v>887</v>
      </c>
      <c r="AH99" s="4">
        <v>65</v>
      </c>
      <c r="AI99" s="4">
        <v>21.77</v>
      </c>
      <c r="AJ99" s="4">
        <v>0.5</v>
      </c>
      <c r="AK99" s="4">
        <v>989</v>
      </c>
      <c r="AL99" s="4">
        <v>3</v>
      </c>
      <c r="AM99" s="4">
        <v>0</v>
      </c>
      <c r="AN99" s="4">
        <v>27</v>
      </c>
      <c r="AO99" s="4">
        <v>190</v>
      </c>
      <c r="AP99" s="4">
        <v>189</v>
      </c>
      <c r="AQ99" s="4">
        <v>1.8</v>
      </c>
      <c r="AR99" s="4">
        <v>195</v>
      </c>
      <c r="AS99" s="4" t="s">
        <v>155</v>
      </c>
      <c r="AT99" s="4">
        <v>2</v>
      </c>
      <c r="AU99" s="5">
        <v>0.63918981481481485</v>
      </c>
      <c r="AV99" s="4">
        <v>47.158977999999998</v>
      </c>
      <c r="AW99" s="4">
        <v>-88.488650000000007</v>
      </c>
      <c r="AX99" s="4">
        <v>319.10000000000002</v>
      </c>
      <c r="AY99" s="4">
        <v>0</v>
      </c>
      <c r="AZ99" s="4">
        <v>12</v>
      </c>
      <c r="BA99" s="4">
        <v>12</v>
      </c>
      <c r="BB99" s="4" t="s">
        <v>420</v>
      </c>
      <c r="BC99" s="4">
        <v>1</v>
      </c>
      <c r="BD99" s="4">
        <v>1.3</v>
      </c>
      <c r="BE99" s="4">
        <v>1.6</v>
      </c>
      <c r="BG99" s="4">
        <v>450</v>
      </c>
      <c r="BI99" s="4">
        <v>0.5</v>
      </c>
      <c r="BJ99" s="4">
        <v>0</v>
      </c>
      <c r="BK99" s="4">
        <v>0</v>
      </c>
      <c r="BL99" s="4">
        <v>0</v>
      </c>
      <c r="BM99" s="4">
        <v>0</v>
      </c>
      <c r="BN99" s="4">
        <v>0</v>
      </c>
      <c r="BO99" s="4">
        <v>0</v>
      </c>
      <c r="BP99" s="4">
        <v>0</v>
      </c>
      <c r="BQ99" s="4">
        <v>0</v>
      </c>
      <c r="BR99" s="4">
        <v>0</v>
      </c>
      <c r="BS99" s="4">
        <v>0</v>
      </c>
      <c r="BT99" s="4">
        <v>0</v>
      </c>
      <c r="BU99" s="4">
        <v>0</v>
      </c>
      <c r="BW99" s="4">
        <v>0</v>
      </c>
      <c r="BX99" s="4">
        <v>2E-3</v>
      </c>
      <c r="BY99" s="4">
        <v>-5</v>
      </c>
      <c r="BZ99" s="4">
        <v>1.038492</v>
      </c>
      <c r="CA99" s="4">
        <v>4.8875000000000002E-2</v>
      </c>
      <c r="CB99" s="4">
        <v>20.977537999999999</v>
      </c>
      <c r="CC99" s="4">
        <f t="shared" si="20"/>
        <v>1.2912775E-2</v>
      </c>
      <c r="CE99" s="4">
        <f t="shared" si="21"/>
        <v>0</v>
      </c>
      <c r="CF99" s="4">
        <f t="shared" si="22"/>
        <v>0</v>
      </c>
      <c r="CG99" s="4">
        <f t="shared" si="23"/>
        <v>0</v>
      </c>
      <c r="CH99" s="4">
        <f t="shared" si="24"/>
        <v>0</v>
      </c>
    </row>
    <row r="100" spans="1:86">
      <c r="A100" s="2">
        <v>42440</v>
      </c>
      <c r="B100" s="29">
        <v>0.43104305555555555</v>
      </c>
      <c r="C100" s="4">
        <v>0.29499999999999998</v>
      </c>
      <c r="D100" s="4">
        <v>1.35E-2</v>
      </c>
      <c r="E100" s="4" t="s">
        <v>155</v>
      </c>
      <c r="F100" s="4">
        <v>134.57242600000001</v>
      </c>
      <c r="G100" s="4">
        <v>-4.8</v>
      </c>
      <c r="H100" s="4">
        <v>4.2</v>
      </c>
      <c r="I100" s="4">
        <v>957.4</v>
      </c>
      <c r="K100" s="4">
        <v>20.6</v>
      </c>
      <c r="L100" s="4">
        <v>184</v>
      </c>
      <c r="M100" s="4">
        <v>1</v>
      </c>
      <c r="N100" s="4">
        <v>0.2949</v>
      </c>
      <c r="O100" s="4">
        <v>1.35E-2</v>
      </c>
      <c r="P100" s="4">
        <v>0</v>
      </c>
      <c r="Q100" s="4">
        <v>4.2</v>
      </c>
      <c r="R100" s="4">
        <v>4.2</v>
      </c>
      <c r="S100" s="4">
        <v>0</v>
      </c>
      <c r="T100" s="4">
        <v>3.3595000000000002</v>
      </c>
      <c r="U100" s="4">
        <v>3.4</v>
      </c>
      <c r="V100" s="4">
        <v>957.42020000000002</v>
      </c>
      <c r="Y100" s="4">
        <v>183.624</v>
      </c>
      <c r="Z100" s="4">
        <v>0</v>
      </c>
      <c r="AA100" s="4">
        <v>20.6</v>
      </c>
      <c r="AB100" s="4" t="s">
        <v>382</v>
      </c>
      <c r="AC100" s="4">
        <v>0</v>
      </c>
      <c r="AD100" s="4">
        <v>11.9</v>
      </c>
      <c r="AE100" s="4">
        <v>856</v>
      </c>
      <c r="AF100" s="4">
        <v>871</v>
      </c>
      <c r="AG100" s="4">
        <v>887</v>
      </c>
      <c r="AH100" s="4">
        <v>65</v>
      </c>
      <c r="AI100" s="4">
        <v>21.77</v>
      </c>
      <c r="AJ100" s="4">
        <v>0.5</v>
      </c>
      <c r="AK100" s="4">
        <v>989</v>
      </c>
      <c r="AL100" s="4">
        <v>3</v>
      </c>
      <c r="AM100" s="4">
        <v>0</v>
      </c>
      <c r="AN100" s="4">
        <v>27</v>
      </c>
      <c r="AO100" s="4">
        <v>190</v>
      </c>
      <c r="AP100" s="4">
        <v>189</v>
      </c>
      <c r="AQ100" s="4">
        <v>1.7</v>
      </c>
      <c r="AR100" s="4">
        <v>195</v>
      </c>
      <c r="AS100" s="4" t="s">
        <v>155</v>
      </c>
      <c r="AT100" s="4">
        <v>2</v>
      </c>
      <c r="AU100" s="5">
        <v>0.63918981481481485</v>
      </c>
      <c r="AV100" s="4">
        <v>47.158977999999998</v>
      </c>
      <c r="AW100" s="4">
        <v>-88.488648999999995</v>
      </c>
      <c r="AX100" s="4">
        <v>319.5</v>
      </c>
      <c r="AY100" s="4">
        <v>0</v>
      </c>
      <c r="AZ100" s="4">
        <v>12</v>
      </c>
      <c r="BA100" s="4">
        <v>12</v>
      </c>
      <c r="BB100" s="4" t="s">
        <v>420</v>
      </c>
      <c r="BC100" s="4">
        <v>0.85240000000000005</v>
      </c>
      <c r="BD100" s="4">
        <v>1.2262</v>
      </c>
      <c r="BE100" s="4">
        <v>1.4523999999999999</v>
      </c>
      <c r="BF100" s="4">
        <v>14.063000000000001</v>
      </c>
      <c r="BG100" s="4">
        <v>450</v>
      </c>
      <c r="BH100" s="4">
        <v>32</v>
      </c>
      <c r="BI100" s="4">
        <v>0.5</v>
      </c>
      <c r="BJ100" s="4">
        <v>0</v>
      </c>
      <c r="BK100" s="4">
        <v>0</v>
      </c>
      <c r="BL100" s="4">
        <v>0</v>
      </c>
      <c r="BM100" s="4">
        <v>0</v>
      </c>
      <c r="BN100" s="4">
        <v>0</v>
      </c>
      <c r="BO100" s="4">
        <v>0</v>
      </c>
      <c r="BP100" s="4">
        <v>0</v>
      </c>
      <c r="BQ100" s="4">
        <v>0</v>
      </c>
      <c r="BR100" s="4">
        <v>0</v>
      </c>
      <c r="BS100" s="4">
        <v>0</v>
      </c>
      <c r="BT100" s="4">
        <v>0</v>
      </c>
      <c r="BU100" s="4">
        <v>0</v>
      </c>
      <c r="BW100" s="4">
        <v>0</v>
      </c>
      <c r="BX100" s="4">
        <v>4.2379999999999996E-3</v>
      </c>
      <c r="BY100" s="4">
        <v>-5</v>
      </c>
      <c r="BZ100" s="4">
        <v>1.038254</v>
      </c>
      <c r="CA100" s="4">
        <v>0.10356600000000001</v>
      </c>
      <c r="CB100" s="4">
        <v>20.972731</v>
      </c>
      <c r="CC100" s="4">
        <f t="shared" si="20"/>
        <v>2.7362137200000001E-2</v>
      </c>
      <c r="CE100" s="4">
        <f t="shared" si="21"/>
        <v>0</v>
      </c>
      <c r="CF100" s="4">
        <f t="shared" si="22"/>
        <v>0</v>
      </c>
      <c r="CG100" s="4">
        <f t="shared" si="23"/>
        <v>0</v>
      </c>
      <c r="CH100" s="4">
        <f t="shared" si="24"/>
        <v>0</v>
      </c>
    </row>
    <row r="101" spans="1:86">
      <c r="A101" s="2">
        <v>42440</v>
      </c>
      <c r="B101" s="29">
        <v>0.43105462962962965</v>
      </c>
      <c r="C101" s="4">
        <v>1.7969999999999999</v>
      </c>
      <c r="D101" s="4">
        <v>1.3786</v>
      </c>
      <c r="E101" s="4" t="s">
        <v>155</v>
      </c>
      <c r="F101" s="4">
        <v>13786.305732999999</v>
      </c>
      <c r="G101" s="4">
        <v>-4.9000000000000004</v>
      </c>
      <c r="H101" s="4">
        <v>4.2</v>
      </c>
      <c r="I101" s="4">
        <v>2060.3000000000002</v>
      </c>
      <c r="K101" s="4">
        <v>20.6</v>
      </c>
      <c r="L101" s="4">
        <v>916</v>
      </c>
      <c r="M101" s="4">
        <v>0.96879999999999999</v>
      </c>
      <c r="N101" s="4">
        <v>1.7412000000000001</v>
      </c>
      <c r="O101" s="4">
        <v>1.3355999999999999</v>
      </c>
      <c r="P101" s="4">
        <v>0</v>
      </c>
      <c r="Q101" s="4">
        <v>4.0689000000000002</v>
      </c>
      <c r="R101" s="4">
        <v>4.0999999999999996</v>
      </c>
      <c r="S101" s="4">
        <v>0</v>
      </c>
      <c r="T101" s="4">
        <v>3.2576999999999998</v>
      </c>
      <c r="U101" s="4">
        <v>3.3</v>
      </c>
      <c r="V101" s="4">
        <v>2060.2757999999999</v>
      </c>
      <c r="Y101" s="4">
        <v>886.96699999999998</v>
      </c>
      <c r="Z101" s="4">
        <v>0</v>
      </c>
      <c r="AA101" s="4">
        <v>19.956900000000001</v>
      </c>
      <c r="AB101" s="4" t="s">
        <v>382</v>
      </c>
      <c r="AC101" s="4">
        <v>0</v>
      </c>
      <c r="AD101" s="4">
        <v>11.9</v>
      </c>
      <c r="AE101" s="4">
        <v>857</v>
      </c>
      <c r="AF101" s="4">
        <v>871</v>
      </c>
      <c r="AG101" s="4">
        <v>888</v>
      </c>
      <c r="AH101" s="4">
        <v>65.7</v>
      </c>
      <c r="AI101" s="4">
        <v>22.02</v>
      </c>
      <c r="AJ101" s="4">
        <v>0.51</v>
      </c>
      <c r="AK101" s="4">
        <v>989</v>
      </c>
      <c r="AL101" s="4">
        <v>3</v>
      </c>
      <c r="AM101" s="4">
        <v>0</v>
      </c>
      <c r="AN101" s="4">
        <v>27</v>
      </c>
      <c r="AO101" s="4">
        <v>190</v>
      </c>
      <c r="AP101" s="4">
        <v>189</v>
      </c>
      <c r="AQ101" s="4">
        <v>1.5</v>
      </c>
      <c r="AR101" s="4">
        <v>195</v>
      </c>
      <c r="AS101" s="4" t="s">
        <v>155</v>
      </c>
      <c r="AT101" s="4">
        <v>2</v>
      </c>
      <c r="AU101" s="5">
        <v>0.63921296296296293</v>
      </c>
      <c r="AV101" s="4">
        <v>47.158977999999998</v>
      </c>
      <c r="AW101" s="4">
        <v>-88.488647999999998</v>
      </c>
      <c r="AX101" s="4">
        <v>319.60000000000002</v>
      </c>
      <c r="AY101" s="4">
        <v>0</v>
      </c>
      <c r="AZ101" s="4">
        <v>12</v>
      </c>
      <c r="BA101" s="4">
        <v>12</v>
      </c>
      <c r="BB101" s="4" t="s">
        <v>420</v>
      </c>
      <c r="BC101" s="4">
        <v>0.8</v>
      </c>
      <c r="BD101" s="4">
        <v>1.2</v>
      </c>
      <c r="BE101" s="4">
        <v>1.4</v>
      </c>
      <c r="BF101" s="4">
        <v>14.063000000000001</v>
      </c>
      <c r="BG101" s="4">
        <v>58.73</v>
      </c>
      <c r="BH101" s="4">
        <v>4.18</v>
      </c>
      <c r="BI101" s="4">
        <v>3.222</v>
      </c>
      <c r="BJ101" s="4">
        <v>1623.2460000000001</v>
      </c>
      <c r="BK101" s="4">
        <v>792.49599999999998</v>
      </c>
      <c r="BL101" s="4">
        <v>0</v>
      </c>
      <c r="BM101" s="4">
        <v>0.39700000000000002</v>
      </c>
      <c r="BN101" s="4">
        <v>0.39700000000000002</v>
      </c>
      <c r="BO101" s="4">
        <v>0</v>
      </c>
      <c r="BP101" s="4">
        <v>0.318</v>
      </c>
      <c r="BQ101" s="4">
        <v>0.318</v>
      </c>
      <c r="BR101" s="4">
        <v>63.5137</v>
      </c>
      <c r="BU101" s="4">
        <v>164.059</v>
      </c>
      <c r="BW101" s="4">
        <v>13528.124</v>
      </c>
      <c r="BX101" s="4">
        <v>2.7620000000000001E-3</v>
      </c>
      <c r="BY101" s="4">
        <v>-5</v>
      </c>
      <c r="BZ101" s="4">
        <v>1.0372539999999999</v>
      </c>
      <c r="CA101" s="4">
        <v>6.7497000000000001E-2</v>
      </c>
      <c r="CB101" s="4">
        <v>20.952531</v>
      </c>
      <c r="CC101" s="4">
        <f t="shared" si="20"/>
        <v>1.7832707399999998E-2</v>
      </c>
      <c r="CE101" s="4">
        <f t="shared" si="21"/>
        <v>81.844483740714011</v>
      </c>
      <c r="CF101" s="4">
        <f t="shared" si="22"/>
        <v>39.957853576463997</v>
      </c>
      <c r="CG101" s="4">
        <f t="shared" si="23"/>
        <v>1.6033642362E-2</v>
      </c>
      <c r="CH101" s="4">
        <f t="shared" si="24"/>
        <v>3.2023772040482998</v>
      </c>
    </row>
    <row r="102" spans="1:86">
      <c r="A102" s="2">
        <v>42440</v>
      </c>
      <c r="B102" s="29">
        <v>0.43106620370370369</v>
      </c>
      <c r="C102" s="4">
        <v>6.1059999999999999</v>
      </c>
      <c r="D102" s="4">
        <v>3.0937000000000001</v>
      </c>
      <c r="E102" s="4" t="s">
        <v>155</v>
      </c>
      <c r="F102" s="4">
        <v>30937.497835999999</v>
      </c>
      <c r="G102" s="4">
        <v>2.2999999999999998</v>
      </c>
      <c r="H102" s="4">
        <v>4.2</v>
      </c>
      <c r="I102" s="4">
        <v>11519.3</v>
      </c>
      <c r="K102" s="4">
        <v>20.43</v>
      </c>
      <c r="L102" s="4">
        <v>1697</v>
      </c>
      <c r="M102" s="4">
        <v>0.90369999999999995</v>
      </c>
      <c r="N102" s="4">
        <v>5.5179999999999998</v>
      </c>
      <c r="O102" s="4">
        <v>2.7959000000000001</v>
      </c>
      <c r="P102" s="4">
        <v>2.1034999999999999</v>
      </c>
      <c r="Q102" s="4">
        <v>3.7955999999999999</v>
      </c>
      <c r="R102" s="4">
        <v>5.9</v>
      </c>
      <c r="S102" s="4">
        <v>1.6847000000000001</v>
      </c>
      <c r="T102" s="4">
        <v>3.0398999999999998</v>
      </c>
      <c r="U102" s="4">
        <v>4.7</v>
      </c>
      <c r="V102" s="4">
        <v>11519.3</v>
      </c>
      <c r="Y102" s="4">
        <v>1533.511</v>
      </c>
      <c r="Z102" s="4">
        <v>0</v>
      </c>
      <c r="AA102" s="4">
        <v>18.459299999999999</v>
      </c>
      <c r="AB102" s="4" t="s">
        <v>382</v>
      </c>
      <c r="AC102" s="4">
        <v>0</v>
      </c>
      <c r="AD102" s="4">
        <v>11.9</v>
      </c>
      <c r="AE102" s="4">
        <v>856</v>
      </c>
      <c r="AF102" s="4">
        <v>870</v>
      </c>
      <c r="AG102" s="4">
        <v>887</v>
      </c>
      <c r="AH102" s="4">
        <v>66</v>
      </c>
      <c r="AI102" s="4">
        <v>22.11</v>
      </c>
      <c r="AJ102" s="4">
        <v>0.51</v>
      </c>
      <c r="AK102" s="4">
        <v>989</v>
      </c>
      <c r="AL102" s="4">
        <v>3</v>
      </c>
      <c r="AM102" s="4">
        <v>0</v>
      </c>
      <c r="AN102" s="4">
        <v>27</v>
      </c>
      <c r="AO102" s="4">
        <v>190</v>
      </c>
      <c r="AP102" s="4">
        <v>189</v>
      </c>
      <c r="AQ102" s="4">
        <v>1.5</v>
      </c>
      <c r="AR102" s="4">
        <v>195</v>
      </c>
      <c r="AS102" s="4" t="s">
        <v>155</v>
      </c>
      <c r="AT102" s="4">
        <v>2</v>
      </c>
      <c r="AU102" s="5">
        <v>0.63921296296296293</v>
      </c>
      <c r="AV102" s="4">
        <v>47.159004000000003</v>
      </c>
      <c r="AW102" s="4">
        <v>-88.488646000000003</v>
      </c>
      <c r="AX102" s="4">
        <v>319.8</v>
      </c>
      <c r="AY102" s="4">
        <v>0</v>
      </c>
      <c r="AZ102" s="4">
        <v>12</v>
      </c>
      <c r="BA102" s="4">
        <v>12</v>
      </c>
      <c r="BB102" s="4" t="s">
        <v>420</v>
      </c>
      <c r="BC102" s="4">
        <v>0.8</v>
      </c>
      <c r="BD102" s="4">
        <v>1.2</v>
      </c>
      <c r="BE102" s="4">
        <v>1.4</v>
      </c>
      <c r="BF102" s="4">
        <v>14.063000000000001</v>
      </c>
      <c r="BG102" s="4">
        <v>19.23</v>
      </c>
      <c r="BH102" s="4">
        <v>1.37</v>
      </c>
      <c r="BI102" s="4">
        <v>10.654999999999999</v>
      </c>
      <c r="BJ102" s="4">
        <v>1769.9269999999999</v>
      </c>
      <c r="BK102" s="4">
        <v>570.77499999999998</v>
      </c>
      <c r="BL102" s="4">
        <v>7.0999999999999994E-2</v>
      </c>
      <c r="BM102" s="4">
        <v>0.127</v>
      </c>
      <c r="BN102" s="4">
        <v>0.19800000000000001</v>
      </c>
      <c r="BO102" s="4">
        <v>5.7000000000000002E-2</v>
      </c>
      <c r="BP102" s="4">
        <v>0.10199999999999999</v>
      </c>
      <c r="BQ102" s="4">
        <v>0.159</v>
      </c>
      <c r="BR102" s="4">
        <v>122.1786</v>
      </c>
      <c r="BU102" s="4">
        <v>97.59</v>
      </c>
      <c r="BW102" s="4">
        <v>4305.1229999999996</v>
      </c>
      <c r="BX102" s="4">
        <v>4.9839999999999997E-3</v>
      </c>
      <c r="BY102" s="4">
        <v>-5</v>
      </c>
      <c r="BZ102" s="4">
        <v>1.0407299999999999</v>
      </c>
      <c r="CA102" s="4">
        <v>0.121797</v>
      </c>
      <c r="CB102" s="4">
        <v>21.022746000000001</v>
      </c>
      <c r="CC102" s="4">
        <f t="shared" si="20"/>
        <v>3.2178767400000002E-2</v>
      </c>
      <c r="CE102" s="4">
        <f t="shared" si="21"/>
        <v>161.03213371779299</v>
      </c>
      <c r="CF102" s="4">
        <f t="shared" si="22"/>
        <v>51.930455958224996</v>
      </c>
      <c r="CG102" s="4">
        <f t="shared" si="23"/>
        <v>1.4466195081000001E-2</v>
      </c>
      <c r="CH102" s="4">
        <f t="shared" si="24"/>
        <v>11.1160972473174</v>
      </c>
    </row>
    <row r="103" spans="1:86">
      <c r="A103" s="2">
        <v>42440</v>
      </c>
      <c r="B103" s="29">
        <v>0.43107777777777773</v>
      </c>
      <c r="C103" s="4">
        <v>7.4210000000000003</v>
      </c>
      <c r="D103" s="4">
        <v>3.5143</v>
      </c>
      <c r="E103" s="4" t="s">
        <v>155</v>
      </c>
      <c r="F103" s="4">
        <v>35142.662912</v>
      </c>
      <c r="G103" s="4">
        <v>43.4</v>
      </c>
      <c r="H103" s="4">
        <v>4.2</v>
      </c>
      <c r="I103" s="4">
        <v>11519.3</v>
      </c>
      <c r="K103" s="4">
        <v>16.22</v>
      </c>
      <c r="L103" s="4">
        <v>2052</v>
      </c>
      <c r="M103" s="4">
        <v>0.88859999999999995</v>
      </c>
      <c r="N103" s="4">
        <v>6.5940000000000003</v>
      </c>
      <c r="O103" s="4">
        <v>3.1225999999999998</v>
      </c>
      <c r="P103" s="4">
        <v>38.527099999999997</v>
      </c>
      <c r="Q103" s="4">
        <v>3.7319</v>
      </c>
      <c r="R103" s="4">
        <v>42.3</v>
      </c>
      <c r="S103" s="4">
        <v>30.856300000000001</v>
      </c>
      <c r="T103" s="4">
        <v>2.9889000000000001</v>
      </c>
      <c r="U103" s="4">
        <v>33.799999999999997</v>
      </c>
      <c r="V103" s="4">
        <v>11519.3</v>
      </c>
      <c r="Y103" s="4">
        <v>1823.307</v>
      </c>
      <c r="Z103" s="4">
        <v>0</v>
      </c>
      <c r="AA103" s="4">
        <v>14.4092</v>
      </c>
      <c r="AB103" s="4" t="s">
        <v>382</v>
      </c>
      <c r="AC103" s="4">
        <v>0</v>
      </c>
      <c r="AD103" s="4">
        <v>11.8</v>
      </c>
      <c r="AE103" s="4">
        <v>856</v>
      </c>
      <c r="AF103" s="4">
        <v>870</v>
      </c>
      <c r="AG103" s="4">
        <v>888</v>
      </c>
      <c r="AH103" s="4">
        <v>66</v>
      </c>
      <c r="AI103" s="4">
        <v>22.11</v>
      </c>
      <c r="AJ103" s="4">
        <v>0.51</v>
      </c>
      <c r="AK103" s="4">
        <v>989</v>
      </c>
      <c r="AL103" s="4">
        <v>3</v>
      </c>
      <c r="AM103" s="4">
        <v>0</v>
      </c>
      <c r="AN103" s="4">
        <v>27</v>
      </c>
      <c r="AO103" s="4">
        <v>190</v>
      </c>
      <c r="AP103" s="4">
        <v>189</v>
      </c>
      <c r="AQ103" s="4">
        <v>1.4</v>
      </c>
      <c r="AR103" s="4">
        <v>195</v>
      </c>
      <c r="AS103" s="4" t="s">
        <v>155</v>
      </c>
      <c r="AT103" s="4">
        <v>2</v>
      </c>
      <c r="AU103" s="5">
        <v>0.63923611111111112</v>
      </c>
      <c r="AV103" s="4">
        <v>47.159013999999999</v>
      </c>
      <c r="AW103" s="4">
        <v>-88.488645000000005</v>
      </c>
      <c r="AX103" s="4">
        <v>320.2</v>
      </c>
      <c r="AY103" s="4">
        <v>0</v>
      </c>
      <c r="AZ103" s="4">
        <v>12</v>
      </c>
      <c r="BA103" s="4">
        <v>12</v>
      </c>
      <c r="BB103" s="4" t="s">
        <v>420</v>
      </c>
      <c r="BC103" s="4">
        <v>0.8</v>
      </c>
      <c r="BD103" s="4">
        <v>1.2</v>
      </c>
      <c r="BE103" s="4">
        <v>1.4</v>
      </c>
      <c r="BF103" s="4">
        <v>14.063000000000001</v>
      </c>
      <c r="BG103" s="4">
        <v>16.54</v>
      </c>
      <c r="BH103" s="4">
        <v>1.18</v>
      </c>
      <c r="BI103" s="4">
        <v>12.542999999999999</v>
      </c>
      <c r="BJ103" s="4">
        <v>1841.0809999999999</v>
      </c>
      <c r="BK103" s="4">
        <v>554.90099999999995</v>
      </c>
      <c r="BL103" s="4">
        <v>1.1259999999999999</v>
      </c>
      <c r="BM103" s="4">
        <v>0.109</v>
      </c>
      <c r="BN103" s="4">
        <v>1.236</v>
      </c>
      <c r="BO103" s="4">
        <v>0.90200000000000002</v>
      </c>
      <c r="BP103" s="4">
        <v>8.6999999999999994E-2</v>
      </c>
      <c r="BQ103" s="4">
        <v>0.99</v>
      </c>
      <c r="BR103" s="4">
        <v>106.3516</v>
      </c>
      <c r="BU103" s="4">
        <v>101.002</v>
      </c>
      <c r="BW103" s="4">
        <v>2925.2240000000002</v>
      </c>
      <c r="BX103" s="4">
        <v>3.016E-3</v>
      </c>
      <c r="BY103" s="4">
        <v>-5</v>
      </c>
      <c r="BZ103" s="4">
        <v>1.0397620000000001</v>
      </c>
      <c r="CA103" s="4">
        <v>7.3704000000000006E-2</v>
      </c>
      <c r="CB103" s="4">
        <v>21.003191999999999</v>
      </c>
      <c r="CC103" s="4">
        <f t="shared" si="20"/>
        <v>1.9472596800000002E-2</v>
      </c>
      <c r="CE103" s="4">
        <f t="shared" si="21"/>
        <v>101.36419041592799</v>
      </c>
      <c r="CF103" s="4">
        <f t="shared" si="22"/>
        <v>30.551122208088</v>
      </c>
      <c r="CG103" s="4">
        <f t="shared" si="23"/>
        <v>5.4506319120000007E-2</v>
      </c>
      <c r="CH103" s="4">
        <f t="shared" si="24"/>
        <v>5.8553881298208008</v>
      </c>
    </row>
    <row r="104" spans="1:86">
      <c r="A104" s="2">
        <v>42440</v>
      </c>
      <c r="B104" s="29">
        <v>0.43108935185185188</v>
      </c>
      <c r="C104" s="4">
        <v>4.5110000000000001</v>
      </c>
      <c r="D104" s="4">
        <v>2.7604000000000002</v>
      </c>
      <c r="E104" s="4" t="s">
        <v>155</v>
      </c>
      <c r="F104" s="4">
        <v>27604.448914000001</v>
      </c>
      <c r="G104" s="4">
        <v>57.7</v>
      </c>
      <c r="H104" s="4">
        <v>4.2</v>
      </c>
      <c r="I104" s="4">
        <v>11519.3</v>
      </c>
      <c r="K104" s="4">
        <v>10.62</v>
      </c>
      <c r="L104" s="4">
        <v>2006</v>
      </c>
      <c r="M104" s="4">
        <v>0.92079999999999995</v>
      </c>
      <c r="N104" s="4">
        <v>4.1536999999999997</v>
      </c>
      <c r="O104" s="4">
        <v>2.5417000000000001</v>
      </c>
      <c r="P104" s="4">
        <v>53.143300000000004</v>
      </c>
      <c r="Q104" s="4">
        <v>3.8673000000000002</v>
      </c>
      <c r="R104" s="4">
        <v>57</v>
      </c>
      <c r="S104" s="4">
        <v>42.5623</v>
      </c>
      <c r="T104" s="4">
        <v>3.0973000000000002</v>
      </c>
      <c r="U104" s="4">
        <v>45.7</v>
      </c>
      <c r="V104" s="4">
        <v>11519.3</v>
      </c>
      <c r="Y104" s="4">
        <v>1846.7670000000001</v>
      </c>
      <c r="Z104" s="4">
        <v>0</v>
      </c>
      <c r="AA104" s="4">
        <v>9.7828999999999997</v>
      </c>
      <c r="AB104" s="4" t="s">
        <v>382</v>
      </c>
      <c r="AC104" s="4">
        <v>0</v>
      </c>
      <c r="AD104" s="4">
        <v>11.9</v>
      </c>
      <c r="AE104" s="4">
        <v>856</v>
      </c>
      <c r="AF104" s="4">
        <v>871</v>
      </c>
      <c r="AG104" s="4">
        <v>887</v>
      </c>
      <c r="AH104" s="4">
        <v>66</v>
      </c>
      <c r="AI104" s="4">
        <v>22.11</v>
      </c>
      <c r="AJ104" s="4">
        <v>0.51</v>
      </c>
      <c r="AK104" s="4">
        <v>989</v>
      </c>
      <c r="AL104" s="4">
        <v>3</v>
      </c>
      <c r="AM104" s="4">
        <v>0</v>
      </c>
      <c r="AN104" s="4">
        <v>27</v>
      </c>
      <c r="AO104" s="4">
        <v>190</v>
      </c>
      <c r="AP104" s="4">
        <v>189</v>
      </c>
      <c r="AQ104" s="4">
        <v>1.4</v>
      </c>
      <c r="AR104" s="4">
        <v>195</v>
      </c>
      <c r="AS104" s="4" t="s">
        <v>155</v>
      </c>
      <c r="AT104" s="4">
        <v>2</v>
      </c>
      <c r="AU104" s="5">
        <v>0.63924768518518515</v>
      </c>
      <c r="AV104" s="4">
        <v>47.159014999999997</v>
      </c>
      <c r="AW104" s="4">
        <v>-88.488645000000005</v>
      </c>
      <c r="AX104" s="4">
        <v>320.39999999999998</v>
      </c>
      <c r="AY104" s="4">
        <v>0</v>
      </c>
      <c r="AZ104" s="4">
        <v>12</v>
      </c>
      <c r="BA104" s="4">
        <v>12</v>
      </c>
      <c r="BB104" s="4" t="s">
        <v>420</v>
      </c>
      <c r="BC104" s="4">
        <v>0.8</v>
      </c>
      <c r="BD104" s="4">
        <v>1.2</v>
      </c>
      <c r="BE104" s="4">
        <v>1.4</v>
      </c>
      <c r="BF104" s="4">
        <v>14.063000000000001</v>
      </c>
      <c r="BG104" s="4">
        <v>23.48</v>
      </c>
      <c r="BH104" s="4">
        <v>1.67</v>
      </c>
      <c r="BI104" s="4">
        <v>8.6039999999999992</v>
      </c>
      <c r="BJ104" s="4">
        <v>1608.491</v>
      </c>
      <c r="BK104" s="4">
        <v>626.452</v>
      </c>
      <c r="BL104" s="4">
        <v>2.1549999999999998</v>
      </c>
      <c r="BM104" s="4">
        <v>0.157</v>
      </c>
      <c r="BN104" s="4">
        <v>2.3119999999999998</v>
      </c>
      <c r="BO104" s="4">
        <v>1.726</v>
      </c>
      <c r="BP104" s="4">
        <v>0.126</v>
      </c>
      <c r="BQ104" s="4">
        <v>1.8520000000000001</v>
      </c>
      <c r="BR104" s="4">
        <v>147.50299999999999</v>
      </c>
      <c r="BU104" s="4">
        <v>141.886</v>
      </c>
      <c r="BW104" s="4">
        <v>2754.5189999999998</v>
      </c>
      <c r="BX104" s="4">
        <v>2E-3</v>
      </c>
      <c r="BY104" s="4">
        <v>-5</v>
      </c>
      <c r="BZ104" s="4">
        <v>1.040492</v>
      </c>
      <c r="CA104" s="4">
        <v>4.8875000000000002E-2</v>
      </c>
      <c r="CB104" s="4">
        <v>21.017938000000001</v>
      </c>
      <c r="CC104" s="4">
        <f t="shared" si="20"/>
        <v>1.2912775E-2</v>
      </c>
      <c r="CE104" s="4">
        <f t="shared" si="21"/>
        <v>58.725403225874999</v>
      </c>
      <c r="CF104" s="4">
        <f t="shared" si="22"/>
        <v>22.871527600500002</v>
      </c>
      <c r="CG104" s="4">
        <f t="shared" si="23"/>
        <v>6.7615825500000004E-2</v>
      </c>
      <c r="CH104" s="4">
        <f t="shared" si="24"/>
        <v>5.3852792163749994</v>
      </c>
    </row>
    <row r="105" spans="1:86">
      <c r="A105" s="2">
        <v>42440</v>
      </c>
      <c r="B105" s="29">
        <v>0.43110092592592592</v>
      </c>
      <c r="C105" s="4">
        <v>1.7010000000000001</v>
      </c>
      <c r="D105" s="4">
        <v>0.93420000000000003</v>
      </c>
      <c r="E105" s="4" t="s">
        <v>155</v>
      </c>
      <c r="F105" s="4">
        <v>9341.805085</v>
      </c>
      <c r="G105" s="4">
        <v>47.5</v>
      </c>
      <c r="H105" s="4">
        <v>4.2</v>
      </c>
      <c r="I105" s="4">
        <v>11234.2</v>
      </c>
      <c r="K105" s="4">
        <v>8.2899999999999991</v>
      </c>
      <c r="L105" s="4">
        <v>1786</v>
      </c>
      <c r="M105" s="4">
        <v>0.96499999999999997</v>
      </c>
      <c r="N105" s="4">
        <v>1.6415</v>
      </c>
      <c r="O105" s="4">
        <v>0.90149999999999997</v>
      </c>
      <c r="P105" s="4">
        <v>45.850200000000001</v>
      </c>
      <c r="Q105" s="4">
        <v>4.0528000000000004</v>
      </c>
      <c r="R105" s="4">
        <v>49.9</v>
      </c>
      <c r="S105" s="4">
        <v>36.721400000000003</v>
      </c>
      <c r="T105" s="4">
        <v>3.2458999999999998</v>
      </c>
      <c r="U105" s="4">
        <v>40</v>
      </c>
      <c r="V105" s="4">
        <v>11234.1842</v>
      </c>
      <c r="Y105" s="4">
        <v>1723.2860000000001</v>
      </c>
      <c r="Z105" s="4">
        <v>0</v>
      </c>
      <c r="AA105" s="4">
        <v>7.9955999999999996</v>
      </c>
      <c r="AB105" s="4" t="s">
        <v>382</v>
      </c>
      <c r="AC105" s="4">
        <v>0</v>
      </c>
      <c r="AD105" s="4">
        <v>11.9</v>
      </c>
      <c r="AE105" s="4">
        <v>856</v>
      </c>
      <c r="AF105" s="4">
        <v>871</v>
      </c>
      <c r="AG105" s="4">
        <v>888</v>
      </c>
      <c r="AH105" s="4">
        <v>66</v>
      </c>
      <c r="AI105" s="4">
        <v>22.11</v>
      </c>
      <c r="AJ105" s="4">
        <v>0.51</v>
      </c>
      <c r="AK105" s="4">
        <v>989</v>
      </c>
      <c r="AL105" s="4">
        <v>3</v>
      </c>
      <c r="AM105" s="4">
        <v>0</v>
      </c>
      <c r="AN105" s="4">
        <v>27</v>
      </c>
      <c r="AO105" s="4">
        <v>190.7</v>
      </c>
      <c r="AP105" s="4">
        <v>189</v>
      </c>
      <c r="AQ105" s="4">
        <v>1.7</v>
      </c>
      <c r="AR105" s="4">
        <v>195</v>
      </c>
      <c r="AS105" s="4" t="s">
        <v>155</v>
      </c>
      <c r="AT105" s="4">
        <v>2</v>
      </c>
      <c r="AU105" s="5">
        <v>0.6392592592592593</v>
      </c>
      <c r="AV105" s="4">
        <v>47.159014999999997</v>
      </c>
      <c r="AW105" s="4">
        <v>-88.488645000000005</v>
      </c>
      <c r="AX105" s="4">
        <v>320.8</v>
      </c>
      <c r="AY105" s="4">
        <v>0</v>
      </c>
      <c r="AZ105" s="4">
        <v>12</v>
      </c>
      <c r="BA105" s="4">
        <v>12</v>
      </c>
      <c r="BB105" s="4" t="s">
        <v>420</v>
      </c>
      <c r="BC105" s="4">
        <v>0.8</v>
      </c>
      <c r="BD105" s="4">
        <v>1.2</v>
      </c>
      <c r="BE105" s="4">
        <v>1.4</v>
      </c>
      <c r="BF105" s="4">
        <v>14.063000000000001</v>
      </c>
      <c r="BG105" s="4">
        <v>52.51</v>
      </c>
      <c r="BH105" s="4">
        <v>3.73</v>
      </c>
      <c r="BI105" s="4">
        <v>3.6309999999999998</v>
      </c>
      <c r="BJ105" s="4">
        <v>1368.501</v>
      </c>
      <c r="BK105" s="4">
        <v>478.33300000000003</v>
      </c>
      <c r="BL105" s="4">
        <v>4.0030000000000001</v>
      </c>
      <c r="BM105" s="4">
        <v>0.35399999999999998</v>
      </c>
      <c r="BN105" s="4">
        <v>4.3570000000000002</v>
      </c>
      <c r="BO105" s="4">
        <v>3.206</v>
      </c>
      <c r="BP105" s="4">
        <v>0.28299999999999997</v>
      </c>
      <c r="BQ105" s="4">
        <v>3.4889999999999999</v>
      </c>
      <c r="BR105" s="4">
        <v>309.70569999999998</v>
      </c>
      <c r="BU105" s="4">
        <v>285.04700000000003</v>
      </c>
      <c r="BW105" s="4">
        <v>4846.8770000000004</v>
      </c>
      <c r="BX105" s="4">
        <v>1.2539999999999999E-3</v>
      </c>
      <c r="BY105" s="4">
        <v>-5</v>
      </c>
      <c r="BZ105" s="4">
        <v>1.040254</v>
      </c>
      <c r="CA105" s="4">
        <v>3.0644999999999999E-2</v>
      </c>
      <c r="CB105" s="4">
        <v>21.013131000000001</v>
      </c>
      <c r="CC105" s="4">
        <f t="shared" si="20"/>
        <v>8.0964089999999989E-3</v>
      </c>
      <c r="CE105" s="4">
        <f t="shared" si="21"/>
        <v>31.327471719314996</v>
      </c>
      <c r="CF105" s="4">
        <f t="shared" si="22"/>
        <v>10.949910544394999</v>
      </c>
      <c r="CG105" s="4">
        <f t="shared" si="23"/>
        <v>7.986954253499999E-2</v>
      </c>
      <c r="CH105" s="4">
        <f t="shared" si="24"/>
        <v>7.0897255888454991</v>
      </c>
    </row>
    <row r="106" spans="1:86">
      <c r="A106" s="2">
        <v>42440</v>
      </c>
      <c r="B106" s="29">
        <v>0.43111250000000001</v>
      </c>
      <c r="C106" s="4">
        <v>1.849</v>
      </c>
      <c r="D106" s="4">
        <v>0.98470000000000002</v>
      </c>
      <c r="E106" s="4" t="s">
        <v>155</v>
      </c>
      <c r="F106" s="4">
        <v>9846.8421049999997</v>
      </c>
      <c r="G106" s="4">
        <v>13</v>
      </c>
      <c r="H106" s="4">
        <v>4.2</v>
      </c>
      <c r="I106" s="4">
        <v>7430.9</v>
      </c>
      <c r="K106" s="4">
        <v>11.54</v>
      </c>
      <c r="L106" s="4">
        <v>1068</v>
      </c>
      <c r="M106" s="4">
        <v>0.96679999999999999</v>
      </c>
      <c r="N106" s="4">
        <v>1.7876000000000001</v>
      </c>
      <c r="O106" s="4">
        <v>0.95199999999999996</v>
      </c>
      <c r="P106" s="4">
        <v>12.5563</v>
      </c>
      <c r="Q106" s="4">
        <v>4.0606999999999998</v>
      </c>
      <c r="R106" s="4">
        <v>16.600000000000001</v>
      </c>
      <c r="S106" s="4">
        <v>10.0563</v>
      </c>
      <c r="T106" s="4">
        <v>3.2522000000000002</v>
      </c>
      <c r="U106" s="4">
        <v>13.3</v>
      </c>
      <c r="V106" s="4">
        <v>7430.8616000000002</v>
      </c>
      <c r="Y106" s="4">
        <v>1032.915</v>
      </c>
      <c r="Z106" s="4">
        <v>0</v>
      </c>
      <c r="AA106" s="4">
        <v>11.157299999999999</v>
      </c>
      <c r="AB106" s="4" t="s">
        <v>382</v>
      </c>
      <c r="AC106" s="4">
        <v>0</v>
      </c>
      <c r="AD106" s="4">
        <v>11.8</v>
      </c>
      <c r="AE106" s="4">
        <v>857</v>
      </c>
      <c r="AF106" s="4">
        <v>871</v>
      </c>
      <c r="AG106" s="4">
        <v>888</v>
      </c>
      <c r="AH106" s="4">
        <v>66</v>
      </c>
      <c r="AI106" s="4">
        <v>22.11</v>
      </c>
      <c r="AJ106" s="4">
        <v>0.51</v>
      </c>
      <c r="AK106" s="4">
        <v>989</v>
      </c>
      <c r="AL106" s="4">
        <v>3</v>
      </c>
      <c r="AM106" s="4">
        <v>0</v>
      </c>
      <c r="AN106" s="4">
        <v>27</v>
      </c>
      <c r="AO106" s="4">
        <v>190.3</v>
      </c>
      <c r="AP106" s="4">
        <v>189</v>
      </c>
      <c r="AQ106" s="4">
        <v>1.6</v>
      </c>
      <c r="AR106" s="4">
        <v>195</v>
      </c>
      <c r="AS106" s="4" t="s">
        <v>155</v>
      </c>
      <c r="AT106" s="4">
        <v>2</v>
      </c>
      <c r="AU106" s="5">
        <v>0.63927083333333334</v>
      </c>
      <c r="AV106" s="4">
        <v>47.159016000000001</v>
      </c>
      <c r="AW106" s="4">
        <v>-88.488645000000005</v>
      </c>
      <c r="AX106" s="4">
        <v>320.89999999999998</v>
      </c>
      <c r="AY106" s="4">
        <v>0</v>
      </c>
      <c r="AZ106" s="4">
        <v>12</v>
      </c>
      <c r="BA106" s="4">
        <v>12</v>
      </c>
      <c r="BB106" s="4" t="s">
        <v>420</v>
      </c>
      <c r="BC106" s="4">
        <v>0.8</v>
      </c>
      <c r="BD106" s="4">
        <v>1.2</v>
      </c>
      <c r="BE106" s="4">
        <v>1.4</v>
      </c>
      <c r="BF106" s="4">
        <v>14.063000000000001</v>
      </c>
      <c r="BG106" s="4">
        <v>55.41</v>
      </c>
      <c r="BH106" s="4">
        <v>3.94</v>
      </c>
      <c r="BI106" s="4">
        <v>3.431</v>
      </c>
      <c r="BJ106" s="4">
        <v>1569.809</v>
      </c>
      <c r="BK106" s="4">
        <v>532.10699999999997</v>
      </c>
      <c r="BL106" s="4">
        <v>1.155</v>
      </c>
      <c r="BM106" s="4">
        <v>0.373</v>
      </c>
      <c r="BN106" s="4">
        <v>1.528</v>
      </c>
      <c r="BO106" s="4">
        <v>0.92500000000000004</v>
      </c>
      <c r="BP106" s="4">
        <v>0.29899999999999999</v>
      </c>
      <c r="BQ106" s="4">
        <v>1.224</v>
      </c>
      <c r="BR106" s="4">
        <v>215.7808</v>
      </c>
      <c r="BU106" s="4">
        <v>179.96600000000001</v>
      </c>
      <c r="BW106" s="4">
        <v>7124.1840000000002</v>
      </c>
      <c r="BX106" s="4">
        <v>1.7459999999999999E-3</v>
      </c>
      <c r="BY106" s="4">
        <v>-5</v>
      </c>
      <c r="BZ106" s="4">
        <v>1.04</v>
      </c>
      <c r="CA106" s="4">
        <v>4.2667999999999998E-2</v>
      </c>
      <c r="CB106" s="4">
        <v>21.007999999999999</v>
      </c>
      <c r="CC106" s="4">
        <f t="shared" si="20"/>
        <v>1.1272885599999999E-2</v>
      </c>
      <c r="CE106" s="4">
        <f t="shared" si="21"/>
        <v>50.034515977763995</v>
      </c>
      <c r="CF106" s="4">
        <f t="shared" si="22"/>
        <v>16.959844282571996</v>
      </c>
      <c r="CG106" s="4">
        <f t="shared" si="23"/>
        <v>3.9012547103999998E-2</v>
      </c>
      <c r="CH106" s="4">
        <f t="shared" si="24"/>
        <v>6.8775805752767996</v>
      </c>
    </row>
    <row r="107" spans="1:86">
      <c r="A107" s="2">
        <v>42440</v>
      </c>
      <c r="B107" s="29">
        <v>0.43112407407407405</v>
      </c>
      <c r="C107" s="4">
        <v>5.2960000000000003</v>
      </c>
      <c r="D107" s="4">
        <v>2.6006</v>
      </c>
      <c r="E107" s="4" t="s">
        <v>155</v>
      </c>
      <c r="F107" s="4">
        <v>26005.869565000001</v>
      </c>
      <c r="G107" s="4">
        <v>4.5</v>
      </c>
      <c r="H107" s="4">
        <v>4.2</v>
      </c>
      <c r="I107" s="4">
        <v>11519.8</v>
      </c>
      <c r="K107" s="4">
        <v>16.34</v>
      </c>
      <c r="L107" s="4">
        <v>1865</v>
      </c>
      <c r="M107" s="4">
        <v>0.91569999999999996</v>
      </c>
      <c r="N107" s="4">
        <v>4.8493000000000004</v>
      </c>
      <c r="O107" s="4">
        <v>2.3813</v>
      </c>
      <c r="P107" s="4">
        <v>4.1597999999999997</v>
      </c>
      <c r="Q107" s="4">
        <v>3.8458000000000001</v>
      </c>
      <c r="R107" s="4">
        <v>8</v>
      </c>
      <c r="S107" s="4">
        <v>3.3172000000000001</v>
      </c>
      <c r="T107" s="4">
        <v>3.0669</v>
      </c>
      <c r="U107" s="4">
        <v>6.4</v>
      </c>
      <c r="V107" s="4">
        <v>11519.757</v>
      </c>
      <c r="Y107" s="4">
        <v>1707.605</v>
      </c>
      <c r="Z107" s="4">
        <v>0</v>
      </c>
      <c r="AA107" s="4">
        <v>14.9589</v>
      </c>
      <c r="AB107" s="4" t="s">
        <v>382</v>
      </c>
      <c r="AC107" s="4">
        <v>0</v>
      </c>
      <c r="AD107" s="4">
        <v>11.9</v>
      </c>
      <c r="AE107" s="4">
        <v>857</v>
      </c>
      <c r="AF107" s="4">
        <v>871</v>
      </c>
      <c r="AG107" s="4">
        <v>888</v>
      </c>
      <c r="AH107" s="4">
        <v>66</v>
      </c>
      <c r="AI107" s="4">
        <v>20.96</v>
      </c>
      <c r="AJ107" s="4">
        <v>0.48</v>
      </c>
      <c r="AK107" s="4">
        <v>989</v>
      </c>
      <c r="AL107" s="4">
        <v>2.2999999999999998</v>
      </c>
      <c r="AM107" s="4">
        <v>0</v>
      </c>
      <c r="AN107" s="4">
        <v>27</v>
      </c>
      <c r="AO107" s="4">
        <v>190.7</v>
      </c>
      <c r="AP107" s="4">
        <v>189</v>
      </c>
      <c r="AQ107" s="4">
        <v>1.6</v>
      </c>
      <c r="AR107" s="4">
        <v>195</v>
      </c>
      <c r="AS107" s="4" t="s">
        <v>155</v>
      </c>
      <c r="AT107" s="4">
        <v>2</v>
      </c>
      <c r="AU107" s="5">
        <v>0.63928240740740738</v>
      </c>
      <c r="AV107" s="4">
        <v>47.159016999999999</v>
      </c>
      <c r="AW107" s="4">
        <v>-88.488645000000005</v>
      </c>
      <c r="AX107" s="4">
        <v>320.89999999999998</v>
      </c>
      <c r="AY107" s="4">
        <v>0</v>
      </c>
      <c r="AZ107" s="4">
        <v>12</v>
      </c>
      <c r="BA107" s="4">
        <v>12</v>
      </c>
      <c r="BB107" s="4" t="s">
        <v>420</v>
      </c>
      <c r="BC107" s="4">
        <v>0.87380000000000002</v>
      </c>
      <c r="BD107" s="4">
        <v>1.2738</v>
      </c>
      <c r="BE107" s="4">
        <v>1.4738</v>
      </c>
      <c r="BF107" s="4">
        <v>14.063000000000001</v>
      </c>
      <c r="BG107" s="4">
        <v>21.98</v>
      </c>
      <c r="BH107" s="4">
        <v>1.56</v>
      </c>
      <c r="BI107" s="4">
        <v>9.2089999999999996</v>
      </c>
      <c r="BJ107" s="4">
        <v>1757.3979999999999</v>
      </c>
      <c r="BK107" s="4">
        <v>549.26499999999999</v>
      </c>
      <c r="BL107" s="4">
        <v>0.158</v>
      </c>
      <c r="BM107" s="4">
        <v>0.14599999999999999</v>
      </c>
      <c r="BN107" s="4">
        <v>0.30399999999999999</v>
      </c>
      <c r="BO107" s="4">
        <v>0.126</v>
      </c>
      <c r="BP107" s="4">
        <v>0.11600000000000001</v>
      </c>
      <c r="BQ107" s="4">
        <v>0.24199999999999999</v>
      </c>
      <c r="BR107" s="4">
        <v>138.04820000000001</v>
      </c>
      <c r="BU107" s="4">
        <v>122.78</v>
      </c>
      <c r="BW107" s="4">
        <v>3941.75</v>
      </c>
      <c r="BX107" s="4">
        <v>7.2220000000000001E-3</v>
      </c>
      <c r="BY107" s="4">
        <v>-5</v>
      </c>
      <c r="BZ107" s="4">
        <v>1.0429839999999999</v>
      </c>
      <c r="CA107" s="4">
        <v>0.176487</v>
      </c>
      <c r="CB107" s="4">
        <v>21.068276999999998</v>
      </c>
      <c r="CC107" s="4">
        <f t="shared" si="20"/>
        <v>4.6627865400000003E-2</v>
      </c>
      <c r="CE107" s="4">
        <f t="shared" si="21"/>
        <v>231.68795191702199</v>
      </c>
      <c r="CF107" s="4">
        <f t="shared" si="22"/>
        <v>72.412784645084997</v>
      </c>
      <c r="CG107" s="4">
        <f t="shared" si="23"/>
        <v>3.1904260938000001E-2</v>
      </c>
      <c r="CH107" s="4">
        <f t="shared" si="24"/>
        <v>18.199693367029802</v>
      </c>
    </row>
    <row r="108" spans="1:86">
      <c r="A108" s="2">
        <v>42440</v>
      </c>
      <c r="B108" s="29">
        <v>0.43113564814814814</v>
      </c>
      <c r="C108" s="4">
        <v>6.7750000000000004</v>
      </c>
      <c r="D108" s="4">
        <v>4.4939</v>
      </c>
      <c r="E108" s="4" t="s">
        <v>155</v>
      </c>
      <c r="F108" s="4">
        <v>44938.660327999998</v>
      </c>
      <c r="G108" s="4">
        <v>9.1999999999999993</v>
      </c>
      <c r="H108" s="4">
        <v>4.2</v>
      </c>
      <c r="I108" s="4">
        <v>11519.4</v>
      </c>
      <c r="K108" s="4">
        <v>16.149999999999999</v>
      </c>
      <c r="L108" s="4">
        <v>2052</v>
      </c>
      <c r="M108" s="4">
        <v>0.88449999999999995</v>
      </c>
      <c r="N108" s="4">
        <v>5.9924999999999997</v>
      </c>
      <c r="O108" s="4">
        <v>3.9748999999999999</v>
      </c>
      <c r="P108" s="4">
        <v>8.1060999999999996</v>
      </c>
      <c r="Q108" s="4">
        <v>3.7149999999999999</v>
      </c>
      <c r="R108" s="4">
        <v>11.8</v>
      </c>
      <c r="S108" s="4">
        <v>6.4824999999999999</v>
      </c>
      <c r="T108" s="4">
        <v>2.9708999999999999</v>
      </c>
      <c r="U108" s="4">
        <v>9.5</v>
      </c>
      <c r="V108" s="4">
        <v>11519.356</v>
      </c>
      <c r="Y108" s="4">
        <v>1815.027</v>
      </c>
      <c r="Z108" s="4">
        <v>0</v>
      </c>
      <c r="AA108" s="4">
        <v>14.2859</v>
      </c>
      <c r="AB108" s="4" t="s">
        <v>382</v>
      </c>
      <c r="AC108" s="4">
        <v>0</v>
      </c>
      <c r="AD108" s="4">
        <v>11.8</v>
      </c>
      <c r="AE108" s="4">
        <v>856</v>
      </c>
      <c r="AF108" s="4">
        <v>871</v>
      </c>
      <c r="AG108" s="4">
        <v>887</v>
      </c>
      <c r="AH108" s="4">
        <v>66</v>
      </c>
      <c r="AI108" s="4">
        <v>21.71</v>
      </c>
      <c r="AJ108" s="4">
        <v>0.5</v>
      </c>
      <c r="AK108" s="4">
        <v>989</v>
      </c>
      <c r="AL108" s="4">
        <v>2.7</v>
      </c>
      <c r="AM108" s="4">
        <v>0</v>
      </c>
      <c r="AN108" s="4">
        <v>27</v>
      </c>
      <c r="AO108" s="4">
        <v>191</v>
      </c>
      <c r="AP108" s="4">
        <v>189</v>
      </c>
      <c r="AQ108" s="4">
        <v>1.5</v>
      </c>
      <c r="AR108" s="4">
        <v>195</v>
      </c>
      <c r="AS108" s="4" t="s">
        <v>155</v>
      </c>
      <c r="AT108" s="4">
        <v>2</v>
      </c>
      <c r="AU108" s="5">
        <v>0.63928240740740738</v>
      </c>
      <c r="AV108" s="4">
        <v>47.159018000000003</v>
      </c>
      <c r="AW108" s="4">
        <v>-88.488645000000005</v>
      </c>
      <c r="AX108" s="4">
        <v>321</v>
      </c>
      <c r="AY108" s="4">
        <v>0</v>
      </c>
      <c r="AZ108" s="4">
        <v>12</v>
      </c>
      <c r="BA108" s="4">
        <v>12</v>
      </c>
      <c r="BB108" s="4" t="s">
        <v>420</v>
      </c>
      <c r="BC108" s="4">
        <v>0.9</v>
      </c>
      <c r="BD108" s="4">
        <v>1.3</v>
      </c>
      <c r="BE108" s="4">
        <v>1.5</v>
      </c>
      <c r="BF108" s="4">
        <v>14.063000000000001</v>
      </c>
      <c r="BG108" s="4">
        <v>15.92</v>
      </c>
      <c r="BH108" s="4">
        <v>1.1299999999999999</v>
      </c>
      <c r="BI108" s="4">
        <v>13.055999999999999</v>
      </c>
      <c r="BJ108" s="4">
        <v>1635.2360000000001</v>
      </c>
      <c r="BK108" s="4">
        <v>690.36300000000006</v>
      </c>
      <c r="BL108" s="4">
        <v>0.23200000000000001</v>
      </c>
      <c r="BM108" s="4">
        <v>0.106</v>
      </c>
      <c r="BN108" s="4">
        <v>0.33800000000000002</v>
      </c>
      <c r="BO108" s="4">
        <v>0.185</v>
      </c>
      <c r="BP108" s="4">
        <v>8.5000000000000006E-2</v>
      </c>
      <c r="BQ108" s="4">
        <v>0.27</v>
      </c>
      <c r="BR108" s="4">
        <v>103.9439</v>
      </c>
      <c r="BU108" s="4">
        <v>98.266000000000005</v>
      </c>
      <c r="BW108" s="4">
        <v>2834.5279999999998</v>
      </c>
      <c r="BX108" s="4">
        <v>6.7619999999999998E-3</v>
      </c>
      <c r="BY108" s="4">
        <v>-5</v>
      </c>
      <c r="BZ108" s="4">
        <v>1.042508</v>
      </c>
      <c r="CA108" s="4">
        <v>0.165246</v>
      </c>
      <c r="CB108" s="4">
        <v>21.058662000000002</v>
      </c>
      <c r="CC108" s="4">
        <f t="shared" si="20"/>
        <v>4.3657993200000002E-2</v>
      </c>
      <c r="CE108" s="4">
        <f t="shared" si="21"/>
        <v>201.85150741783201</v>
      </c>
      <c r="CF108" s="4">
        <f t="shared" si="22"/>
        <v>85.217554050606012</v>
      </c>
      <c r="CG108" s="4">
        <f t="shared" si="23"/>
        <v>3.332846574E-2</v>
      </c>
      <c r="CH108" s="4">
        <f t="shared" si="24"/>
        <v>12.830706333451801</v>
      </c>
    </row>
    <row r="109" spans="1:86">
      <c r="A109" s="2">
        <v>42440</v>
      </c>
      <c r="B109" s="29">
        <v>0.43114722222222218</v>
      </c>
      <c r="C109" s="4">
        <v>3.9140000000000001</v>
      </c>
      <c r="D109" s="4">
        <v>4.8032000000000004</v>
      </c>
      <c r="E109" s="4" t="s">
        <v>155</v>
      </c>
      <c r="F109" s="4">
        <v>48031.929259999997</v>
      </c>
      <c r="G109" s="4">
        <v>60.5</v>
      </c>
      <c r="H109" s="4">
        <v>4.2</v>
      </c>
      <c r="I109" s="4">
        <v>11519.3</v>
      </c>
      <c r="K109" s="4">
        <v>11.03</v>
      </c>
      <c r="L109" s="4">
        <v>2052</v>
      </c>
      <c r="M109" s="4">
        <v>0.90569999999999995</v>
      </c>
      <c r="N109" s="4">
        <v>3.5449999999999999</v>
      </c>
      <c r="O109" s="4">
        <v>4.3503999999999996</v>
      </c>
      <c r="P109" s="4">
        <v>54.791699999999999</v>
      </c>
      <c r="Q109" s="4">
        <v>3.8039999999999998</v>
      </c>
      <c r="R109" s="4">
        <v>58.6</v>
      </c>
      <c r="S109" s="4">
        <v>43.693600000000004</v>
      </c>
      <c r="T109" s="4">
        <v>3.0335000000000001</v>
      </c>
      <c r="U109" s="4">
        <v>46.7</v>
      </c>
      <c r="V109" s="4">
        <v>11519.3208</v>
      </c>
      <c r="Y109" s="4">
        <v>1858.5440000000001</v>
      </c>
      <c r="Z109" s="4">
        <v>0</v>
      </c>
      <c r="AA109" s="4">
        <v>9.9911999999999992</v>
      </c>
      <c r="AB109" s="4" t="s">
        <v>382</v>
      </c>
      <c r="AC109" s="4">
        <v>0</v>
      </c>
      <c r="AD109" s="4">
        <v>11.8</v>
      </c>
      <c r="AE109" s="4">
        <v>856</v>
      </c>
      <c r="AF109" s="4">
        <v>870</v>
      </c>
      <c r="AG109" s="4">
        <v>887</v>
      </c>
      <c r="AH109" s="4">
        <v>66</v>
      </c>
      <c r="AI109" s="4">
        <v>20.96</v>
      </c>
      <c r="AJ109" s="4">
        <v>0.48</v>
      </c>
      <c r="AK109" s="4">
        <v>989</v>
      </c>
      <c r="AL109" s="4">
        <v>2.2999999999999998</v>
      </c>
      <c r="AM109" s="4">
        <v>0</v>
      </c>
      <c r="AN109" s="4">
        <v>27</v>
      </c>
      <c r="AO109" s="4">
        <v>191</v>
      </c>
      <c r="AP109" s="4">
        <v>189</v>
      </c>
      <c r="AQ109" s="4">
        <v>1.5</v>
      </c>
      <c r="AR109" s="4">
        <v>195</v>
      </c>
      <c r="AS109" s="4" t="s">
        <v>155</v>
      </c>
      <c r="AT109" s="4">
        <v>2</v>
      </c>
      <c r="AU109" s="5">
        <v>0.63930555555555557</v>
      </c>
      <c r="AV109" s="4">
        <v>47.159018000000003</v>
      </c>
      <c r="AW109" s="4">
        <v>-88.488645000000005</v>
      </c>
      <c r="AX109" s="4">
        <v>321</v>
      </c>
      <c r="AY109" s="4">
        <v>0</v>
      </c>
      <c r="AZ109" s="4">
        <v>12</v>
      </c>
      <c r="BA109" s="4">
        <v>12</v>
      </c>
      <c r="BB109" s="4" t="s">
        <v>420</v>
      </c>
      <c r="BC109" s="4">
        <v>0.9</v>
      </c>
      <c r="BD109" s="4">
        <v>1.3</v>
      </c>
      <c r="BE109" s="4">
        <v>1.5</v>
      </c>
      <c r="BF109" s="4">
        <v>14.063000000000001</v>
      </c>
      <c r="BG109" s="4">
        <v>19.62</v>
      </c>
      <c r="BH109" s="4">
        <v>1.39</v>
      </c>
      <c r="BI109" s="4">
        <v>10.409000000000001</v>
      </c>
      <c r="BJ109" s="4">
        <v>1189.8589999999999</v>
      </c>
      <c r="BK109" s="4">
        <v>929.36</v>
      </c>
      <c r="BL109" s="4">
        <v>1.9259999999999999</v>
      </c>
      <c r="BM109" s="4">
        <v>0.13400000000000001</v>
      </c>
      <c r="BN109" s="4">
        <v>2.06</v>
      </c>
      <c r="BO109" s="4">
        <v>1.536</v>
      </c>
      <c r="BP109" s="4">
        <v>0.107</v>
      </c>
      <c r="BQ109" s="4">
        <v>1.6419999999999999</v>
      </c>
      <c r="BR109" s="4">
        <v>127.8511</v>
      </c>
      <c r="BU109" s="4">
        <v>123.76600000000001</v>
      </c>
      <c r="BW109" s="4">
        <v>2438.3649999999998</v>
      </c>
      <c r="BX109" s="4">
        <v>2.8379999999999999E-2</v>
      </c>
      <c r="BY109" s="4">
        <v>-5</v>
      </c>
      <c r="BZ109" s="4">
        <v>1.044238</v>
      </c>
      <c r="CA109" s="4">
        <v>0.69353600000000004</v>
      </c>
      <c r="CB109" s="4">
        <v>21.093608</v>
      </c>
      <c r="CC109" s="4">
        <f t="shared" si="20"/>
        <v>0.18323221119999999</v>
      </c>
      <c r="CE109" s="4">
        <f t="shared" si="21"/>
        <v>616.43190841372802</v>
      </c>
      <c r="CF109" s="4">
        <f t="shared" si="22"/>
        <v>481.47482886912007</v>
      </c>
      <c r="CG109" s="4">
        <f t="shared" si="23"/>
        <v>0.85067322566400005</v>
      </c>
      <c r="CH109" s="4">
        <f t="shared" si="24"/>
        <v>66.235997345731207</v>
      </c>
    </row>
    <row r="110" spans="1:86">
      <c r="A110" s="2">
        <v>42440</v>
      </c>
      <c r="B110" s="29">
        <v>0.43115879629629633</v>
      </c>
      <c r="C110" s="4">
        <v>1.67</v>
      </c>
      <c r="D110" s="4">
        <v>1.6167</v>
      </c>
      <c r="E110" s="4" t="s">
        <v>155</v>
      </c>
      <c r="F110" s="4">
        <v>16166.977492</v>
      </c>
      <c r="G110" s="4">
        <v>76.7</v>
      </c>
      <c r="H110" s="4">
        <v>4.2</v>
      </c>
      <c r="I110" s="4">
        <v>11305.8</v>
      </c>
      <c r="K110" s="4">
        <v>8.15</v>
      </c>
      <c r="L110" s="4">
        <v>2052</v>
      </c>
      <c r="M110" s="4">
        <v>0.95860000000000001</v>
      </c>
      <c r="N110" s="4">
        <v>1.6008</v>
      </c>
      <c r="O110" s="4">
        <v>1.5497000000000001</v>
      </c>
      <c r="P110" s="4">
        <v>73.478800000000007</v>
      </c>
      <c r="Q110" s="4">
        <v>4.0259999999999998</v>
      </c>
      <c r="R110" s="4">
        <v>77.5</v>
      </c>
      <c r="S110" s="4">
        <v>58.512500000000003</v>
      </c>
      <c r="T110" s="4">
        <v>3.2059000000000002</v>
      </c>
      <c r="U110" s="4">
        <v>61.7</v>
      </c>
      <c r="V110" s="4">
        <v>11305.824199999999</v>
      </c>
      <c r="Y110" s="4">
        <v>1966.972</v>
      </c>
      <c r="Z110" s="4">
        <v>0</v>
      </c>
      <c r="AA110" s="4">
        <v>7.8135000000000003</v>
      </c>
      <c r="AB110" s="4" t="s">
        <v>382</v>
      </c>
      <c r="AC110" s="4">
        <v>0</v>
      </c>
      <c r="AD110" s="4">
        <v>11.9</v>
      </c>
      <c r="AE110" s="4">
        <v>857</v>
      </c>
      <c r="AF110" s="4">
        <v>871</v>
      </c>
      <c r="AG110" s="4">
        <v>888</v>
      </c>
      <c r="AH110" s="4">
        <v>66</v>
      </c>
      <c r="AI110" s="4">
        <v>20.58</v>
      </c>
      <c r="AJ110" s="4">
        <v>0.47</v>
      </c>
      <c r="AK110" s="4">
        <v>989</v>
      </c>
      <c r="AL110" s="4">
        <v>2</v>
      </c>
      <c r="AM110" s="4">
        <v>0</v>
      </c>
      <c r="AN110" s="4">
        <v>27</v>
      </c>
      <c r="AO110" s="4">
        <v>191</v>
      </c>
      <c r="AP110" s="4">
        <v>189</v>
      </c>
      <c r="AQ110" s="4">
        <v>1.7</v>
      </c>
      <c r="AR110" s="4">
        <v>195</v>
      </c>
      <c r="AS110" s="4" t="s">
        <v>155</v>
      </c>
      <c r="AT110" s="4">
        <v>2</v>
      </c>
      <c r="AU110" s="5">
        <v>0.63931712962962961</v>
      </c>
      <c r="AV110" s="4">
        <v>47.159018000000003</v>
      </c>
      <c r="AW110" s="4">
        <v>-88.488645000000005</v>
      </c>
      <c r="AX110" s="4">
        <v>320.89999999999998</v>
      </c>
      <c r="AY110" s="4">
        <v>0</v>
      </c>
      <c r="AZ110" s="4">
        <v>12</v>
      </c>
      <c r="BA110" s="4">
        <v>12</v>
      </c>
      <c r="BB110" s="4" t="s">
        <v>420</v>
      </c>
      <c r="BC110" s="4">
        <v>0.9</v>
      </c>
      <c r="BD110" s="4">
        <v>1.3</v>
      </c>
      <c r="BE110" s="4">
        <v>1.5</v>
      </c>
      <c r="BF110" s="4">
        <v>14.063000000000001</v>
      </c>
      <c r="BG110" s="4">
        <v>44.42</v>
      </c>
      <c r="BH110" s="4">
        <v>3.16</v>
      </c>
      <c r="BI110" s="4">
        <v>4.3230000000000004</v>
      </c>
      <c r="BJ110" s="4">
        <v>1141.136</v>
      </c>
      <c r="BK110" s="4">
        <v>703.10900000000004</v>
      </c>
      <c r="BL110" s="4">
        <v>5.4850000000000003</v>
      </c>
      <c r="BM110" s="4">
        <v>0.30099999999999999</v>
      </c>
      <c r="BN110" s="4">
        <v>5.7859999999999996</v>
      </c>
      <c r="BO110" s="4">
        <v>4.3680000000000003</v>
      </c>
      <c r="BP110" s="4">
        <v>0.23899999999999999</v>
      </c>
      <c r="BQ110" s="4">
        <v>4.6070000000000002</v>
      </c>
      <c r="BR110" s="4">
        <v>266.49829999999997</v>
      </c>
      <c r="BU110" s="4">
        <v>278.19</v>
      </c>
      <c r="BW110" s="4">
        <v>4049.8440000000001</v>
      </c>
      <c r="BX110" s="4">
        <v>5.2412E-2</v>
      </c>
      <c r="BY110" s="4">
        <v>-5</v>
      </c>
      <c r="BZ110" s="4">
        <v>1.0449999999999999</v>
      </c>
      <c r="CA110" s="4">
        <v>1.280818</v>
      </c>
      <c r="CB110" s="4">
        <v>21.109000000000002</v>
      </c>
      <c r="CC110" s="4">
        <f t="shared" si="20"/>
        <v>0.33839211559999999</v>
      </c>
      <c r="CE110" s="4">
        <f t="shared" si="21"/>
        <v>1091.8058843482561</v>
      </c>
      <c r="CF110" s="4">
        <f t="shared" si="22"/>
        <v>672.71433338201405</v>
      </c>
      <c r="CG110" s="4">
        <f t="shared" si="23"/>
        <v>4.4078442089219996</v>
      </c>
      <c r="CH110" s="4">
        <f t="shared" si="24"/>
        <v>254.97785724822177</v>
      </c>
    </row>
    <row r="111" spans="1:86">
      <c r="A111" s="2">
        <v>42440</v>
      </c>
      <c r="B111" s="29">
        <v>0.43117037037037037</v>
      </c>
      <c r="C111" s="4">
        <v>2.2170000000000001</v>
      </c>
      <c r="D111" s="4">
        <v>3.0038999999999998</v>
      </c>
      <c r="E111" s="4" t="s">
        <v>155</v>
      </c>
      <c r="F111" s="4">
        <v>30038.54045</v>
      </c>
      <c r="G111" s="4">
        <v>30</v>
      </c>
      <c r="H111" s="4">
        <v>4.2</v>
      </c>
      <c r="I111" s="4">
        <v>11518.9</v>
      </c>
      <c r="K111" s="4">
        <v>11.01</v>
      </c>
      <c r="L111" s="4">
        <v>2052</v>
      </c>
      <c r="M111" s="4">
        <v>0.93920000000000003</v>
      </c>
      <c r="N111" s="4">
        <v>2.0823</v>
      </c>
      <c r="O111" s="4">
        <v>2.8212999999999999</v>
      </c>
      <c r="P111" s="4">
        <v>28.133700000000001</v>
      </c>
      <c r="Q111" s="4">
        <v>3.9756</v>
      </c>
      <c r="R111" s="4">
        <v>32.1</v>
      </c>
      <c r="S111" s="4">
        <v>22.403400000000001</v>
      </c>
      <c r="T111" s="4">
        <v>3.1659000000000002</v>
      </c>
      <c r="U111" s="4">
        <v>25.6</v>
      </c>
      <c r="V111" s="4">
        <v>11518.929599999999</v>
      </c>
      <c r="Y111" s="4">
        <v>1927.319</v>
      </c>
      <c r="Z111" s="4">
        <v>0</v>
      </c>
      <c r="AA111" s="4">
        <v>10.341200000000001</v>
      </c>
      <c r="AB111" s="4" t="s">
        <v>382</v>
      </c>
      <c r="AC111" s="4">
        <v>0</v>
      </c>
      <c r="AD111" s="4">
        <v>11.8</v>
      </c>
      <c r="AE111" s="4">
        <v>858</v>
      </c>
      <c r="AF111" s="4">
        <v>871</v>
      </c>
      <c r="AG111" s="4">
        <v>888</v>
      </c>
      <c r="AH111" s="4">
        <v>66</v>
      </c>
      <c r="AI111" s="4">
        <v>20.58</v>
      </c>
      <c r="AJ111" s="4">
        <v>0.47</v>
      </c>
      <c r="AK111" s="4">
        <v>989</v>
      </c>
      <c r="AL111" s="4">
        <v>2</v>
      </c>
      <c r="AM111" s="4">
        <v>0</v>
      </c>
      <c r="AN111" s="4">
        <v>27</v>
      </c>
      <c r="AO111" s="4">
        <v>191</v>
      </c>
      <c r="AP111" s="4">
        <v>189</v>
      </c>
      <c r="AQ111" s="4">
        <v>1.8</v>
      </c>
      <c r="AR111" s="4">
        <v>195</v>
      </c>
      <c r="AS111" s="4" t="s">
        <v>155</v>
      </c>
      <c r="AT111" s="4">
        <v>2</v>
      </c>
      <c r="AU111" s="5">
        <v>0.63932870370370376</v>
      </c>
      <c r="AV111" s="4">
        <v>47.159018000000003</v>
      </c>
      <c r="AW111" s="4">
        <v>-88.488645000000005</v>
      </c>
      <c r="AX111" s="4">
        <v>320.89999999999998</v>
      </c>
      <c r="AY111" s="4">
        <v>0</v>
      </c>
      <c r="AZ111" s="4">
        <v>12</v>
      </c>
      <c r="BA111" s="4">
        <v>12</v>
      </c>
      <c r="BB111" s="4" t="s">
        <v>420</v>
      </c>
      <c r="BC111" s="4">
        <v>0.9</v>
      </c>
      <c r="BD111" s="4">
        <v>1.3</v>
      </c>
      <c r="BE111" s="4">
        <v>1.5</v>
      </c>
      <c r="BF111" s="4">
        <v>14.063000000000001</v>
      </c>
      <c r="BG111" s="4">
        <v>30.51</v>
      </c>
      <c r="BH111" s="4">
        <v>2.17</v>
      </c>
      <c r="BI111" s="4">
        <v>6.4690000000000003</v>
      </c>
      <c r="BJ111" s="4">
        <v>1046.519</v>
      </c>
      <c r="BK111" s="4">
        <v>902.45699999999999</v>
      </c>
      <c r="BL111" s="4">
        <v>1.4810000000000001</v>
      </c>
      <c r="BM111" s="4">
        <v>0.20899999999999999</v>
      </c>
      <c r="BN111" s="4">
        <v>1.69</v>
      </c>
      <c r="BO111" s="4">
        <v>1.179</v>
      </c>
      <c r="BP111" s="4">
        <v>0.16700000000000001</v>
      </c>
      <c r="BQ111" s="4">
        <v>1.3460000000000001</v>
      </c>
      <c r="BR111" s="4">
        <v>191.42679999999999</v>
      </c>
      <c r="BU111" s="4">
        <v>192.17400000000001</v>
      </c>
      <c r="BW111" s="4">
        <v>3778.8760000000002</v>
      </c>
      <c r="BX111" s="4">
        <v>3.4152000000000002E-2</v>
      </c>
      <c r="BY111" s="4">
        <v>-5</v>
      </c>
      <c r="BZ111" s="4">
        <v>1.0442549999999999</v>
      </c>
      <c r="CA111" s="4">
        <v>0.83458600000000005</v>
      </c>
      <c r="CB111" s="4">
        <v>21.093945999999999</v>
      </c>
      <c r="CC111" s="4">
        <f t="shared" si="20"/>
        <v>0.22049762119999999</v>
      </c>
      <c r="CE111" s="4">
        <f t="shared" si="21"/>
        <v>652.43734928209813</v>
      </c>
      <c r="CF111" s="4">
        <f t="shared" si="22"/>
        <v>562.62394941809396</v>
      </c>
      <c r="CG111" s="4">
        <f t="shared" si="23"/>
        <v>0.83914450873200008</v>
      </c>
      <c r="CH111" s="4">
        <f t="shared" si="24"/>
        <v>119.3423090966856</v>
      </c>
    </row>
    <row r="112" spans="1:86">
      <c r="A112" s="2">
        <v>42440</v>
      </c>
      <c r="B112" s="29">
        <v>0.43118194444444446</v>
      </c>
      <c r="C112" s="4">
        <v>4.4039999999999999</v>
      </c>
      <c r="D112" s="4">
        <v>5.7154999999999996</v>
      </c>
      <c r="E112" s="4" t="s">
        <v>155</v>
      </c>
      <c r="F112" s="4">
        <v>57155.449957999997</v>
      </c>
      <c r="G112" s="4">
        <v>23.4</v>
      </c>
      <c r="H112" s="4">
        <v>4.3</v>
      </c>
      <c r="I112" s="4">
        <v>11519.1</v>
      </c>
      <c r="K112" s="4">
        <v>15.36</v>
      </c>
      <c r="L112" s="4">
        <v>2052</v>
      </c>
      <c r="M112" s="4">
        <v>0.89239999999999997</v>
      </c>
      <c r="N112" s="4">
        <v>3.9304999999999999</v>
      </c>
      <c r="O112" s="4">
        <v>5.1006999999999998</v>
      </c>
      <c r="P112" s="4">
        <v>20.8965</v>
      </c>
      <c r="Q112" s="4">
        <v>3.8374999999999999</v>
      </c>
      <c r="R112" s="4">
        <v>24.7</v>
      </c>
      <c r="S112" s="4">
        <v>16.6403</v>
      </c>
      <c r="T112" s="4">
        <v>3.0558000000000001</v>
      </c>
      <c r="U112" s="4">
        <v>19.7</v>
      </c>
      <c r="V112" s="4">
        <v>11519.1142</v>
      </c>
      <c r="Y112" s="4">
        <v>1831.2739999999999</v>
      </c>
      <c r="Z112" s="4">
        <v>0</v>
      </c>
      <c r="AA112" s="4">
        <v>13.703799999999999</v>
      </c>
      <c r="AB112" s="4" t="s">
        <v>382</v>
      </c>
      <c r="AC112" s="4">
        <v>0</v>
      </c>
      <c r="AD112" s="4">
        <v>11.9</v>
      </c>
      <c r="AE112" s="4">
        <v>857</v>
      </c>
      <c r="AF112" s="4">
        <v>871</v>
      </c>
      <c r="AG112" s="4">
        <v>888</v>
      </c>
      <c r="AH112" s="4">
        <v>66</v>
      </c>
      <c r="AI112" s="4">
        <v>20.58</v>
      </c>
      <c r="AJ112" s="4">
        <v>0.47</v>
      </c>
      <c r="AK112" s="4">
        <v>989</v>
      </c>
      <c r="AL112" s="4">
        <v>2</v>
      </c>
      <c r="AM112" s="4">
        <v>0</v>
      </c>
      <c r="AN112" s="4">
        <v>27</v>
      </c>
      <c r="AO112" s="4">
        <v>191</v>
      </c>
      <c r="AP112" s="4">
        <v>189</v>
      </c>
      <c r="AQ112" s="4">
        <v>2</v>
      </c>
      <c r="AR112" s="4">
        <v>195</v>
      </c>
      <c r="AS112" s="4" t="s">
        <v>155</v>
      </c>
      <c r="AT112" s="4">
        <v>2</v>
      </c>
      <c r="AU112" s="5">
        <v>0.6393402777777778</v>
      </c>
      <c r="AV112" s="4">
        <v>47.159018000000003</v>
      </c>
      <c r="AW112" s="4">
        <v>-88.488645000000005</v>
      </c>
      <c r="AX112" s="4">
        <v>320.8</v>
      </c>
      <c r="AY112" s="4">
        <v>0</v>
      </c>
      <c r="AZ112" s="4">
        <v>12</v>
      </c>
      <c r="BA112" s="4">
        <v>12</v>
      </c>
      <c r="BB112" s="4" t="s">
        <v>420</v>
      </c>
      <c r="BC112" s="4">
        <v>0.9</v>
      </c>
      <c r="BD112" s="4">
        <v>1.3</v>
      </c>
      <c r="BE112" s="4">
        <v>1.5</v>
      </c>
      <c r="BF112" s="4">
        <v>14.063000000000001</v>
      </c>
      <c r="BG112" s="4">
        <v>17.09</v>
      </c>
      <c r="BH112" s="4">
        <v>1.22</v>
      </c>
      <c r="BI112" s="4">
        <v>12.053000000000001</v>
      </c>
      <c r="BJ112" s="4">
        <v>1171.5219999999999</v>
      </c>
      <c r="BK112" s="4">
        <v>967.63300000000004</v>
      </c>
      <c r="BL112" s="4">
        <v>0.65200000000000002</v>
      </c>
      <c r="BM112" s="4">
        <v>0.12</v>
      </c>
      <c r="BN112" s="4">
        <v>0.77200000000000002</v>
      </c>
      <c r="BO112" s="4">
        <v>0.51900000000000002</v>
      </c>
      <c r="BP112" s="4">
        <v>9.5000000000000001E-2</v>
      </c>
      <c r="BQ112" s="4">
        <v>0.61499999999999999</v>
      </c>
      <c r="BR112" s="4">
        <v>113.5313</v>
      </c>
      <c r="BU112" s="4">
        <v>108.29300000000001</v>
      </c>
      <c r="BW112" s="4">
        <v>2969.8879999999999</v>
      </c>
      <c r="BX112" s="4">
        <v>2.3016999999999999E-2</v>
      </c>
      <c r="BY112" s="4">
        <v>-5</v>
      </c>
      <c r="BZ112" s="4">
        <v>1.0462370000000001</v>
      </c>
      <c r="CA112" s="4">
        <v>0.56247800000000003</v>
      </c>
      <c r="CB112" s="4">
        <v>21.133991999999999</v>
      </c>
      <c r="CC112" s="4">
        <f t="shared" si="20"/>
        <v>0.14860668760000001</v>
      </c>
      <c r="CE112" s="4">
        <f t="shared" si="21"/>
        <v>492.23964758245194</v>
      </c>
      <c r="CF112" s="4">
        <f t="shared" si="22"/>
        <v>406.5713891067781</v>
      </c>
      <c r="CG112" s="4">
        <f t="shared" si="23"/>
        <v>0.25840520559000002</v>
      </c>
      <c r="CH112" s="4">
        <f t="shared" si="24"/>
        <v>47.702567345365807</v>
      </c>
    </row>
    <row r="113" spans="1:86">
      <c r="A113" s="2">
        <v>42440</v>
      </c>
      <c r="B113" s="29">
        <v>0.4311935185185185</v>
      </c>
      <c r="C113" s="4">
        <v>5.35</v>
      </c>
      <c r="D113" s="4">
        <v>7.1521999999999997</v>
      </c>
      <c r="E113" s="4" t="s">
        <v>155</v>
      </c>
      <c r="F113" s="4">
        <v>71521.570248000004</v>
      </c>
      <c r="G113" s="4">
        <v>92.3</v>
      </c>
      <c r="H113" s="4">
        <v>4.3</v>
      </c>
      <c r="I113" s="4">
        <v>11519.2</v>
      </c>
      <c r="K113" s="4">
        <v>13.38</v>
      </c>
      <c r="L113" s="4">
        <v>2052</v>
      </c>
      <c r="M113" s="4">
        <v>0.86980000000000002</v>
      </c>
      <c r="N113" s="4">
        <v>4.6539000000000001</v>
      </c>
      <c r="O113" s="4">
        <v>6.2210999999999999</v>
      </c>
      <c r="P113" s="4">
        <v>80.284099999999995</v>
      </c>
      <c r="Q113" s="4">
        <v>3.7402000000000002</v>
      </c>
      <c r="R113" s="4">
        <v>84</v>
      </c>
      <c r="S113" s="4">
        <v>63.931600000000003</v>
      </c>
      <c r="T113" s="4">
        <v>2.9784000000000002</v>
      </c>
      <c r="U113" s="4">
        <v>66.900000000000006</v>
      </c>
      <c r="V113" s="4">
        <v>11519.2</v>
      </c>
      <c r="Y113" s="4">
        <v>1784.864</v>
      </c>
      <c r="Z113" s="4">
        <v>0</v>
      </c>
      <c r="AA113" s="4">
        <v>11.6351</v>
      </c>
      <c r="AB113" s="4" t="s">
        <v>382</v>
      </c>
      <c r="AC113" s="4">
        <v>0</v>
      </c>
      <c r="AD113" s="4">
        <v>11.8</v>
      </c>
      <c r="AE113" s="4">
        <v>857</v>
      </c>
      <c r="AF113" s="4">
        <v>870</v>
      </c>
      <c r="AG113" s="4">
        <v>888</v>
      </c>
      <c r="AH113" s="4">
        <v>66</v>
      </c>
      <c r="AI113" s="4">
        <v>20.58</v>
      </c>
      <c r="AJ113" s="4">
        <v>0.47</v>
      </c>
      <c r="AK113" s="4">
        <v>989</v>
      </c>
      <c r="AL113" s="4">
        <v>2</v>
      </c>
      <c r="AM113" s="4">
        <v>0</v>
      </c>
      <c r="AN113" s="4">
        <v>27</v>
      </c>
      <c r="AO113" s="4">
        <v>191</v>
      </c>
      <c r="AP113" s="4">
        <v>189</v>
      </c>
      <c r="AQ113" s="4">
        <v>1.9</v>
      </c>
      <c r="AR113" s="4">
        <v>195</v>
      </c>
      <c r="AS113" s="4" t="s">
        <v>155</v>
      </c>
      <c r="AT113" s="4">
        <v>2</v>
      </c>
      <c r="AU113" s="5">
        <v>0.63935185185185184</v>
      </c>
      <c r="AV113" s="4">
        <v>47.159019000000001</v>
      </c>
      <c r="AW113" s="4">
        <v>-88.488645000000005</v>
      </c>
      <c r="AX113" s="4">
        <v>320.60000000000002</v>
      </c>
      <c r="AY113" s="4">
        <v>0</v>
      </c>
      <c r="AZ113" s="4">
        <v>12</v>
      </c>
      <c r="BA113" s="4">
        <v>12</v>
      </c>
      <c r="BB113" s="4" t="s">
        <v>420</v>
      </c>
      <c r="BC113" s="4">
        <v>0.9</v>
      </c>
      <c r="BD113" s="4">
        <v>1.2262</v>
      </c>
      <c r="BE113" s="4">
        <v>1.5</v>
      </c>
      <c r="BF113" s="4">
        <v>14.063000000000001</v>
      </c>
      <c r="BG113" s="4">
        <v>14.01</v>
      </c>
      <c r="BH113" s="4">
        <v>1</v>
      </c>
      <c r="BI113" s="4">
        <v>14.967000000000001</v>
      </c>
      <c r="BJ113" s="4">
        <v>1173.769</v>
      </c>
      <c r="BK113" s="4">
        <v>998.64400000000001</v>
      </c>
      <c r="BL113" s="4">
        <v>2.12</v>
      </c>
      <c r="BM113" s="4">
        <v>9.9000000000000005E-2</v>
      </c>
      <c r="BN113" s="4">
        <v>2.2189999999999999</v>
      </c>
      <c r="BO113" s="4">
        <v>1.6890000000000001</v>
      </c>
      <c r="BP113" s="4">
        <v>7.9000000000000001E-2</v>
      </c>
      <c r="BQ113" s="4">
        <v>1.7669999999999999</v>
      </c>
      <c r="BR113" s="4">
        <v>96.07</v>
      </c>
      <c r="BU113" s="4">
        <v>89.313999999999993</v>
      </c>
      <c r="BW113" s="4">
        <v>2133.7249999999999</v>
      </c>
      <c r="BX113" s="4">
        <v>2.0507999999999998E-2</v>
      </c>
      <c r="BY113" s="4">
        <v>-5</v>
      </c>
      <c r="BZ113" s="4">
        <v>1.046254</v>
      </c>
      <c r="CA113" s="4">
        <v>0.50116400000000005</v>
      </c>
      <c r="CB113" s="4">
        <v>21.134331</v>
      </c>
      <c r="CC113" s="4">
        <f t="shared" si="20"/>
        <v>0.13240752880000001</v>
      </c>
      <c r="CE113" s="4">
        <f t="shared" si="21"/>
        <v>439.423323035652</v>
      </c>
      <c r="CF113" s="4">
        <f t="shared" si="22"/>
        <v>373.86186294715208</v>
      </c>
      <c r="CG113" s="4">
        <f t="shared" si="23"/>
        <v>0.66151092063600003</v>
      </c>
      <c r="CH113" s="4">
        <f t="shared" si="24"/>
        <v>35.965678633560003</v>
      </c>
    </row>
    <row r="114" spans="1:86">
      <c r="A114" s="2">
        <v>42440</v>
      </c>
      <c r="B114" s="29">
        <v>0.4312050925925926</v>
      </c>
      <c r="C114" s="4">
        <v>4.7270000000000003</v>
      </c>
      <c r="D114" s="4">
        <v>7.4326999999999996</v>
      </c>
      <c r="E114" s="4" t="s">
        <v>155</v>
      </c>
      <c r="F114" s="4">
        <v>74326.724436999997</v>
      </c>
      <c r="G114" s="4">
        <v>136.80000000000001</v>
      </c>
      <c r="H114" s="4">
        <v>4.3</v>
      </c>
      <c r="I114" s="4">
        <v>11519.2</v>
      </c>
      <c r="K114" s="4">
        <v>8.9499999999999993</v>
      </c>
      <c r="L114" s="4">
        <v>2052</v>
      </c>
      <c r="M114" s="4">
        <v>0.87190000000000001</v>
      </c>
      <c r="N114" s="4">
        <v>4.1219000000000001</v>
      </c>
      <c r="O114" s="4">
        <v>6.4805000000000001</v>
      </c>
      <c r="P114" s="4">
        <v>119.2636</v>
      </c>
      <c r="Q114" s="4">
        <v>3.7490999999999999</v>
      </c>
      <c r="R114" s="4">
        <v>123</v>
      </c>
      <c r="S114" s="4">
        <v>94.971699999999998</v>
      </c>
      <c r="T114" s="4">
        <v>2.9855</v>
      </c>
      <c r="U114" s="4">
        <v>98</v>
      </c>
      <c r="V114" s="4">
        <v>11519.152700000001</v>
      </c>
      <c r="Y114" s="4">
        <v>1789.124</v>
      </c>
      <c r="Z114" s="4">
        <v>0</v>
      </c>
      <c r="AA114" s="4">
        <v>7.8032000000000004</v>
      </c>
      <c r="AB114" s="4" t="s">
        <v>382</v>
      </c>
      <c r="AC114" s="4">
        <v>0</v>
      </c>
      <c r="AD114" s="4">
        <v>11.8</v>
      </c>
      <c r="AE114" s="4">
        <v>856</v>
      </c>
      <c r="AF114" s="4">
        <v>870</v>
      </c>
      <c r="AG114" s="4">
        <v>887</v>
      </c>
      <c r="AH114" s="4">
        <v>66</v>
      </c>
      <c r="AI114" s="4">
        <v>20.58</v>
      </c>
      <c r="AJ114" s="4">
        <v>0.47</v>
      </c>
      <c r="AK114" s="4">
        <v>989</v>
      </c>
      <c r="AL114" s="4">
        <v>2</v>
      </c>
      <c r="AM114" s="4">
        <v>0</v>
      </c>
      <c r="AN114" s="4">
        <v>27</v>
      </c>
      <c r="AO114" s="4">
        <v>191</v>
      </c>
      <c r="AP114" s="4">
        <v>189</v>
      </c>
      <c r="AQ114" s="4">
        <v>1.7</v>
      </c>
      <c r="AR114" s="4">
        <v>195</v>
      </c>
      <c r="AS114" s="4" t="s">
        <v>155</v>
      </c>
      <c r="AT114" s="4">
        <v>2</v>
      </c>
      <c r="AU114" s="5">
        <v>0.63936342592592588</v>
      </c>
      <c r="AV114" s="4">
        <v>47.159019000000001</v>
      </c>
      <c r="AW114" s="4">
        <v>-88.488645000000005</v>
      </c>
      <c r="AX114" s="4">
        <v>320.39999999999998</v>
      </c>
      <c r="AY114" s="4">
        <v>0</v>
      </c>
      <c r="AZ114" s="4">
        <v>12</v>
      </c>
      <c r="BA114" s="4">
        <v>12</v>
      </c>
      <c r="BB114" s="4" t="s">
        <v>420</v>
      </c>
      <c r="BC114" s="4">
        <v>0.9</v>
      </c>
      <c r="BD114" s="4">
        <v>1.2</v>
      </c>
      <c r="BE114" s="4">
        <v>1.5</v>
      </c>
      <c r="BF114" s="4">
        <v>14.063000000000001</v>
      </c>
      <c r="BG114" s="4">
        <v>14.26</v>
      </c>
      <c r="BH114" s="4">
        <v>1.01</v>
      </c>
      <c r="BI114" s="4">
        <v>14.693</v>
      </c>
      <c r="BJ114" s="4">
        <v>1063.771</v>
      </c>
      <c r="BK114" s="4">
        <v>1064.489</v>
      </c>
      <c r="BL114" s="4">
        <v>3.2229999999999999</v>
      </c>
      <c r="BM114" s="4">
        <v>0.10100000000000001</v>
      </c>
      <c r="BN114" s="4">
        <v>3.3250000000000002</v>
      </c>
      <c r="BO114" s="4">
        <v>2.5670000000000002</v>
      </c>
      <c r="BP114" s="4">
        <v>8.1000000000000003E-2</v>
      </c>
      <c r="BQ114" s="4">
        <v>2.6469999999999998</v>
      </c>
      <c r="BR114" s="4">
        <v>98.304400000000001</v>
      </c>
      <c r="BU114" s="4">
        <v>91.61</v>
      </c>
      <c r="BW114" s="4">
        <v>1464.2909999999999</v>
      </c>
      <c r="BX114" s="4">
        <v>0.14458199999999999</v>
      </c>
      <c r="BY114" s="4">
        <v>-5</v>
      </c>
      <c r="BZ114" s="4">
        <v>1.046746</v>
      </c>
      <c r="CA114" s="4">
        <v>3.533223</v>
      </c>
      <c r="CB114" s="4">
        <v>21.144269000000001</v>
      </c>
      <c r="CC114" s="4">
        <f t="shared" si="20"/>
        <v>0.9334775166</v>
      </c>
      <c r="CE114" s="4">
        <f t="shared" si="21"/>
        <v>2807.6295024579508</v>
      </c>
      <c r="CF114" s="4">
        <f t="shared" si="22"/>
        <v>2809.524532481109</v>
      </c>
      <c r="CG114" s="4">
        <f t="shared" si="23"/>
        <v>6.9862736369069989</v>
      </c>
      <c r="CH114" s="4">
        <f t="shared" si="24"/>
        <v>259.45653120965642</v>
      </c>
    </row>
    <row r="115" spans="1:86">
      <c r="A115" s="2">
        <v>42440</v>
      </c>
      <c r="B115" s="29">
        <v>0.43121666666666664</v>
      </c>
      <c r="C115" s="4">
        <v>4.3049999999999997</v>
      </c>
      <c r="D115" s="4">
        <v>7.9577999999999998</v>
      </c>
      <c r="E115" s="4" t="s">
        <v>155</v>
      </c>
      <c r="F115" s="4">
        <v>79578.160919999995</v>
      </c>
      <c r="G115" s="4">
        <v>170.2</v>
      </c>
      <c r="H115" s="4">
        <v>4.4000000000000004</v>
      </c>
      <c r="I115" s="4">
        <v>11518.9</v>
      </c>
      <c r="K115" s="4">
        <v>7.07</v>
      </c>
      <c r="L115" s="4">
        <v>2052</v>
      </c>
      <c r="M115" s="4">
        <v>0.86980000000000002</v>
      </c>
      <c r="N115" s="4">
        <v>3.7448999999999999</v>
      </c>
      <c r="O115" s="4">
        <v>6.9218999999999999</v>
      </c>
      <c r="P115" s="4">
        <v>148.01669999999999</v>
      </c>
      <c r="Q115" s="4">
        <v>3.8555000000000001</v>
      </c>
      <c r="R115" s="4">
        <v>151.9</v>
      </c>
      <c r="S115" s="4">
        <v>117.8683</v>
      </c>
      <c r="T115" s="4">
        <v>3.0701999999999998</v>
      </c>
      <c r="U115" s="4">
        <v>120.9</v>
      </c>
      <c r="V115" s="4">
        <v>11518.9426</v>
      </c>
      <c r="Y115" s="4">
        <v>1784.8810000000001</v>
      </c>
      <c r="Z115" s="4">
        <v>0</v>
      </c>
      <c r="AA115" s="4">
        <v>6.1482999999999999</v>
      </c>
      <c r="AB115" s="4" t="s">
        <v>382</v>
      </c>
      <c r="AC115" s="4">
        <v>0</v>
      </c>
      <c r="AD115" s="4">
        <v>11.9</v>
      </c>
      <c r="AE115" s="4">
        <v>855</v>
      </c>
      <c r="AF115" s="4">
        <v>869</v>
      </c>
      <c r="AG115" s="4">
        <v>885</v>
      </c>
      <c r="AH115" s="4">
        <v>66</v>
      </c>
      <c r="AI115" s="4">
        <v>20.58</v>
      </c>
      <c r="AJ115" s="4">
        <v>0.47</v>
      </c>
      <c r="AK115" s="4">
        <v>989</v>
      </c>
      <c r="AL115" s="4">
        <v>2</v>
      </c>
      <c r="AM115" s="4">
        <v>0</v>
      </c>
      <c r="AN115" s="4">
        <v>27</v>
      </c>
      <c r="AO115" s="4">
        <v>191</v>
      </c>
      <c r="AP115" s="4">
        <v>189</v>
      </c>
      <c r="AQ115" s="4">
        <v>1.9</v>
      </c>
      <c r="AR115" s="4">
        <v>195</v>
      </c>
      <c r="AS115" s="4" t="s">
        <v>155</v>
      </c>
      <c r="AT115" s="4">
        <v>2</v>
      </c>
      <c r="AU115" s="5">
        <v>0.63937500000000003</v>
      </c>
      <c r="AV115" s="4">
        <v>47.159018000000003</v>
      </c>
      <c r="AW115" s="4">
        <v>-88.488645000000005</v>
      </c>
      <c r="AX115" s="4">
        <v>320.2</v>
      </c>
      <c r="AY115" s="4">
        <v>0</v>
      </c>
      <c r="AZ115" s="4">
        <v>12</v>
      </c>
      <c r="BA115" s="4">
        <v>12</v>
      </c>
      <c r="BB115" s="4" t="s">
        <v>420</v>
      </c>
      <c r="BC115" s="4">
        <v>0.9738</v>
      </c>
      <c r="BD115" s="4">
        <v>1.2738</v>
      </c>
      <c r="BE115" s="4">
        <v>1.5738000000000001</v>
      </c>
      <c r="BF115" s="4">
        <v>14.063000000000001</v>
      </c>
      <c r="BG115" s="4">
        <v>14.01</v>
      </c>
      <c r="BH115" s="4">
        <v>1</v>
      </c>
      <c r="BI115" s="4">
        <v>14.965999999999999</v>
      </c>
      <c r="BJ115" s="4">
        <v>961.19200000000001</v>
      </c>
      <c r="BK115" s="4">
        <v>1130.769</v>
      </c>
      <c r="BL115" s="4">
        <v>3.9780000000000002</v>
      </c>
      <c r="BM115" s="4">
        <v>0.104</v>
      </c>
      <c r="BN115" s="4">
        <v>4.0819999999999999</v>
      </c>
      <c r="BO115" s="4">
        <v>3.1680000000000001</v>
      </c>
      <c r="BP115" s="4">
        <v>8.3000000000000004E-2</v>
      </c>
      <c r="BQ115" s="4">
        <v>3.2509999999999999</v>
      </c>
      <c r="BR115" s="4">
        <v>97.764200000000002</v>
      </c>
      <c r="BU115" s="4">
        <v>90.891999999999996</v>
      </c>
      <c r="BW115" s="4">
        <v>1147.4290000000001</v>
      </c>
      <c r="BX115" s="4">
        <v>0.22056999999999999</v>
      </c>
      <c r="BY115" s="4">
        <v>-5</v>
      </c>
      <c r="BZ115" s="4">
        <v>1.0469999999999999</v>
      </c>
      <c r="CA115" s="4">
        <v>5.39018</v>
      </c>
      <c r="CB115" s="4">
        <v>21.1494</v>
      </c>
      <c r="CC115" s="4">
        <f t="shared" si="20"/>
        <v>1.4240855559999999</v>
      </c>
      <c r="CE115" s="4">
        <f t="shared" si="21"/>
        <v>3870.2054272363198</v>
      </c>
      <c r="CF115" s="4">
        <f t="shared" si="22"/>
        <v>4553.0011909697396</v>
      </c>
      <c r="CG115" s="4">
        <f t="shared" si="23"/>
        <v>13.090035959459998</v>
      </c>
      <c r="CH115" s="4">
        <f t="shared" si="24"/>
        <v>393.64407676033204</v>
      </c>
    </row>
    <row r="116" spans="1:86">
      <c r="A116" s="2">
        <v>42440</v>
      </c>
      <c r="B116" s="29">
        <v>0.43122824074074079</v>
      </c>
      <c r="C116" s="4">
        <v>4.5010000000000003</v>
      </c>
      <c r="D116" s="4">
        <v>8.5078999999999994</v>
      </c>
      <c r="E116" s="4" t="s">
        <v>155</v>
      </c>
      <c r="F116" s="4">
        <v>85078.981937999997</v>
      </c>
      <c r="G116" s="4">
        <v>212.9</v>
      </c>
      <c r="H116" s="4">
        <v>4.5999999999999996</v>
      </c>
      <c r="I116" s="4">
        <v>11519.1</v>
      </c>
      <c r="K116" s="4">
        <v>6.8</v>
      </c>
      <c r="L116" s="4">
        <v>2052</v>
      </c>
      <c r="M116" s="4">
        <v>0.86250000000000004</v>
      </c>
      <c r="N116" s="4">
        <v>3.8818000000000001</v>
      </c>
      <c r="O116" s="4">
        <v>7.3376999999999999</v>
      </c>
      <c r="P116" s="4">
        <v>183.58320000000001</v>
      </c>
      <c r="Q116" s="4">
        <v>3.9952000000000001</v>
      </c>
      <c r="R116" s="4">
        <v>187.6</v>
      </c>
      <c r="S116" s="4">
        <v>146.19049999999999</v>
      </c>
      <c r="T116" s="4">
        <v>3.1814</v>
      </c>
      <c r="U116" s="4">
        <v>149.4</v>
      </c>
      <c r="V116" s="4">
        <v>11519.1201</v>
      </c>
      <c r="Y116" s="4">
        <v>1769.771</v>
      </c>
      <c r="Z116" s="4">
        <v>0</v>
      </c>
      <c r="AA116" s="4">
        <v>5.8647</v>
      </c>
      <c r="AB116" s="4" t="s">
        <v>382</v>
      </c>
      <c r="AC116" s="4">
        <v>0</v>
      </c>
      <c r="AD116" s="4">
        <v>11.9</v>
      </c>
      <c r="AE116" s="4">
        <v>853</v>
      </c>
      <c r="AF116" s="4">
        <v>869</v>
      </c>
      <c r="AG116" s="4">
        <v>884</v>
      </c>
      <c r="AH116" s="4">
        <v>66</v>
      </c>
      <c r="AI116" s="4">
        <v>20.58</v>
      </c>
      <c r="AJ116" s="4">
        <v>0.47</v>
      </c>
      <c r="AK116" s="4">
        <v>989</v>
      </c>
      <c r="AL116" s="4">
        <v>2</v>
      </c>
      <c r="AM116" s="4">
        <v>0</v>
      </c>
      <c r="AN116" s="4">
        <v>27</v>
      </c>
      <c r="AO116" s="4">
        <v>191</v>
      </c>
      <c r="AP116" s="4">
        <v>189</v>
      </c>
      <c r="AQ116" s="4">
        <v>2.1</v>
      </c>
      <c r="AR116" s="4">
        <v>195</v>
      </c>
      <c r="AS116" s="4" t="s">
        <v>155</v>
      </c>
      <c r="AT116" s="4">
        <v>2</v>
      </c>
      <c r="AU116" s="5">
        <v>0.63938657407407407</v>
      </c>
      <c r="AV116" s="4">
        <v>47.159018000000003</v>
      </c>
      <c r="AW116" s="4">
        <v>-88.488645000000005</v>
      </c>
      <c r="AX116" s="4">
        <v>320.10000000000002</v>
      </c>
      <c r="AY116" s="4">
        <v>0</v>
      </c>
      <c r="AZ116" s="4">
        <v>12</v>
      </c>
      <c r="BA116" s="4">
        <v>12</v>
      </c>
      <c r="BB116" s="4" t="s">
        <v>420</v>
      </c>
      <c r="BC116" s="4">
        <v>1</v>
      </c>
      <c r="BD116" s="4">
        <v>1.3</v>
      </c>
      <c r="BE116" s="4">
        <v>1.6738</v>
      </c>
      <c r="BF116" s="4">
        <v>14.063000000000001</v>
      </c>
      <c r="BG116" s="4">
        <v>13.22</v>
      </c>
      <c r="BH116" s="4">
        <v>0.94</v>
      </c>
      <c r="BI116" s="4">
        <v>15.946999999999999</v>
      </c>
      <c r="BJ116" s="4">
        <v>951.67700000000002</v>
      </c>
      <c r="BK116" s="4">
        <v>1144.963</v>
      </c>
      <c r="BL116" s="4">
        <v>4.7130000000000001</v>
      </c>
      <c r="BM116" s="4">
        <v>0.10299999999999999</v>
      </c>
      <c r="BN116" s="4">
        <v>4.8159999999999998</v>
      </c>
      <c r="BO116" s="4">
        <v>3.7530000000000001</v>
      </c>
      <c r="BP116" s="4">
        <v>8.2000000000000003E-2</v>
      </c>
      <c r="BQ116" s="4">
        <v>3.835</v>
      </c>
      <c r="BR116" s="4">
        <v>93.383099999999999</v>
      </c>
      <c r="BU116" s="4">
        <v>86.082999999999998</v>
      </c>
      <c r="BW116" s="4">
        <v>1045.441</v>
      </c>
      <c r="BX116" s="4">
        <v>0.21708</v>
      </c>
      <c r="BY116" s="4">
        <v>-5</v>
      </c>
      <c r="BZ116" s="4">
        <v>1.0469999999999999</v>
      </c>
      <c r="CA116" s="4">
        <v>5.3048929999999999</v>
      </c>
      <c r="CB116" s="4">
        <v>21.1494</v>
      </c>
      <c r="CC116" s="4">
        <f t="shared" si="20"/>
        <v>1.4015527306</v>
      </c>
      <c r="CE116" s="4">
        <f t="shared" si="21"/>
        <v>3771.2628577040668</v>
      </c>
      <c r="CF116" s="4">
        <f t="shared" si="22"/>
        <v>4537.2079343573732</v>
      </c>
      <c r="CG116" s="4">
        <f t="shared" si="23"/>
        <v>15.197165697285</v>
      </c>
      <c r="CH116" s="4">
        <f t="shared" si="24"/>
        <v>370.05435307070013</v>
      </c>
    </row>
    <row r="117" spans="1:86">
      <c r="A117" s="2">
        <v>42440</v>
      </c>
      <c r="B117" s="29">
        <v>0.43123981481481483</v>
      </c>
      <c r="C117" s="4">
        <v>4.984</v>
      </c>
      <c r="D117" s="4">
        <v>9.4527000000000001</v>
      </c>
      <c r="E117" s="4" t="s">
        <v>155</v>
      </c>
      <c r="F117" s="4">
        <v>94526.780488000004</v>
      </c>
      <c r="G117" s="4">
        <v>271.8</v>
      </c>
      <c r="H117" s="4">
        <v>4.9000000000000004</v>
      </c>
      <c r="I117" s="4">
        <v>11519.3</v>
      </c>
      <c r="K117" s="4">
        <v>6.71</v>
      </c>
      <c r="L117" s="4">
        <v>2052</v>
      </c>
      <c r="M117" s="4">
        <v>0.84870000000000001</v>
      </c>
      <c r="N117" s="4">
        <v>4.2301000000000002</v>
      </c>
      <c r="O117" s="4">
        <v>8.0221</v>
      </c>
      <c r="P117" s="4">
        <v>230.66390000000001</v>
      </c>
      <c r="Q117" s="4">
        <v>4.1856999999999998</v>
      </c>
      <c r="R117" s="4">
        <v>234.8</v>
      </c>
      <c r="S117" s="4">
        <v>183.68180000000001</v>
      </c>
      <c r="T117" s="4">
        <v>3.3331</v>
      </c>
      <c r="U117" s="4">
        <v>187</v>
      </c>
      <c r="V117" s="4">
        <v>11519.289000000001</v>
      </c>
      <c r="Y117" s="4">
        <v>1741.4480000000001</v>
      </c>
      <c r="Z117" s="4">
        <v>0</v>
      </c>
      <c r="AA117" s="4">
        <v>5.6974999999999998</v>
      </c>
      <c r="AB117" s="4" t="s">
        <v>382</v>
      </c>
      <c r="AC117" s="4">
        <v>0</v>
      </c>
      <c r="AD117" s="4">
        <v>12</v>
      </c>
      <c r="AE117" s="4">
        <v>852</v>
      </c>
      <c r="AF117" s="4">
        <v>868</v>
      </c>
      <c r="AG117" s="4">
        <v>884</v>
      </c>
      <c r="AH117" s="4">
        <v>66</v>
      </c>
      <c r="AI117" s="4">
        <v>20.58</v>
      </c>
      <c r="AJ117" s="4">
        <v>0.47</v>
      </c>
      <c r="AK117" s="4">
        <v>989</v>
      </c>
      <c r="AL117" s="4">
        <v>2</v>
      </c>
      <c r="AM117" s="4">
        <v>0</v>
      </c>
      <c r="AN117" s="4">
        <v>27</v>
      </c>
      <c r="AO117" s="4">
        <v>191</v>
      </c>
      <c r="AP117" s="4">
        <v>189.7</v>
      </c>
      <c r="AQ117" s="4">
        <v>2.2999999999999998</v>
      </c>
      <c r="AR117" s="4">
        <v>195</v>
      </c>
      <c r="AS117" s="4" t="s">
        <v>155</v>
      </c>
      <c r="AT117" s="4">
        <v>2</v>
      </c>
      <c r="AU117" s="5">
        <v>0.63939814814814822</v>
      </c>
      <c r="AV117" s="4">
        <v>47.159018000000003</v>
      </c>
      <c r="AW117" s="4">
        <v>-88.488645000000005</v>
      </c>
      <c r="AX117" s="4">
        <v>320.10000000000002</v>
      </c>
      <c r="AY117" s="4">
        <v>0</v>
      </c>
      <c r="AZ117" s="4">
        <v>12</v>
      </c>
      <c r="BA117" s="4">
        <v>12</v>
      </c>
      <c r="BB117" s="4" t="s">
        <v>420</v>
      </c>
      <c r="BC117" s="4">
        <v>1.0738000000000001</v>
      </c>
      <c r="BD117" s="4">
        <v>1.3</v>
      </c>
      <c r="BE117" s="4">
        <v>1.7</v>
      </c>
      <c r="BF117" s="4">
        <v>14.063000000000001</v>
      </c>
      <c r="BG117" s="4">
        <v>11.94</v>
      </c>
      <c r="BH117" s="4">
        <v>0.85</v>
      </c>
      <c r="BI117" s="4">
        <v>17.832999999999998</v>
      </c>
      <c r="BJ117" s="4">
        <v>956.91899999999998</v>
      </c>
      <c r="BK117" s="4">
        <v>1155.0309999999999</v>
      </c>
      <c r="BL117" s="4">
        <v>5.4640000000000004</v>
      </c>
      <c r="BM117" s="4">
        <v>9.9000000000000005E-2</v>
      </c>
      <c r="BN117" s="4">
        <v>5.5640000000000001</v>
      </c>
      <c r="BO117" s="4">
        <v>4.351</v>
      </c>
      <c r="BP117" s="4">
        <v>7.9000000000000001E-2</v>
      </c>
      <c r="BQ117" s="4">
        <v>4.43</v>
      </c>
      <c r="BR117" s="4">
        <v>86.168899999999994</v>
      </c>
      <c r="BU117" s="4">
        <v>78.16</v>
      </c>
      <c r="BW117" s="4">
        <v>937.15200000000004</v>
      </c>
      <c r="BX117" s="4">
        <v>0.211254</v>
      </c>
      <c r="BY117" s="4">
        <v>-5</v>
      </c>
      <c r="BZ117" s="4">
        <v>1.0492379999999999</v>
      </c>
      <c r="CA117" s="4">
        <v>5.1625189999999996</v>
      </c>
      <c r="CB117" s="4">
        <v>21.194607999999999</v>
      </c>
      <c r="CC117" s="4">
        <f t="shared" si="20"/>
        <v>1.3639375197999999</v>
      </c>
      <c r="CE117" s="4">
        <f t="shared" si="21"/>
        <v>3690.2640516638667</v>
      </c>
      <c r="CF117" s="4">
        <f t="shared" si="22"/>
        <v>4454.2635038674825</v>
      </c>
      <c r="CG117" s="4">
        <f t="shared" si="23"/>
        <v>17.083859499989998</v>
      </c>
      <c r="CH117" s="4">
        <f t="shared" si="24"/>
        <v>332.30189184394766</v>
      </c>
    </row>
    <row r="118" spans="1:86">
      <c r="A118" s="2">
        <v>42440</v>
      </c>
      <c r="B118" s="29">
        <v>0.43125138888888892</v>
      </c>
      <c r="C118" s="4">
        <v>5.5609999999999999</v>
      </c>
      <c r="D118" s="4">
        <v>10.0358</v>
      </c>
      <c r="E118" s="4" t="s">
        <v>155</v>
      </c>
      <c r="F118" s="4">
        <v>100357.527993</v>
      </c>
      <c r="G118" s="4">
        <v>322.39999999999998</v>
      </c>
      <c r="H118" s="4">
        <v>5.2</v>
      </c>
      <c r="I118" s="4">
        <v>11519.6</v>
      </c>
      <c r="K118" s="4">
        <v>5.95</v>
      </c>
      <c r="L118" s="4">
        <v>2052</v>
      </c>
      <c r="M118" s="4">
        <v>0.83789999999999998</v>
      </c>
      <c r="N118" s="4">
        <v>4.6595000000000004</v>
      </c>
      <c r="O118" s="4">
        <v>8.4092000000000002</v>
      </c>
      <c r="P118" s="4">
        <v>270.17739999999998</v>
      </c>
      <c r="Q118" s="4">
        <v>4.3838999999999997</v>
      </c>
      <c r="R118" s="4">
        <v>274.60000000000002</v>
      </c>
      <c r="S118" s="4">
        <v>215.33539999999999</v>
      </c>
      <c r="T118" s="4">
        <v>3.4941</v>
      </c>
      <c r="U118" s="4">
        <v>218.8</v>
      </c>
      <c r="V118" s="4">
        <v>11519.6407</v>
      </c>
      <c r="Y118" s="4">
        <v>1719.4169999999999</v>
      </c>
      <c r="Z118" s="4">
        <v>0</v>
      </c>
      <c r="AA118" s="4">
        <v>4.9832000000000001</v>
      </c>
      <c r="AB118" s="4" t="s">
        <v>382</v>
      </c>
      <c r="AC118" s="4">
        <v>0</v>
      </c>
      <c r="AD118" s="4">
        <v>11.9</v>
      </c>
      <c r="AE118" s="4">
        <v>851</v>
      </c>
      <c r="AF118" s="4">
        <v>867</v>
      </c>
      <c r="AG118" s="4">
        <v>884</v>
      </c>
      <c r="AH118" s="4">
        <v>66.7</v>
      </c>
      <c r="AI118" s="4">
        <v>20.81</v>
      </c>
      <c r="AJ118" s="4">
        <v>0.48</v>
      </c>
      <c r="AK118" s="4">
        <v>989</v>
      </c>
      <c r="AL118" s="4">
        <v>2</v>
      </c>
      <c r="AM118" s="4">
        <v>0</v>
      </c>
      <c r="AN118" s="4">
        <v>27</v>
      </c>
      <c r="AO118" s="4">
        <v>191</v>
      </c>
      <c r="AP118" s="4">
        <v>190</v>
      </c>
      <c r="AQ118" s="4">
        <v>2.2000000000000002</v>
      </c>
      <c r="AR118" s="4">
        <v>195</v>
      </c>
      <c r="AS118" s="4" t="s">
        <v>155</v>
      </c>
      <c r="AT118" s="4">
        <v>2</v>
      </c>
      <c r="AU118" s="5">
        <v>0.63940972222222225</v>
      </c>
      <c r="AV118" s="4">
        <v>47.159018000000003</v>
      </c>
      <c r="AW118" s="4">
        <v>-88.488645000000005</v>
      </c>
      <c r="AX118" s="4">
        <v>320</v>
      </c>
      <c r="AY118" s="4">
        <v>0</v>
      </c>
      <c r="AZ118" s="4">
        <v>12</v>
      </c>
      <c r="BA118" s="4">
        <v>12</v>
      </c>
      <c r="BB118" s="4" t="s">
        <v>420</v>
      </c>
      <c r="BC118" s="4">
        <v>1.1000000000000001</v>
      </c>
      <c r="BD118" s="4">
        <v>1.3</v>
      </c>
      <c r="BE118" s="4">
        <v>1.7</v>
      </c>
      <c r="BF118" s="4">
        <v>14.063000000000001</v>
      </c>
      <c r="BG118" s="4">
        <v>11.1</v>
      </c>
      <c r="BH118" s="4">
        <v>0.79</v>
      </c>
      <c r="BI118" s="4">
        <v>19.343</v>
      </c>
      <c r="BJ118" s="4">
        <v>993.36900000000003</v>
      </c>
      <c r="BK118" s="4">
        <v>1141.049</v>
      </c>
      <c r="BL118" s="4">
        <v>6.032</v>
      </c>
      <c r="BM118" s="4">
        <v>9.8000000000000004E-2</v>
      </c>
      <c r="BN118" s="4">
        <v>6.13</v>
      </c>
      <c r="BO118" s="4">
        <v>4.8079999999999998</v>
      </c>
      <c r="BP118" s="4">
        <v>7.8E-2</v>
      </c>
      <c r="BQ118" s="4">
        <v>4.8860000000000001</v>
      </c>
      <c r="BR118" s="4">
        <v>81.209800000000001</v>
      </c>
      <c r="BU118" s="4">
        <v>72.727999999999994</v>
      </c>
      <c r="BW118" s="4">
        <v>772.47</v>
      </c>
      <c r="BX118" s="4">
        <v>0.228904</v>
      </c>
      <c r="BY118" s="4">
        <v>-5</v>
      </c>
      <c r="BZ118" s="4">
        <v>1.0477620000000001</v>
      </c>
      <c r="CA118" s="4">
        <v>5.5938410000000003</v>
      </c>
      <c r="CB118" s="4">
        <v>21.164791999999998</v>
      </c>
      <c r="CC118" s="4">
        <f t="shared" si="20"/>
        <v>1.4778927922</v>
      </c>
      <c r="CE118" s="4">
        <f t="shared" si="21"/>
        <v>4150.8909355257638</v>
      </c>
      <c r="CF118" s="4">
        <f t="shared" si="22"/>
        <v>4767.9864693691234</v>
      </c>
      <c r="CG118" s="4">
        <f t="shared" si="23"/>
        <v>20.416635823122</v>
      </c>
      <c r="CH118" s="4">
        <f t="shared" si="24"/>
        <v>339.34320750482459</v>
      </c>
    </row>
    <row r="119" spans="1:86">
      <c r="A119" s="2">
        <v>42440</v>
      </c>
      <c r="B119" s="29">
        <v>0.43126296296296296</v>
      </c>
      <c r="C119" s="4">
        <v>6.0309999999999997</v>
      </c>
      <c r="D119" s="4">
        <v>9.8817000000000004</v>
      </c>
      <c r="E119" s="4" t="s">
        <v>155</v>
      </c>
      <c r="F119" s="4">
        <v>98817.140549000003</v>
      </c>
      <c r="G119" s="4">
        <v>298.60000000000002</v>
      </c>
      <c r="H119" s="4">
        <v>5.5</v>
      </c>
      <c r="I119" s="4">
        <v>11519.2</v>
      </c>
      <c r="K119" s="4">
        <v>4.7300000000000004</v>
      </c>
      <c r="L119" s="4">
        <v>2052</v>
      </c>
      <c r="M119" s="4">
        <v>0.83599999999999997</v>
      </c>
      <c r="N119" s="4">
        <v>5.0419999999999998</v>
      </c>
      <c r="O119" s="4">
        <v>8.2606000000000002</v>
      </c>
      <c r="P119" s="4">
        <v>249.61510000000001</v>
      </c>
      <c r="Q119" s="4">
        <v>4.5976999999999997</v>
      </c>
      <c r="R119" s="4">
        <v>254.2</v>
      </c>
      <c r="S119" s="4">
        <v>199.00630000000001</v>
      </c>
      <c r="T119" s="4">
        <v>3.6656</v>
      </c>
      <c r="U119" s="4">
        <v>202.7</v>
      </c>
      <c r="V119" s="4">
        <v>11519.202499999999</v>
      </c>
      <c r="Y119" s="4">
        <v>1715.373</v>
      </c>
      <c r="Z119" s="4">
        <v>0</v>
      </c>
      <c r="AA119" s="4">
        <v>3.9508999999999999</v>
      </c>
      <c r="AB119" s="4" t="s">
        <v>382</v>
      </c>
      <c r="AC119" s="4">
        <v>0</v>
      </c>
      <c r="AD119" s="4">
        <v>11.9</v>
      </c>
      <c r="AE119" s="4">
        <v>852</v>
      </c>
      <c r="AF119" s="4">
        <v>867</v>
      </c>
      <c r="AG119" s="4">
        <v>884</v>
      </c>
      <c r="AH119" s="4">
        <v>67</v>
      </c>
      <c r="AI119" s="4">
        <v>20.89</v>
      </c>
      <c r="AJ119" s="4">
        <v>0.48</v>
      </c>
      <c r="AK119" s="4">
        <v>989</v>
      </c>
      <c r="AL119" s="4">
        <v>2</v>
      </c>
      <c r="AM119" s="4">
        <v>0</v>
      </c>
      <c r="AN119" s="4">
        <v>27</v>
      </c>
      <c r="AO119" s="4">
        <v>191</v>
      </c>
      <c r="AP119" s="4">
        <v>189.3</v>
      </c>
      <c r="AQ119" s="4">
        <v>2</v>
      </c>
      <c r="AR119" s="4">
        <v>195</v>
      </c>
      <c r="AS119" s="4" t="s">
        <v>155</v>
      </c>
      <c r="AT119" s="4">
        <v>2</v>
      </c>
      <c r="AU119" s="5">
        <v>0.63942129629629629</v>
      </c>
      <c r="AV119" s="4">
        <v>47.159018000000003</v>
      </c>
      <c r="AW119" s="4">
        <v>-88.488643999999994</v>
      </c>
      <c r="AX119" s="4">
        <v>319.89999999999998</v>
      </c>
      <c r="AY119" s="4">
        <v>0</v>
      </c>
      <c r="AZ119" s="4">
        <v>12</v>
      </c>
      <c r="BA119" s="4">
        <v>12</v>
      </c>
      <c r="BB119" s="4" t="s">
        <v>420</v>
      </c>
      <c r="BC119" s="4">
        <v>1.1000000000000001</v>
      </c>
      <c r="BD119" s="4">
        <v>1.3</v>
      </c>
      <c r="BE119" s="4">
        <v>1.7</v>
      </c>
      <c r="BF119" s="4">
        <v>14.063000000000001</v>
      </c>
      <c r="BG119" s="4">
        <v>10.96</v>
      </c>
      <c r="BH119" s="4">
        <v>0.78</v>
      </c>
      <c r="BI119" s="4">
        <v>19.623999999999999</v>
      </c>
      <c r="BJ119" s="4">
        <v>1057.479</v>
      </c>
      <c r="BK119" s="4">
        <v>1102.7059999999999</v>
      </c>
      <c r="BL119" s="4">
        <v>5.4820000000000002</v>
      </c>
      <c r="BM119" s="4">
        <v>0.10100000000000001</v>
      </c>
      <c r="BN119" s="4">
        <v>5.5830000000000002</v>
      </c>
      <c r="BO119" s="4">
        <v>4.3710000000000004</v>
      </c>
      <c r="BP119" s="4">
        <v>8.1000000000000003E-2</v>
      </c>
      <c r="BQ119" s="4">
        <v>4.4509999999999996</v>
      </c>
      <c r="BR119" s="4">
        <v>79.889200000000002</v>
      </c>
      <c r="BU119" s="4">
        <v>71.38</v>
      </c>
      <c r="BW119" s="4">
        <v>602.51099999999997</v>
      </c>
      <c r="BX119" s="4">
        <v>0.244698</v>
      </c>
      <c r="BY119" s="4">
        <v>-5</v>
      </c>
      <c r="BZ119" s="4">
        <v>1.046254</v>
      </c>
      <c r="CA119" s="4">
        <v>5.9798070000000001</v>
      </c>
      <c r="CB119" s="4">
        <v>21.134331</v>
      </c>
      <c r="CC119" s="4">
        <f t="shared" si="20"/>
        <v>1.5798650094</v>
      </c>
      <c r="CE119" s="4">
        <f t="shared" si="21"/>
        <v>4723.6696839350907</v>
      </c>
      <c r="CF119" s="4">
        <f t="shared" si="22"/>
        <v>4925.6948861332739</v>
      </c>
      <c r="CG119" s="4">
        <f t="shared" si="23"/>
        <v>19.882242354879001</v>
      </c>
      <c r="CH119" s="4">
        <f t="shared" si="24"/>
        <v>356.85833204614681</v>
      </c>
    </row>
    <row r="120" spans="1:86">
      <c r="A120" s="2">
        <v>42440</v>
      </c>
      <c r="B120" s="29">
        <v>0.43127453703703705</v>
      </c>
      <c r="C120" s="4">
        <v>5.8310000000000004</v>
      </c>
      <c r="D120" s="4">
        <v>9.7516999999999996</v>
      </c>
      <c r="E120" s="4" t="s">
        <v>155</v>
      </c>
      <c r="F120" s="4">
        <v>97516.646500000003</v>
      </c>
      <c r="G120" s="4">
        <v>223.9</v>
      </c>
      <c r="H120" s="4">
        <v>5.6</v>
      </c>
      <c r="I120" s="4">
        <v>11518.9</v>
      </c>
      <c r="K120" s="4">
        <v>3.47</v>
      </c>
      <c r="L120" s="4">
        <v>2052</v>
      </c>
      <c r="M120" s="4">
        <v>0.83889999999999998</v>
      </c>
      <c r="N120" s="4">
        <v>4.8913000000000002</v>
      </c>
      <c r="O120" s="4">
        <v>8.1806000000000001</v>
      </c>
      <c r="P120" s="4">
        <v>187.85929999999999</v>
      </c>
      <c r="Q120" s="4">
        <v>4.6978</v>
      </c>
      <c r="R120" s="4">
        <v>192.6</v>
      </c>
      <c r="S120" s="4">
        <v>149.7713</v>
      </c>
      <c r="T120" s="4">
        <v>3.7452999999999999</v>
      </c>
      <c r="U120" s="4">
        <v>153.5</v>
      </c>
      <c r="V120" s="4">
        <v>11518.938099999999</v>
      </c>
      <c r="Y120" s="4">
        <v>1721.405</v>
      </c>
      <c r="Z120" s="4">
        <v>0</v>
      </c>
      <c r="AA120" s="4">
        <v>2.9075000000000002</v>
      </c>
      <c r="AB120" s="4" t="s">
        <v>382</v>
      </c>
      <c r="AC120" s="4">
        <v>0</v>
      </c>
      <c r="AD120" s="4">
        <v>12</v>
      </c>
      <c r="AE120" s="4">
        <v>852</v>
      </c>
      <c r="AF120" s="4">
        <v>866</v>
      </c>
      <c r="AG120" s="4">
        <v>883</v>
      </c>
      <c r="AH120" s="4">
        <v>67</v>
      </c>
      <c r="AI120" s="4">
        <v>20.89</v>
      </c>
      <c r="AJ120" s="4">
        <v>0.48</v>
      </c>
      <c r="AK120" s="4">
        <v>989</v>
      </c>
      <c r="AL120" s="4">
        <v>2</v>
      </c>
      <c r="AM120" s="4">
        <v>0</v>
      </c>
      <c r="AN120" s="4">
        <v>27</v>
      </c>
      <c r="AO120" s="4">
        <v>191.7</v>
      </c>
      <c r="AP120" s="4">
        <v>189.7</v>
      </c>
      <c r="AQ120" s="4">
        <v>2.1</v>
      </c>
      <c r="AR120" s="4">
        <v>195</v>
      </c>
      <c r="AS120" s="4" t="s">
        <v>155</v>
      </c>
      <c r="AT120" s="4">
        <v>2</v>
      </c>
      <c r="AU120" s="5">
        <v>0.63943287037037033</v>
      </c>
      <c r="AV120" s="4">
        <v>47.159018000000003</v>
      </c>
      <c r="AW120" s="4">
        <v>-88.488642999999996</v>
      </c>
      <c r="AX120" s="4">
        <v>319.8</v>
      </c>
      <c r="AY120" s="4">
        <v>0</v>
      </c>
      <c r="AZ120" s="4">
        <v>12</v>
      </c>
      <c r="BA120" s="4">
        <v>12</v>
      </c>
      <c r="BB120" s="4" t="s">
        <v>420</v>
      </c>
      <c r="BC120" s="4">
        <v>1.5427999999999999</v>
      </c>
      <c r="BD120" s="4">
        <v>1.5952</v>
      </c>
      <c r="BE120" s="4">
        <v>2.2166000000000001</v>
      </c>
      <c r="BF120" s="4">
        <v>14.063000000000001</v>
      </c>
      <c r="BG120" s="4">
        <v>11.17</v>
      </c>
      <c r="BH120" s="4">
        <v>0.79</v>
      </c>
      <c r="BI120" s="4">
        <v>19.204999999999998</v>
      </c>
      <c r="BJ120" s="4">
        <v>1042.559</v>
      </c>
      <c r="BK120" s="4">
        <v>1109.789</v>
      </c>
      <c r="BL120" s="4">
        <v>4.1929999999999996</v>
      </c>
      <c r="BM120" s="4">
        <v>0.105</v>
      </c>
      <c r="BN120" s="4">
        <v>4.298</v>
      </c>
      <c r="BO120" s="4">
        <v>3.343</v>
      </c>
      <c r="BP120" s="4">
        <v>8.4000000000000005E-2</v>
      </c>
      <c r="BQ120" s="4">
        <v>3.427</v>
      </c>
      <c r="BR120" s="4">
        <v>81.187200000000004</v>
      </c>
      <c r="BU120" s="4">
        <v>72.796000000000006</v>
      </c>
      <c r="BW120" s="4">
        <v>450.61099999999999</v>
      </c>
      <c r="BX120" s="4">
        <v>0.28903000000000001</v>
      </c>
      <c r="BY120" s="4">
        <v>-5</v>
      </c>
      <c r="BZ120" s="4">
        <v>1.046746</v>
      </c>
      <c r="CA120" s="4">
        <v>7.0631700000000004</v>
      </c>
      <c r="CB120" s="4">
        <v>21.144269000000001</v>
      </c>
      <c r="CC120" s="4">
        <f t="shared" si="20"/>
        <v>1.866089514</v>
      </c>
      <c r="CE120" s="4">
        <f t="shared" si="21"/>
        <v>5500.7372746664105</v>
      </c>
      <c r="CF120" s="4">
        <f t="shared" si="22"/>
        <v>5855.4553932341105</v>
      </c>
      <c r="CG120" s="4">
        <f t="shared" si="23"/>
        <v>18.081496241730001</v>
      </c>
      <c r="CH120" s="4">
        <f t="shared" si="24"/>
        <v>428.35892958172803</v>
      </c>
    </row>
    <row r="121" spans="1:86">
      <c r="A121" s="2">
        <v>42440</v>
      </c>
      <c r="B121" s="29">
        <v>0.43128611111111109</v>
      </c>
      <c r="C121" s="4">
        <v>6.2629999999999999</v>
      </c>
      <c r="D121" s="4">
        <v>10.417</v>
      </c>
      <c r="E121" s="4" t="s">
        <v>155</v>
      </c>
      <c r="F121" s="4">
        <v>104170.41800600001</v>
      </c>
      <c r="G121" s="4">
        <v>130.80000000000001</v>
      </c>
      <c r="H121" s="4">
        <v>5.8</v>
      </c>
      <c r="I121" s="4">
        <v>11519.1</v>
      </c>
      <c r="K121" s="4">
        <v>3.19</v>
      </c>
      <c r="L121" s="4">
        <v>2052</v>
      </c>
      <c r="M121" s="4">
        <v>0.8286</v>
      </c>
      <c r="N121" s="4">
        <v>5.1891999999999996</v>
      </c>
      <c r="O121" s="4">
        <v>8.6313999999999993</v>
      </c>
      <c r="P121" s="4">
        <v>108.4175</v>
      </c>
      <c r="Q121" s="4">
        <v>4.8057999999999996</v>
      </c>
      <c r="R121" s="4">
        <v>113.2</v>
      </c>
      <c r="S121" s="4">
        <v>86.436099999999996</v>
      </c>
      <c r="T121" s="4">
        <v>3.8313999999999999</v>
      </c>
      <c r="U121" s="4">
        <v>90.3</v>
      </c>
      <c r="V121" s="4">
        <v>11519.116900000001</v>
      </c>
      <c r="Y121" s="4">
        <v>1700.26</v>
      </c>
      <c r="Z121" s="4">
        <v>0</v>
      </c>
      <c r="AA121" s="4">
        <v>2.6404000000000001</v>
      </c>
      <c r="AB121" s="4" t="s">
        <v>382</v>
      </c>
      <c r="AC121" s="4">
        <v>0</v>
      </c>
      <c r="AD121" s="4">
        <v>11.9</v>
      </c>
      <c r="AE121" s="4">
        <v>852</v>
      </c>
      <c r="AF121" s="4">
        <v>867</v>
      </c>
      <c r="AG121" s="4">
        <v>883</v>
      </c>
      <c r="AH121" s="4">
        <v>67</v>
      </c>
      <c r="AI121" s="4">
        <v>20.89</v>
      </c>
      <c r="AJ121" s="4">
        <v>0.48</v>
      </c>
      <c r="AK121" s="4">
        <v>989</v>
      </c>
      <c r="AL121" s="4">
        <v>2</v>
      </c>
      <c r="AM121" s="4">
        <v>0</v>
      </c>
      <c r="AN121" s="4">
        <v>27</v>
      </c>
      <c r="AO121" s="4">
        <v>192</v>
      </c>
      <c r="AP121" s="4">
        <v>190</v>
      </c>
      <c r="AQ121" s="4">
        <v>2.2000000000000002</v>
      </c>
      <c r="AR121" s="4">
        <v>195</v>
      </c>
      <c r="AS121" s="4" t="s">
        <v>155</v>
      </c>
      <c r="AT121" s="4">
        <v>2</v>
      </c>
      <c r="AU121" s="5">
        <v>0.63943287037037033</v>
      </c>
      <c r="AV121" s="4">
        <v>47.159016999999999</v>
      </c>
      <c r="AW121" s="4">
        <v>-88.488643999999994</v>
      </c>
      <c r="AX121" s="4">
        <v>318.8</v>
      </c>
      <c r="AY121" s="4">
        <v>0</v>
      </c>
      <c r="AZ121" s="4">
        <v>12</v>
      </c>
      <c r="BA121" s="4">
        <v>12</v>
      </c>
      <c r="BB121" s="4" t="s">
        <v>420</v>
      </c>
      <c r="BC121" s="4">
        <v>2.069</v>
      </c>
      <c r="BD121" s="4">
        <v>1.9952000000000001</v>
      </c>
      <c r="BE121" s="4">
        <v>2.9165999999999999</v>
      </c>
      <c r="BF121" s="4">
        <v>14.063000000000001</v>
      </c>
      <c r="BG121" s="4">
        <v>10.45</v>
      </c>
      <c r="BH121" s="4">
        <v>0.74</v>
      </c>
      <c r="BI121" s="4">
        <v>20.687000000000001</v>
      </c>
      <c r="BJ121" s="4">
        <v>1050.595</v>
      </c>
      <c r="BK121" s="4">
        <v>1112.2370000000001</v>
      </c>
      <c r="BL121" s="4">
        <v>2.2989999999999999</v>
      </c>
      <c r="BM121" s="4">
        <v>0.10199999999999999</v>
      </c>
      <c r="BN121" s="4">
        <v>2.4009999999999998</v>
      </c>
      <c r="BO121" s="4">
        <v>1.833</v>
      </c>
      <c r="BP121" s="4">
        <v>8.1000000000000003E-2</v>
      </c>
      <c r="BQ121" s="4">
        <v>1.9139999999999999</v>
      </c>
      <c r="BR121" s="4">
        <v>77.117599999999996</v>
      </c>
      <c r="BU121" s="4">
        <v>68.296999999999997</v>
      </c>
      <c r="BW121" s="4">
        <v>388.69900000000001</v>
      </c>
      <c r="BX121" s="4">
        <v>0.35671199999999997</v>
      </c>
      <c r="BY121" s="4">
        <v>-5</v>
      </c>
      <c r="BZ121" s="4">
        <v>1.0455080000000001</v>
      </c>
      <c r="CA121" s="4">
        <v>8.7171500000000002</v>
      </c>
      <c r="CB121" s="4">
        <v>21.119261999999999</v>
      </c>
      <c r="CC121" s="4">
        <f t="shared" si="20"/>
        <v>2.3030710299999999</v>
      </c>
      <c r="CE121" s="4">
        <f t="shared" si="21"/>
        <v>6841.17107057475</v>
      </c>
      <c r="CF121" s="4">
        <f t="shared" si="22"/>
        <v>7242.565963118851</v>
      </c>
      <c r="CG121" s="4">
        <f t="shared" si="23"/>
        <v>12.463414949699999</v>
      </c>
      <c r="CH121" s="4">
        <f t="shared" si="24"/>
        <v>502.16752806947994</v>
      </c>
    </row>
    <row r="122" spans="1:86">
      <c r="A122" s="2">
        <v>42440</v>
      </c>
      <c r="B122" s="29">
        <v>0.43129768518518513</v>
      </c>
      <c r="C122" s="4">
        <v>6.9740000000000002</v>
      </c>
      <c r="D122" s="4">
        <v>10.86</v>
      </c>
      <c r="E122" s="4" t="s">
        <v>155</v>
      </c>
      <c r="F122" s="4">
        <v>108599.678457</v>
      </c>
      <c r="G122" s="4">
        <v>111.1</v>
      </c>
      <c r="H122" s="4">
        <v>6</v>
      </c>
      <c r="I122" s="4">
        <v>11519.2</v>
      </c>
      <c r="K122" s="4">
        <v>3.23</v>
      </c>
      <c r="L122" s="4">
        <v>1882</v>
      </c>
      <c r="M122" s="4">
        <v>0.81869999999999998</v>
      </c>
      <c r="N122" s="4">
        <v>5.7093999999999996</v>
      </c>
      <c r="O122" s="4">
        <v>8.8909000000000002</v>
      </c>
      <c r="P122" s="4">
        <v>90.9208</v>
      </c>
      <c r="Q122" s="4">
        <v>4.9120999999999997</v>
      </c>
      <c r="R122" s="4">
        <v>95.8</v>
      </c>
      <c r="S122" s="4">
        <v>72.486800000000002</v>
      </c>
      <c r="T122" s="4">
        <v>3.9161999999999999</v>
      </c>
      <c r="U122" s="4">
        <v>76.400000000000006</v>
      </c>
      <c r="V122" s="4">
        <v>11519.2</v>
      </c>
      <c r="Y122" s="4">
        <v>1540.904</v>
      </c>
      <c r="Z122" s="4">
        <v>0</v>
      </c>
      <c r="AA122" s="4">
        <v>2.6408999999999998</v>
      </c>
      <c r="AB122" s="4" t="s">
        <v>382</v>
      </c>
      <c r="AC122" s="4">
        <v>0</v>
      </c>
      <c r="AD122" s="4">
        <v>12</v>
      </c>
      <c r="AE122" s="4">
        <v>852</v>
      </c>
      <c r="AF122" s="4">
        <v>867</v>
      </c>
      <c r="AG122" s="4">
        <v>882</v>
      </c>
      <c r="AH122" s="4">
        <v>67</v>
      </c>
      <c r="AI122" s="4">
        <v>20.89</v>
      </c>
      <c r="AJ122" s="4">
        <v>0.48</v>
      </c>
      <c r="AK122" s="4">
        <v>989</v>
      </c>
      <c r="AL122" s="4">
        <v>2</v>
      </c>
      <c r="AM122" s="4">
        <v>0</v>
      </c>
      <c r="AN122" s="4">
        <v>27</v>
      </c>
      <c r="AO122" s="4">
        <v>192</v>
      </c>
      <c r="AP122" s="4">
        <v>190</v>
      </c>
      <c r="AQ122" s="4">
        <v>2.2999999999999998</v>
      </c>
      <c r="AR122" s="4">
        <v>195</v>
      </c>
      <c r="AS122" s="4" t="s">
        <v>155</v>
      </c>
      <c r="AT122" s="4">
        <v>2</v>
      </c>
      <c r="AU122" s="5">
        <v>0.63945601851851852</v>
      </c>
      <c r="AV122" s="4">
        <v>47.159016999999999</v>
      </c>
      <c r="AW122" s="4">
        <v>-88.488641000000001</v>
      </c>
      <c r="AX122" s="4">
        <v>318.10000000000002</v>
      </c>
      <c r="AY122" s="4">
        <v>0</v>
      </c>
      <c r="AZ122" s="4">
        <v>12</v>
      </c>
      <c r="BA122" s="4">
        <v>11</v>
      </c>
      <c r="BB122" s="4" t="s">
        <v>420</v>
      </c>
      <c r="BC122" s="4">
        <v>2.2000000000000002</v>
      </c>
      <c r="BD122" s="4">
        <v>2.1</v>
      </c>
      <c r="BE122" s="4">
        <v>3.1</v>
      </c>
      <c r="BF122" s="4">
        <v>14.063000000000001</v>
      </c>
      <c r="BG122" s="4">
        <v>9.83</v>
      </c>
      <c r="BH122" s="4">
        <v>0.7</v>
      </c>
      <c r="BI122" s="4">
        <v>22.146000000000001</v>
      </c>
      <c r="BJ122" s="4">
        <v>1098.559</v>
      </c>
      <c r="BK122" s="4">
        <v>1088.8240000000001</v>
      </c>
      <c r="BL122" s="4">
        <v>1.8320000000000001</v>
      </c>
      <c r="BM122" s="4">
        <v>9.9000000000000005E-2</v>
      </c>
      <c r="BN122" s="4">
        <v>1.931</v>
      </c>
      <c r="BO122" s="4">
        <v>1.4610000000000001</v>
      </c>
      <c r="BP122" s="4">
        <v>7.9000000000000001E-2</v>
      </c>
      <c r="BQ122" s="4">
        <v>1.54</v>
      </c>
      <c r="BR122" s="4">
        <v>73.291200000000003</v>
      </c>
      <c r="BU122" s="4">
        <v>58.823999999999998</v>
      </c>
      <c r="BW122" s="4">
        <v>369.471</v>
      </c>
      <c r="BX122" s="4">
        <v>0.40260200000000002</v>
      </c>
      <c r="BY122" s="4">
        <v>-5</v>
      </c>
      <c r="BZ122" s="4">
        <v>1.0472379999999999</v>
      </c>
      <c r="CA122" s="4">
        <v>9.8385870000000004</v>
      </c>
      <c r="CB122" s="4">
        <v>21.154208000000001</v>
      </c>
      <c r="CC122" s="4">
        <f t="shared" si="20"/>
        <v>2.5993546853999998</v>
      </c>
      <c r="CE122" s="4">
        <f t="shared" si="21"/>
        <v>8073.7764172113521</v>
      </c>
      <c r="CF122" s="4">
        <f t="shared" si="22"/>
        <v>8002.2297698109369</v>
      </c>
      <c r="CG122" s="4">
        <f t="shared" si="23"/>
        <v>11.318113713060001</v>
      </c>
      <c r="CH122" s="4">
        <f t="shared" si="24"/>
        <v>538.6481401081968</v>
      </c>
    </row>
    <row r="123" spans="1:86">
      <c r="A123" s="2">
        <v>42440</v>
      </c>
      <c r="B123" s="29">
        <v>0.43130925925925928</v>
      </c>
      <c r="C123" s="4">
        <v>7.516</v>
      </c>
      <c r="D123" s="4">
        <v>10.009</v>
      </c>
      <c r="E123" s="4" t="s">
        <v>155</v>
      </c>
      <c r="F123" s="4">
        <v>100089.862779</v>
      </c>
      <c r="G123" s="4">
        <v>74.8</v>
      </c>
      <c r="H123" s="4">
        <v>6</v>
      </c>
      <c r="I123" s="4">
        <v>11519.2</v>
      </c>
      <c r="K123" s="4">
        <v>2.11</v>
      </c>
      <c r="L123" s="4">
        <v>1448</v>
      </c>
      <c r="M123" s="4">
        <v>0.8236</v>
      </c>
      <c r="N123" s="4">
        <v>6.1906999999999996</v>
      </c>
      <c r="O123" s="4">
        <v>8.2437000000000005</v>
      </c>
      <c r="P123" s="4">
        <v>61.644599999999997</v>
      </c>
      <c r="Q123" s="4">
        <v>4.9417999999999997</v>
      </c>
      <c r="R123" s="4">
        <v>66.599999999999994</v>
      </c>
      <c r="S123" s="4">
        <v>49.146299999999997</v>
      </c>
      <c r="T123" s="4">
        <v>3.9398</v>
      </c>
      <c r="U123" s="4">
        <v>53.1</v>
      </c>
      <c r="V123" s="4">
        <v>11519.2</v>
      </c>
      <c r="Y123" s="4">
        <v>1192.664</v>
      </c>
      <c r="Z123" s="4">
        <v>0</v>
      </c>
      <c r="AA123" s="4">
        <v>1.7401</v>
      </c>
      <c r="AB123" s="4" t="s">
        <v>382</v>
      </c>
      <c r="AC123" s="4">
        <v>0</v>
      </c>
      <c r="AD123" s="4">
        <v>12</v>
      </c>
      <c r="AE123" s="4">
        <v>853</v>
      </c>
      <c r="AF123" s="4">
        <v>867</v>
      </c>
      <c r="AG123" s="4">
        <v>883</v>
      </c>
      <c r="AH123" s="4">
        <v>67</v>
      </c>
      <c r="AI123" s="4">
        <v>20.89</v>
      </c>
      <c r="AJ123" s="4">
        <v>0.48</v>
      </c>
      <c r="AK123" s="4">
        <v>989</v>
      </c>
      <c r="AL123" s="4">
        <v>2</v>
      </c>
      <c r="AM123" s="4">
        <v>0</v>
      </c>
      <c r="AN123" s="4">
        <v>27</v>
      </c>
      <c r="AO123" s="4">
        <v>192</v>
      </c>
      <c r="AP123" s="4">
        <v>190</v>
      </c>
      <c r="AQ123" s="4">
        <v>2.4</v>
      </c>
      <c r="AR123" s="4">
        <v>195</v>
      </c>
      <c r="AS123" s="4" t="s">
        <v>155</v>
      </c>
      <c r="AT123" s="4">
        <v>2</v>
      </c>
      <c r="AU123" s="5">
        <v>0.63946759259259256</v>
      </c>
      <c r="AV123" s="4">
        <v>47.159016999999999</v>
      </c>
      <c r="AW123" s="4">
        <v>-88.488640000000004</v>
      </c>
      <c r="AX123" s="4">
        <v>317.89999999999998</v>
      </c>
      <c r="AY123" s="4">
        <v>2.6</v>
      </c>
      <c r="AZ123" s="4">
        <v>12</v>
      </c>
      <c r="BA123" s="4">
        <v>10</v>
      </c>
      <c r="BB123" s="4" t="s">
        <v>425</v>
      </c>
      <c r="BC123" s="4">
        <v>2.2000000000000002</v>
      </c>
      <c r="BD123" s="4">
        <v>2.1</v>
      </c>
      <c r="BE123" s="4">
        <v>3.1</v>
      </c>
      <c r="BF123" s="4">
        <v>14.063000000000001</v>
      </c>
      <c r="BG123" s="4">
        <v>10.130000000000001</v>
      </c>
      <c r="BH123" s="4">
        <v>0.72</v>
      </c>
      <c r="BI123" s="4">
        <v>21.414000000000001</v>
      </c>
      <c r="BJ123" s="4">
        <v>1203.8910000000001</v>
      </c>
      <c r="BK123" s="4">
        <v>1020.342</v>
      </c>
      <c r="BL123" s="4">
        <v>1.2549999999999999</v>
      </c>
      <c r="BM123" s="4">
        <v>0.10100000000000001</v>
      </c>
      <c r="BN123" s="4">
        <v>1.3560000000000001</v>
      </c>
      <c r="BO123" s="4">
        <v>1.0009999999999999</v>
      </c>
      <c r="BP123" s="4">
        <v>0.08</v>
      </c>
      <c r="BQ123" s="4">
        <v>1.081</v>
      </c>
      <c r="BR123" s="4">
        <v>74.074299999999994</v>
      </c>
      <c r="BU123" s="4">
        <v>46.017000000000003</v>
      </c>
      <c r="BW123" s="4">
        <v>246.04300000000001</v>
      </c>
      <c r="BX123" s="4">
        <v>0.42095199999999999</v>
      </c>
      <c r="BY123" s="4">
        <v>-5</v>
      </c>
      <c r="BZ123" s="4">
        <v>1.046508</v>
      </c>
      <c r="CA123" s="4">
        <v>10.287015</v>
      </c>
      <c r="CB123" s="4">
        <v>21.139462000000002</v>
      </c>
      <c r="CC123" s="4">
        <f t="shared" si="20"/>
        <v>2.7178293629999999</v>
      </c>
      <c r="CE123" s="4">
        <f t="shared" si="21"/>
        <v>9251.1802471976553</v>
      </c>
      <c r="CF123" s="4">
        <f t="shared" si="22"/>
        <v>7840.7162739701098</v>
      </c>
      <c r="CG123" s="4">
        <f t="shared" si="23"/>
        <v>8.3068366216049991</v>
      </c>
      <c r="CH123" s="4">
        <f t="shared" si="24"/>
        <v>569.21656610523144</v>
      </c>
    </row>
    <row r="124" spans="1:86">
      <c r="A124" s="2">
        <v>42440</v>
      </c>
      <c r="B124" s="29">
        <v>0.43132083333333332</v>
      </c>
      <c r="C124" s="4">
        <v>7.7110000000000003</v>
      </c>
      <c r="D124" s="4">
        <v>9.8457000000000008</v>
      </c>
      <c r="E124" s="4" t="s">
        <v>155</v>
      </c>
      <c r="F124" s="4">
        <v>98456.944443999993</v>
      </c>
      <c r="G124" s="4">
        <v>33.1</v>
      </c>
      <c r="H124" s="4">
        <v>6.1</v>
      </c>
      <c r="I124" s="4">
        <v>11519.2</v>
      </c>
      <c r="K124" s="4">
        <v>1.31</v>
      </c>
      <c r="L124" s="4">
        <v>1218</v>
      </c>
      <c r="M124" s="4">
        <v>0.82389999999999997</v>
      </c>
      <c r="N124" s="4">
        <v>6.3528000000000002</v>
      </c>
      <c r="O124" s="4">
        <v>8.1115999999999993</v>
      </c>
      <c r="P124" s="4">
        <v>27.241499999999998</v>
      </c>
      <c r="Q124" s="4">
        <v>5.0522</v>
      </c>
      <c r="R124" s="4">
        <v>32.299999999999997</v>
      </c>
      <c r="S124" s="4">
        <v>21.718299999999999</v>
      </c>
      <c r="T124" s="4">
        <v>4.0278</v>
      </c>
      <c r="U124" s="4">
        <v>25.7</v>
      </c>
      <c r="V124" s="4">
        <v>11519.2</v>
      </c>
      <c r="Y124" s="4">
        <v>1003.213</v>
      </c>
      <c r="Z124" s="4">
        <v>0</v>
      </c>
      <c r="AA124" s="4">
        <v>1.0751999999999999</v>
      </c>
      <c r="AB124" s="4" t="s">
        <v>382</v>
      </c>
      <c r="AC124" s="4">
        <v>0</v>
      </c>
      <c r="AD124" s="4">
        <v>11.9</v>
      </c>
      <c r="AE124" s="4">
        <v>854</v>
      </c>
      <c r="AF124" s="4">
        <v>868</v>
      </c>
      <c r="AG124" s="4">
        <v>884</v>
      </c>
      <c r="AH124" s="4">
        <v>67</v>
      </c>
      <c r="AI124" s="4">
        <v>20.89</v>
      </c>
      <c r="AJ124" s="4">
        <v>0.48</v>
      </c>
      <c r="AK124" s="4">
        <v>989</v>
      </c>
      <c r="AL124" s="4">
        <v>2</v>
      </c>
      <c r="AM124" s="4">
        <v>0</v>
      </c>
      <c r="AN124" s="4">
        <v>27</v>
      </c>
      <c r="AO124" s="4">
        <v>192</v>
      </c>
      <c r="AP124" s="4">
        <v>190</v>
      </c>
      <c r="AQ124" s="4">
        <v>2.4</v>
      </c>
      <c r="AR124" s="4">
        <v>195</v>
      </c>
      <c r="AS124" s="4" t="s">
        <v>155</v>
      </c>
      <c r="AT124" s="4">
        <v>2</v>
      </c>
      <c r="AU124" s="5">
        <v>0.63946759259259256</v>
      </c>
      <c r="AV124" s="4">
        <v>47.158985999999999</v>
      </c>
      <c r="AW124" s="4">
        <v>-88.488572000000005</v>
      </c>
      <c r="AX124" s="4">
        <v>317.2</v>
      </c>
      <c r="AY124" s="4">
        <v>6.2</v>
      </c>
      <c r="AZ124" s="4">
        <v>12</v>
      </c>
      <c r="BA124" s="4">
        <v>10</v>
      </c>
      <c r="BB124" s="4" t="s">
        <v>424</v>
      </c>
      <c r="BC124" s="4">
        <v>2.569</v>
      </c>
      <c r="BD124" s="4">
        <v>2.3214000000000001</v>
      </c>
      <c r="BE124" s="4">
        <v>3.5428000000000002</v>
      </c>
      <c r="BF124" s="4">
        <v>14.063000000000001</v>
      </c>
      <c r="BG124" s="4">
        <v>10.15</v>
      </c>
      <c r="BH124" s="4">
        <v>0.72</v>
      </c>
      <c r="BI124" s="4">
        <v>21.378</v>
      </c>
      <c r="BJ124" s="4">
        <v>1233.0319999999999</v>
      </c>
      <c r="BK124" s="4">
        <v>1002.063</v>
      </c>
      <c r="BL124" s="4">
        <v>0.55400000000000005</v>
      </c>
      <c r="BM124" s="4">
        <v>0.10299999999999999</v>
      </c>
      <c r="BN124" s="4">
        <v>0.65600000000000003</v>
      </c>
      <c r="BO124" s="4">
        <v>0.441</v>
      </c>
      <c r="BP124" s="4">
        <v>8.2000000000000003E-2</v>
      </c>
      <c r="BQ124" s="4">
        <v>0.52300000000000002</v>
      </c>
      <c r="BR124" s="4">
        <v>73.931700000000006</v>
      </c>
      <c r="BU124" s="4">
        <v>38.633000000000003</v>
      </c>
      <c r="BW124" s="4">
        <v>151.74299999999999</v>
      </c>
      <c r="BX124" s="4">
        <v>0.458316</v>
      </c>
      <c r="BY124" s="4">
        <v>-5</v>
      </c>
      <c r="BZ124" s="4">
        <v>1.0437620000000001</v>
      </c>
      <c r="CA124" s="4">
        <v>11.200097</v>
      </c>
      <c r="CB124" s="4">
        <v>21.083991999999999</v>
      </c>
      <c r="CC124" s="4">
        <f t="shared" si="20"/>
        <v>2.9590656273999998</v>
      </c>
      <c r="CE124" s="4">
        <f t="shared" si="21"/>
        <v>10316.128269065686</v>
      </c>
      <c r="CF124" s="4">
        <f t="shared" si="22"/>
        <v>8383.7324916829166</v>
      </c>
      <c r="CG124" s="4">
        <f t="shared" si="23"/>
        <v>4.3756650960569994</v>
      </c>
      <c r="CH124" s="4">
        <f t="shared" si="24"/>
        <v>618.54753189705036</v>
      </c>
    </row>
    <row r="125" spans="1:86">
      <c r="A125" s="2">
        <v>42440</v>
      </c>
      <c r="B125" s="29">
        <v>0.43133240740740741</v>
      </c>
      <c r="C125" s="4">
        <v>7.6420000000000003</v>
      </c>
      <c r="D125" s="4">
        <v>9.8838000000000008</v>
      </c>
      <c r="E125" s="4" t="s">
        <v>155</v>
      </c>
      <c r="F125" s="4">
        <v>98837.927773000003</v>
      </c>
      <c r="G125" s="4">
        <v>31.4</v>
      </c>
      <c r="H125" s="4">
        <v>6.2</v>
      </c>
      <c r="I125" s="4">
        <v>11518.9</v>
      </c>
      <c r="K125" s="4">
        <v>1.06</v>
      </c>
      <c r="L125" s="4">
        <v>1078</v>
      </c>
      <c r="M125" s="4">
        <v>0.82399999999999995</v>
      </c>
      <c r="N125" s="4">
        <v>6.2969999999999997</v>
      </c>
      <c r="O125" s="4">
        <v>8.1440999999999999</v>
      </c>
      <c r="P125" s="4">
        <v>25.8537</v>
      </c>
      <c r="Q125" s="4">
        <v>5.0823</v>
      </c>
      <c r="R125" s="4">
        <v>30.9</v>
      </c>
      <c r="S125" s="4">
        <v>20.611899999999999</v>
      </c>
      <c r="T125" s="4">
        <v>4.0518999999999998</v>
      </c>
      <c r="U125" s="4">
        <v>24.7</v>
      </c>
      <c r="V125" s="4">
        <v>11518.8889</v>
      </c>
      <c r="Y125" s="4">
        <v>888.47199999999998</v>
      </c>
      <c r="Z125" s="4">
        <v>0</v>
      </c>
      <c r="AA125" s="4">
        <v>0.87070000000000003</v>
      </c>
      <c r="AB125" s="4" t="s">
        <v>382</v>
      </c>
      <c r="AC125" s="4">
        <v>0</v>
      </c>
      <c r="AD125" s="4">
        <v>12</v>
      </c>
      <c r="AE125" s="4">
        <v>853</v>
      </c>
      <c r="AF125" s="4">
        <v>868</v>
      </c>
      <c r="AG125" s="4">
        <v>885</v>
      </c>
      <c r="AH125" s="4">
        <v>67</v>
      </c>
      <c r="AI125" s="4">
        <v>20.89</v>
      </c>
      <c r="AJ125" s="4">
        <v>0.48</v>
      </c>
      <c r="AK125" s="4">
        <v>989</v>
      </c>
      <c r="AL125" s="4">
        <v>2</v>
      </c>
      <c r="AM125" s="4">
        <v>0</v>
      </c>
      <c r="AN125" s="4">
        <v>27</v>
      </c>
      <c r="AO125" s="4">
        <v>192</v>
      </c>
      <c r="AP125" s="4">
        <v>190</v>
      </c>
      <c r="AQ125" s="4">
        <v>2.4</v>
      </c>
      <c r="AR125" s="4">
        <v>195</v>
      </c>
      <c r="AS125" s="4" t="s">
        <v>155</v>
      </c>
      <c r="AT125" s="4">
        <v>2</v>
      </c>
      <c r="AU125" s="5">
        <v>0.63949074074074075</v>
      </c>
      <c r="AV125" s="4">
        <v>47.158969999999997</v>
      </c>
      <c r="AW125" s="4">
        <v>-88.488501999999997</v>
      </c>
      <c r="AX125" s="4">
        <v>316.89999999999998</v>
      </c>
      <c r="AY125" s="4">
        <v>9.8000000000000007</v>
      </c>
      <c r="AZ125" s="4">
        <v>12</v>
      </c>
      <c r="BA125" s="4">
        <v>10</v>
      </c>
      <c r="BB125" s="4" t="s">
        <v>425</v>
      </c>
      <c r="BC125" s="4">
        <v>2.7</v>
      </c>
      <c r="BD125" s="4">
        <v>1.3668</v>
      </c>
      <c r="BE125" s="4">
        <v>3.1833999999999998</v>
      </c>
      <c r="BF125" s="4">
        <v>14.063000000000001</v>
      </c>
      <c r="BG125" s="4">
        <v>10.15</v>
      </c>
      <c r="BH125" s="4">
        <v>0.72</v>
      </c>
      <c r="BI125" s="4">
        <v>21.361000000000001</v>
      </c>
      <c r="BJ125" s="4">
        <v>1224.0360000000001</v>
      </c>
      <c r="BK125" s="4">
        <v>1007.586</v>
      </c>
      <c r="BL125" s="4">
        <v>0.52600000000000002</v>
      </c>
      <c r="BM125" s="4">
        <v>0.10299999999999999</v>
      </c>
      <c r="BN125" s="4">
        <v>0.63</v>
      </c>
      <c r="BO125" s="4">
        <v>0.42</v>
      </c>
      <c r="BP125" s="4">
        <v>8.2000000000000003E-2</v>
      </c>
      <c r="BQ125" s="4">
        <v>0.502</v>
      </c>
      <c r="BR125" s="4">
        <v>74.040099999999995</v>
      </c>
      <c r="BU125" s="4">
        <v>34.265000000000001</v>
      </c>
      <c r="BW125" s="4">
        <v>123.059</v>
      </c>
      <c r="BX125" s="4">
        <v>0.47969800000000001</v>
      </c>
      <c r="BY125" s="4">
        <v>-5</v>
      </c>
      <c r="BZ125" s="4">
        <v>1.0429999999999999</v>
      </c>
      <c r="CA125" s="4">
        <v>11.722619999999999</v>
      </c>
      <c r="CB125" s="4">
        <v>21.0686</v>
      </c>
      <c r="CC125" s="4">
        <f t="shared" si="20"/>
        <v>3.0971162039999998</v>
      </c>
      <c r="CE125" s="4">
        <f t="shared" si="21"/>
        <v>10718.634944057041</v>
      </c>
      <c r="CF125" s="4">
        <f t="shared" si="22"/>
        <v>8823.2262031040391</v>
      </c>
      <c r="CG125" s="4">
        <f t="shared" si="23"/>
        <v>4.3959121642799994</v>
      </c>
      <c r="CH125" s="4">
        <f t="shared" si="24"/>
        <v>648.35413592531393</v>
      </c>
    </row>
    <row r="126" spans="1:86">
      <c r="A126" s="2">
        <v>42440</v>
      </c>
      <c r="B126" s="29">
        <v>0.43134398148148145</v>
      </c>
      <c r="C126" s="4">
        <v>7.7569999999999997</v>
      </c>
      <c r="D126" s="4">
        <v>9.8183000000000007</v>
      </c>
      <c r="E126" s="4" t="s">
        <v>155</v>
      </c>
      <c r="F126" s="4">
        <v>98182.718204000004</v>
      </c>
      <c r="G126" s="4">
        <v>32.1</v>
      </c>
      <c r="H126" s="4">
        <v>6.1</v>
      </c>
      <c r="I126" s="4">
        <v>10830.1</v>
      </c>
      <c r="K126" s="4">
        <v>0.9</v>
      </c>
      <c r="L126" s="4">
        <v>956</v>
      </c>
      <c r="M126" s="4">
        <v>0.82450000000000001</v>
      </c>
      <c r="N126" s="4">
        <v>6.3959000000000001</v>
      </c>
      <c r="O126" s="4">
        <v>8.0952000000000002</v>
      </c>
      <c r="P126" s="4">
        <v>26.4497</v>
      </c>
      <c r="Q126" s="4">
        <v>5.0026000000000002</v>
      </c>
      <c r="R126" s="4">
        <v>31.5</v>
      </c>
      <c r="S126" s="4">
        <v>21.0871</v>
      </c>
      <c r="T126" s="4">
        <v>3.9883999999999999</v>
      </c>
      <c r="U126" s="4">
        <v>25.1</v>
      </c>
      <c r="V126" s="4">
        <v>10830.1067</v>
      </c>
      <c r="Y126" s="4">
        <v>788.16700000000003</v>
      </c>
      <c r="Z126" s="4">
        <v>0</v>
      </c>
      <c r="AA126" s="4">
        <v>0.74209999999999998</v>
      </c>
      <c r="AB126" s="4" t="s">
        <v>382</v>
      </c>
      <c r="AC126" s="4">
        <v>0</v>
      </c>
      <c r="AD126" s="4">
        <v>11.9</v>
      </c>
      <c r="AE126" s="4">
        <v>854</v>
      </c>
      <c r="AF126" s="4">
        <v>868</v>
      </c>
      <c r="AG126" s="4">
        <v>884</v>
      </c>
      <c r="AH126" s="4">
        <v>67</v>
      </c>
      <c r="AI126" s="4">
        <v>20.89</v>
      </c>
      <c r="AJ126" s="4">
        <v>0.48</v>
      </c>
      <c r="AK126" s="4">
        <v>989</v>
      </c>
      <c r="AL126" s="4">
        <v>2</v>
      </c>
      <c r="AM126" s="4">
        <v>0</v>
      </c>
      <c r="AN126" s="4">
        <v>27</v>
      </c>
      <c r="AO126" s="4">
        <v>192</v>
      </c>
      <c r="AP126" s="4">
        <v>190</v>
      </c>
      <c r="AQ126" s="4">
        <v>2.2999999999999998</v>
      </c>
      <c r="AR126" s="4">
        <v>195</v>
      </c>
      <c r="AS126" s="4" t="s">
        <v>155</v>
      </c>
      <c r="AT126" s="4">
        <v>2</v>
      </c>
      <c r="AU126" s="5">
        <v>0.63950231481481479</v>
      </c>
      <c r="AV126" s="4">
        <v>47.15896</v>
      </c>
      <c r="AW126" s="4">
        <v>-88.488412999999994</v>
      </c>
      <c r="AX126" s="4">
        <v>316.2</v>
      </c>
      <c r="AY126" s="4">
        <v>13.1</v>
      </c>
      <c r="AZ126" s="4">
        <v>12</v>
      </c>
      <c r="BA126" s="4">
        <v>11</v>
      </c>
      <c r="BB126" s="4" t="s">
        <v>424</v>
      </c>
      <c r="BC126" s="4">
        <v>2.9952000000000001</v>
      </c>
      <c r="BD126" s="4">
        <v>1.2951999999999999</v>
      </c>
      <c r="BE126" s="4">
        <v>3.4428000000000001</v>
      </c>
      <c r="BF126" s="4">
        <v>14.063000000000001</v>
      </c>
      <c r="BG126" s="4">
        <v>10.19</v>
      </c>
      <c r="BH126" s="4">
        <v>0.72</v>
      </c>
      <c r="BI126" s="4">
        <v>21.285</v>
      </c>
      <c r="BJ126" s="4">
        <v>1244.771</v>
      </c>
      <c r="BK126" s="4">
        <v>1002.754</v>
      </c>
      <c r="BL126" s="4">
        <v>0.53900000000000003</v>
      </c>
      <c r="BM126" s="4">
        <v>0.10199999999999999</v>
      </c>
      <c r="BN126" s="4">
        <v>0.64100000000000001</v>
      </c>
      <c r="BO126" s="4">
        <v>0.43</v>
      </c>
      <c r="BP126" s="4">
        <v>8.1000000000000003E-2</v>
      </c>
      <c r="BQ126" s="4">
        <v>0.51100000000000001</v>
      </c>
      <c r="BR126" s="4">
        <v>69.697900000000004</v>
      </c>
      <c r="BU126" s="4">
        <v>30.434000000000001</v>
      </c>
      <c r="BW126" s="4">
        <v>105.008</v>
      </c>
      <c r="BX126" s="4">
        <v>0.48598400000000003</v>
      </c>
      <c r="BY126" s="4">
        <v>-5</v>
      </c>
      <c r="BZ126" s="4">
        <v>1.040762</v>
      </c>
      <c r="CA126" s="4">
        <v>11.876234</v>
      </c>
      <c r="CB126" s="4">
        <v>21.023392000000001</v>
      </c>
      <c r="CC126" s="4">
        <f t="shared" si="20"/>
        <v>3.1377010228</v>
      </c>
      <c r="CE126" s="4">
        <f t="shared" si="21"/>
        <v>11043.044179293258</v>
      </c>
      <c r="CF126" s="4">
        <f t="shared" si="22"/>
        <v>8895.9790378816924</v>
      </c>
      <c r="CG126" s="4">
        <f t="shared" si="23"/>
        <v>4.5333604137779995</v>
      </c>
      <c r="CH126" s="4">
        <f t="shared" si="24"/>
        <v>618.32818157232418</v>
      </c>
    </row>
    <row r="127" spans="1:86">
      <c r="A127" s="2">
        <v>42440</v>
      </c>
      <c r="B127" s="29">
        <v>0.43135555555555555</v>
      </c>
      <c r="C127" s="4">
        <v>7.8949999999999996</v>
      </c>
      <c r="D127" s="4">
        <v>9.6338000000000008</v>
      </c>
      <c r="E127" s="4" t="s">
        <v>155</v>
      </c>
      <c r="F127" s="4">
        <v>96337.911548000004</v>
      </c>
      <c r="G127" s="4">
        <v>39.6</v>
      </c>
      <c r="H127" s="4">
        <v>6</v>
      </c>
      <c r="I127" s="4">
        <v>9849.4</v>
      </c>
      <c r="K127" s="4">
        <v>0.8</v>
      </c>
      <c r="L127" s="4">
        <v>863</v>
      </c>
      <c r="M127" s="4">
        <v>0.82640000000000002</v>
      </c>
      <c r="N127" s="4">
        <v>6.5239000000000003</v>
      </c>
      <c r="O127" s="4">
        <v>7.9610000000000003</v>
      </c>
      <c r="P127" s="4">
        <v>32.762999999999998</v>
      </c>
      <c r="Q127" s="4">
        <v>4.9314</v>
      </c>
      <c r="R127" s="4">
        <v>37.700000000000003</v>
      </c>
      <c r="S127" s="4">
        <v>26.1204</v>
      </c>
      <c r="T127" s="4">
        <v>3.9316</v>
      </c>
      <c r="U127" s="4">
        <v>30.1</v>
      </c>
      <c r="V127" s="4">
        <v>9849.4397000000008</v>
      </c>
      <c r="Y127" s="4">
        <v>713.20699999999999</v>
      </c>
      <c r="Z127" s="4">
        <v>0</v>
      </c>
      <c r="AA127" s="4">
        <v>0.66110000000000002</v>
      </c>
      <c r="AB127" s="4" t="s">
        <v>382</v>
      </c>
      <c r="AC127" s="4">
        <v>0</v>
      </c>
      <c r="AD127" s="4">
        <v>12</v>
      </c>
      <c r="AE127" s="4">
        <v>854</v>
      </c>
      <c r="AF127" s="4">
        <v>868</v>
      </c>
      <c r="AG127" s="4">
        <v>884</v>
      </c>
      <c r="AH127" s="4">
        <v>67</v>
      </c>
      <c r="AI127" s="4">
        <v>20.89</v>
      </c>
      <c r="AJ127" s="4">
        <v>0.48</v>
      </c>
      <c r="AK127" s="4">
        <v>989</v>
      </c>
      <c r="AL127" s="4">
        <v>2</v>
      </c>
      <c r="AM127" s="4">
        <v>0</v>
      </c>
      <c r="AN127" s="4">
        <v>27</v>
      </c>
      <c r="AO127" s="4">
        <v>192</v>
      </c>
      <c r="AP127" s="4">
        <v>190</v>
      </c>
      <c r="AQ127" s="4">
        <v>2.2000000000000002</v>
      </c>
      <c r="AR127" s="4">
        <v>195</v>
      </c>
      <c r="AS127" s="4" t="s">
        <v>155</v>
      </c>
      <c r="AT127" s="4">
        <v>2</v>
      </c>
      <c r="AU127" s="5">
        <v>0.63951388888888883</v>
      </c>
      <c r="AV127" s="4">
        <v>47.158949999999997</v>
      </c>
      <c r="AW127" s="4">
        <v>-88.488307000000006</v>
      </c>
      <c r="AX127" s="4">
        <v>315.60000000000002</v>
      </c>
      <c r="AY127" s="4">
        <v>15.7</v>
      </c>
      <c r="AZ127" s="4">
        <v>12</v>
      </c>
      <c r="BA127" s="4">
        <v>10</v>
      </c>
      <c r="BB127" s="4" t="s">
        <v>425</v>
      </c>
      <c r="BC127" s="4">
        <v>3.6160839999999999</v>
      </c>
      <c r="BD127" s="4">
        <v>1.1050949999999999</v>
      </c>
      <c r="BE127" s="4">
        <v>4.0423580000000001</v>
      </c>
      <c r="BF127" s="4">
        <v>14.063000000000001</v>
      </c>
      <c r="BG127" s="4">
        <v>10.31</v>
      </c>
      <c r="BH127" s="4">
        <v>0.73</v>
      </c>
      <c r="BI127" s="4">
        <v>21.013000000000002</v>
      </c>
      <c r="BJ127" s="4">
        <v>1278.2719999999999</v>
      </c>
      <c r="BK127" s="4">
        <v>992.79</v>
      </c>
      <c r="BL127" s="4">
        <v>0.67200000000000004</v>
      </c>
      <c r="BM127" s="4">
        <v>0.10100000000000001</v>
      </c>
      <c r="BN127" s="4">
        <v>0.77300000000000002</v>
      </c>
      <c r="BO127" s="4">
        <v>0.53600000000000003</v>
      </c>
      <c r="BP127" s="4">
        <v>8.1000000000000003E-2</v>
      </c>
      <c r="BQ127" s="4">
        <v>0.61699999999999999</v>
      </c>
      <c r="BR127" s="4">
        <v>63.814999999999998</v>
      </c>
      <c r="BU127" s="4">
        <v>27.725000000000001</v>
      </c>
      <c r="BW127" s="4">
        <v>94.183000000000007</v>
      </c>
      <c r="BX127" s="4">
        <v>0.541404</v>
      </c>
      <c r="BY127" s="4">
        <v>-5</v>
      </c>
      <c r="BZ127" s="4">
        <v>1.0377639999999999</v>
      </c>
      <c r="CA127" s="4">
        <v>13.230551</v>
      </c>
      <c r="CB127" s="4">
        <v>20.962838000000001</v>
      </c>
      <c r="CC127" s="4">
        <f t="shared" si="20"/>
        <v>3.4955115742</v>
      </c>
      <c r="CE127" s="4">
        <f t="shared" si="21"/>
        <v>12633.445437240383</v>
      </c>
      <c r="CF127" s="4">
        <f t="shared" si="22"/>
        <v>9811.96356928563</v>
      </c>
      <c r="CG127" s="4">
        <f t="shared" si="23"/>
        <v>6.097947725349</v>
      </c>
      <c r="CH127" s="4">
        <f t="shared" si="24"/>
        <v>630.697786212555</v>
      </c>
    </row>
    <row r="128" spans="1:86">
      <c r="A128" s="2">
        <v>42440</v>
      </c>
      <c r="B128" s="29">
        <v>0.43136712962962959</v>
      </c>
      <c r="C128" s="4">
        <v>7.9240000000000004</v>
      </c>
      <c r="D128" s="4">
        <v>9.5649999999999995</v>
      </c>
      <c r="E128" s="4" t="s">
        <v>155</v>
      </c>
      <c r="F128" s="4">
        <v>95649.950859999997</v>
      </c>
      <c r="G128" s="4">
        <v>43.1</v>
      </c>
      <c r="H128" s="4">
        <v>5.9</v>
      </c>
      <c r="I128" s="4">
        <v>9175.7000000000007</v>
      </c>
      <c r="K128" s="4">
        <v>0.8</v>
      </c>
      <c r="L128" s="4">
        <v>792</v>
      </c>
      <c r="M128" s="4">
        <v>0.82750000000000001</v>
      </c>
      <c r="N128" s="4">
        <v>6.5570000000000004</v>
      </c>
      <c r="O128" s="4">
        <v>7.9154</v>
      </c>
      <c r="P128" s="4">
        <v>35.675899999999999</v>
      </c>
      <c r="Q128" s="4">
        <v>4.8825000000000003</v>
      </c>
      <c r="R128" s="4">
        <v>40.6</v>
      </c>
      <c r="S128" s="4">
        <v>28.442699999999999</v>
      </c>
      <c r="T128" s="4">
        <v>3.8925999999999998</v>
      </c>
      <c r="U128" s="4">
        <v>32.299999999999997</v>
      </c>
      <c r="V128" s="4">
        <v>9175.6864000000005</v>
      </c>
      <c r="Y128" s="4">
        <v>655.27599999999995</v>
      </c>
      <c r="Z128" s="4">
        <v>0</v>
      </c>
      <c r="AA128" s="4">
        <v>0.66200000000000003</v>
      </c>
      <c r="AB128" s="4" t="s">
        <v>382</v>
      </c>
      <c r="AC128" s="4">
        <v>0</v>
      </c>
      <c r="AD128" s="4">
        <v>12</v>
      </c>
      <c r="AE128" s="4">
        <v>854</v>
      </c>
      <c r="AF128" s="4">
        <v>868</v>
      </c>
      <c r="AG128" s="4">
        <v>883</v>
      </c>
      <c r="AH128" s="4">
        <v>67</v>
      </c>
      <c r="AI128" s="4">
        <v>20.89</v>
      </c>
      <c r="AJ128" s="4">
        <v>0.48</v>
      </c>
      <c r="AK128" s="4">
        <v>989</v>
      </c>
      <c r="AL128" s="4">
        <v>2</v>
      </c>
      <c r="AM128" s="4">
        <v>0</v>
      </c>
      <c r="AN128" s="4">
        <v>27</v>
      </c>
      <c r="AO128" s="4">
        <v>192</v>
      </c>
      <c r="AP128" s="4">
        <v>190</v>
      </c>
      <c r="AQ128" s="4">
        <v>2.2000000000000002</v>
      </c>
      <c r="AR128" s="4">
        <v>195</v>
      </c>
      <c r="AS128" s="4" t="s">
        <v>155</v>
      </c>
      <c r="AT128" s="4">
        <v>2</v>
      </c>
      <c r="AU128" s="5">
        <v>0.63952546296296298</v>
      </c>
      <c r="AV128" s="4">
        <v>47.158943000000001</v>
      </c>
      <c r="AW128" s="4">
        <v>-88.488191999999998</v>
      </c>
      <c r="AX128" s="4">
        <v>315.3</v>
      </c>
      <c r="AY128" s="4">
        <v>17.600000000000001</v>
      </c>
      <c r="AZ128" s="4">
        <v>12</v>
      </c>
      <c r="BA128" s="4">
        <v>6</v>
      </c>
      <c r="BB128" s="4" t="s">
        <v>424</v>
      </c>
      <c r="BC128" s="4">
        <v>3.2835839999999998</v>
      </c>
      <c r="BD128" s="4">
        <v>1</v>
      </c>
      <c r="BE128" s="4">
        <v>3.462262</v>
      </c>
      <c r="BF128" s="4">
        <v>14.063000000000001</v>
      </c>
      <c r="BG128" s="4">
        <v>10.38</v>
      </c>
      <c r="BH128" s="4">
        <v>0.74</v>
      </c>
      <c r="BI128" s="4">
        <v>20.841000000000001</v>
      </c>
      <c r="BJ128" s="4">
        <v>1291.443</v>
      </c>
      <c r="BK128" s="4">
        <v>992.24</v>
      </c>
      <c r="BL128" s="4">
        <v>0.73599999999999999</v>
      </c>
      <c r="BM128" s="4">
        <v>0.10100000000000001</v>
      </c>
      <c r="BN128" s="4">
        <v>0.83699999999999997</v>
      </c>
      <c r="BO128" s="4">
        <v>0.58699999999999997</v>
      </c>
      <c r="BP128" s="4">
        <v>0.08</v>
      </c>
      <c r="BQ128" s="4">
        <v>0.66700000000000004</v>
      </c>
      <c r="BR128" s="4">
        <v>59.758899999999997</v>
      </c>
      <c r="BU128" s="4">
        <v>25.606000000000002</v>
      </c>
      <c r="BW128" s="4">
        <v>94.808000000000007</v>
      </c>
      <c r="BX128" s="4">
        <v>0.53539000000000003</v>
      </c>
      <c r="BY128" s="4">
        <v>-5</v>
      </c>
      <c r="BZ128" s="4">
        <v>1.034017</v>
      </c>
      <c r="CA128" s="4">
        <v>13.083603</v>
      </c>
      <c r="CB128" s="4">
        <v>20.887143999999999</v>
      </c>
      <c r="CC128" s="4">
        <f t="shared" si="20"/>
        <v>3.4566879126000001</v>
      </c>
      <c r="CE128" s="4">
        <f t="shared" si="21"/>
        <v>12621.855449319362</v>
      </c>
      <c r="CF128" s="4">
        <f t="shared" si="22"/>
        <v>9697.6094578178399</v>
      </c>
      <c r="CG128" s="4">
        <f t="shared" si="23"/>
        <v>6.5188921111470002</v>
      </c>
      <c r="CH128" s="4">
        <f t="shared" si="24"/>
        <v>584.05070731757496</v>
      </c>
    </row>
    <row r="129" spans="1:86">
      <c r="A129" s="2">
        <v>42440</v>
      </c>
      <c r="B129" s="29">
        <v>0.43137870370370374</v>
      </c>
      <c r="C129" s="4">
        <v>8.266</v>
      </c>
      <c r="D129" s="4">
        <v>9.2289999999999992</v>
      </c>
      <c r="E129" s="4" t="s">
        <v>155</v>
      </c>
      <c r="F129" s="4">
        <v>92290.456397999995</v>
      </c>
      <c r="G129" s="4">
        <v>41.8</v>
      </c>
      <c r="H129" s="4">
        <v>6</v>
      </c>
      <c r="I129" s="4">
        <v>8580.7999999999993</v>
      </c>
      <c r="K129" s="4">
        <v>0.7</v>
      </c>
      <c r="L129" s="4">
        <v>729</v>
      </c>
      <c r="M129" s="4">
        <v>0.82899999999999996</v>
      </c>
      <c r="N129" s="4">
        <v>6.8521000000000001</v>
      </c>
      <c r="O129" s="4">
        <v>7.6506999999999996</v>
      </c>
      <c r="P129" s="4">
        <v>34.632100000000001</v>
      </c>
      <c r="Q129" s="4">
        <v>4.9739000000000004</v>
      </c>
      <c r="R129" s="4">
        <v>39.6</v>
      </c>
      <c r="S129" s="4">
        <v>27.610499999999998</v>
      </c>
      <c r="T129" s="4">
        <v>3.9655</v>
      </c>
      <c r="U129" s="4">
        <v>31.6</v>
      </c>
      <c r="V129" s="4">
        <v>8580.8022000000001</v>
      </c>
      <c r="Y129" s="4">
        <v>604.11199999999997</v>
      </c>
      <c r="Z129" s="4">
        <v>0</v>
      </c>
      <c r="AA129" s="4">
        <v>0.58030000000000004</v>
      </c>
      <c r="AB129" s="4" t="s">
        <v>382</v>
      </c>
      <c r="AC129" s="4">
        <v>0</v>
      </c>
      <c r="AD129" s="4">
        <v>11.9</v>
      </c>
      <c r="AE129" s="4">
        <v>854</v>
      </c>
      <c r="AF129" s="4">
        <v>868</v>
      </c>
      <c r="AG129" s="4">
        <v>884</v>
      </c>
      <c r="AH129" s="4">
        <v>67</v>
      </c>
      <c r="AI129" s="4">
        <v>20.89</v>
      </c>
      <c r="AJ129" s="4">
        <v>0.48</v>
      </c>
      <c r="AK129" s="4">
        <v>989</v>
      </c>
      <c r="AL129" s="4">
        <v>2</v>
      </c>
      <c r="AM129" s="4">
        <v>0</v>
      </c>
      <c r="AN129" s="4">
        <v>27</v>
      </c>
      <c r="AO129" s="4">
        <v>192</v>
      </c>
      <c r="AP129" s="4">
        <v>189.3</v>
      </c>
      <c r="AQ129" s="4">
        <v>2.1</v>
      </c>
      <c r="AR129" s="4">
        <v>195</v>
      </c>
      <c r="AS129" s="4" t="s">
        <v>155</v>
      </c>
      <c r="AT129" s="4">
        <v>2</v>
      </c>
      <c r="AU129" s="5">
        <v>0.63953703703703701</v>
      </c>
      <c r="AV129" s="4">
        <v>47.158938999999997</v>
      </c>
      <c r="AW129" s="4">
        <v>-88.488072000000003</v>
      </c>
      <c r="AX129" s="4">
        <v>315</v>
      </c>
      <c r="AY129" s="4">
        <v>19.100000000000001</v>
      </c>
      <c r="AZ129" s="4">
        <v>12</v>
      </c>
      <c r="BA129" s="4">
        <v>4</v>
      </c>
      <c r="BB129" s="4" t="s">
        <v>426</v>
      </c>
      <c r="BC129" s="4">
        <v>3.1</v>
      </c>
      <c r="BD129" s="4">
        <v>1</v>
      </c>
      <c r="BE129" s="4">
        <v>3.2</v>
      </c>
      <c r="BF129" s="4">
        <v>14.063000000000001</v>
      </c>
      <c r="BG129" s="4">
        <v>10.48</v>
      </c>
      <c r="BH129" s="4">
        <v>0.75</v>
      </c>
      <c r="BI129" s="4">
        <v>20.63</v>
      </c>
      <c r="BJ129" s="4">
        <v>1352.1179999999999</v>
      </c>
      <c r="BK129" s="4">
        <v>960.89099999999996</v>
      </c>
      <c r="BL129" s="4">
        <v>0.71599999999999997</v>
      </c>
      <c r="BM129" s="4">
        <v>0.10299999999999999</v>
      </c>
      <c r="BN129" s="4">
        <v>0.81799999999999995</v>
      </c>
      <c r="BO129" s="4">
        <v>0.57099999999999995</v>
      </c>
      <c r="BP129" s="4">
        <v>8.2000000000000003E-2</v>
      </c>
      <c r="BQ129" s="4">
        <v>0.65300000000000002</v>
      </c>
      <c r="BR129" s="4">
        <v>55.991</v>
      </c>
      <c r="BU129" s="4">
        <v>23.652000000000001</v>
      </c>
      <c r="BW129" s="4">
        <v>83.26</v>
      </c>
      <c r="BX129" s="4">
        <v>0.47254200000000002</v>
      </c>
      <c r="BY129" s="4">
        <v>-5</v>
      </c>
      <c r="BZ129" s="4">
        <v>1.030762</v>
      </c>
      <c r="CA129" s="4">
        <v>11.547745000000001</v>
      </c>
      <c r="CB129" s="4">
        <v>20.821391999999999</v>
      </c>
      <c r="CC129" s="4">
        <f t="shared" si="20"/>
        <v>3.050914229</v>
      </c>
      <c r="CE129" s="4">
        <f t="shared" si="21"/>
        <v>11663.593663810771</v>
      </c>
      <c r="CF129" s="4">
        <f t="shared" si="22"/>
        <v>8288.8048078738666</v>
      </c>
      <c r="CG129" s="4">
        <f t="shared" si="23"/>
        <v>5.6328860812950001</v>
      </c>
      <c r="CH129" s="4">
        <f t="shared" si="24"/>
        <v>482.98763335036506</v>
      </c>
    </row>
    <row r="130" spans="1:86">
      <c r="A130" s="2">
        <v>42440</v>
      </c>
      <c r="B130" s="29">
        <v>0.43139027777777778</v>
      </c>
      <c r="C130" s="4">
        <v>9.0370000000000008</v>
      </c>
      <c r="D130" s="4">
        <v>8.0472999999999999</v>
      </c>
      <c r="E130" s="4" t="s">
        <v>155</v>
      </c>
      <c r="F130" s="4">
        <v>80472.828619000007</v>
      </c>
      <c r="G130" s="4">
        <v>40.1</v>
      </c>
      <c r="H130" s="4">
        <v>5.9</v>
      </c>
      <c r="I130" s="4">
        <v>7862.4</v>
      </c>
      <c r="K130" s="4">
        <v>0.7</v>
      </c>
      <c r="L130" s="4">
        <v>665</v>
      </c>
      <c r="M130" s="4">
        <v>0.8357</v>
      </c>
      <c r="N130" s="4">
        <v>7.5522999999999998</v>
      </c>
      <c r="O130" s="4">
        <v>6.7252999999999998</v>
      </c>
      <c r="P130" s="4">
        <v>33.543199999999999</v>
      </c>
      <c r="Q130" s="4">
        <v>4.9307999999999996</v>
      </c>
      <c r="R130" s="4">
        <v>38.5</v>
      </c>
      <c r="S130" s="4">
        <v>26.7424</v>
      </c>
      <c r="T130" s="4">
        <v>3.9310999999999998</v>
      </c>
      <c r="U130" s="4">
        <v>30.7</v>
      </c>
      <c r="V130" s="4">
        <v>7862.4327999999996</v>
      </c>
      <c r="Y130" s="4">
        <v>555.89400000000001</v>
      </c>
      <c r="Z130" s="4">
        <v>0</v>
      </c>
      <c r="AA130" s="4">
        <v>0.58499999999999996</v>
      </c>
      <c r="AB130" s="4" t="s">
        <v>382</v>
      </c>
      <c r="AC130" s="4">
        <v>0</v>
      </c>
      <c r="AD130" s="4">
        <v>12</v>
      </c>
      <c r="AE130" s="4">
        <v>853</v>
      </c>
      <c r="AF130" s="4">
        <v>868</v>
      </c>
      <c r="AG130" s="4">
        <v>883</v>
      </c>
      <c r="AH130" s="4">
        <v>67</v>
      </c>
      <c r="AI130" s="4">
        <v>20.89</v>
      </c>
      <c r="AJ130" s="4">
        <v>0.48</v>
      </c>
      <c r="AK130" s="4">
        <v>989</v>
      </c>
      <c r="AL130" s="4">
        <v>2</v>
      </c>
      <c r="AM130" s="4">
        <v>0</v>
      </c>
      <c r="AN130" s="4">
        <v>27</v>
      </c>
      <c r="AO130" s="4">
        <v>192</v>
      </c>
      <c r="AP130" s="4">
        <v>189.7</v>
      </c>
      <c r="AQ130" s="4">
        <v>2.2000000000000002</v>
      </c>
      <c r="AR130" s="4">
        <v>195</v>
      </c>
      <c r="AS130" s="4" t="s">
        <v>155</v>
      </c>
      <c r="AT130" s="4">
        <v>2</v>
      </c>
      <c r="AU130" s="5">
        <v>0.63954861111111116</v>
      </c>
      <c r="AV130" s="4">
        <v>47.158934000000002</v>
      </c>
      <c r="AW130" s="4">
        <v>-88.487948000000003</v>
      </c>
      <c r="AX130" s="4">
        <v>314.8</v>
      </c>
      <c r="AY130" s="4">
        <v>20.100000000000001</v>
      </c>
      <c r="AZ130" s="4">
        <v>12</v>
      </c>
      <c r="BA130" s="4">
        <v>4</v>
      </c>
      <c r="BB130" s="4" t="s">
        <v>426</v>
      </c>
      <c r="BC130" s="4">
        <v>3.5428000000000002</v>
      </c>
      <c r="BD130" s="4">
        <v>1</v>
      </c>
      <c r="BE130" s="4">
        <v>3.7166000000000001</v>
      </c>
      <c r="BF130" s="4">
        <v>14.063000000000001</v>
      </c>
      <c r="BG130" s="4">
        <v>10.94</v>
      </c>
      <c r="BH130" s="4">
        <v>0.78</v>
      </c>
      <c r="BI130" s="4">
        <v>19.655999999999999</v>
      </c>
      <c r="BJ130" s="4">
        <v>1519.771</v>
      </c>
      <c r="BK130" s="4">
        <v>861.37300000000005</v>
      </c>
      <c r="BL130" s="4">
        <v>0.70699999999999996</v>
      </c>
      <c r="BM130" s="4">
        <v>0.104</v>
      </c>
      <c r="BN130" s="4">
        <v>0.81100000000000005</v>
      </c>
      <c r="BO130" s="4">
        <v>0.56399999999999995</v>
      </c>
      <c r="BP130" s="4">
        <v>8.3000000000000004E-2</v>
      </c>
      <c r="BQ130" s="4">
        <v>0.64600000000000002</v>
      </c>
      <c r="BR130" s="4">
        <v>52.318300000000001</v>
      </c>
      <c r="BU130" s="4">
        <v>22.193999999999999</v>
      </c>
      <c r="BW130" s="4">
        <v>85.597999999999999</v>
      </c>
      <c r="BX130" s="4">
        <v>0.46966599999999997</v>
      </c>
      <c r="BY130" s="4">
        <v>-5</v>
      </c>
      <c r="BZ130" s="4">
        <v>1.0307459999999999</v>
      </c>
      <c r="CA130" s="4">
        <v>11.477463</v>
      </c>
      <c r="CB130" s="4">
        <v>20.821069000000001</v>
      </c>
      <c r="CC130" s="4">
        <f t="shared" si="20"/>
        <v>3.0323457245999998</v>
      </c>
      <c r="CE130" s="4">
        <f t="shared" si="21"/>
        <v>13030.007219466832</v>
      </c>
      <c r="CF130" s="4">
        <f t="shared" si="22"/>
        <v>7385.1234223141537</v>
      </c>
      <c r="CG130" s="4">
        <f t="shared" si="23"/>
        <v>5.5385875002059999</v>
      </c>
      <c r="CH130" s="4">
        <f t="shared" si="24"/>
        <v>448.5595702972563</v>
      </c>
    </row>
    <row r="131" spans="1:86">
      <c r="A131" s="2">
        <v>42440</v>
      </c>
      <c r="B131" s="29">
        <v>0.43140185185185187</v>
      </c>
      <c r="C131" s="4">
        <v>10.205</v>
      </c>
      <c r="D131" s="4">
        <v>6.3057999999999996</v>
      </c>
      <c r="E131" s="4" t="s">
        <v>155</v>
      </c>
      <c r="F131" s="4">
        <v>63058.479531999998</v>
      </c>
      <c r="G131" s="4">
        <v>48.1</v>
      </c>
      <c r="H131" s="4">
        <v>5.9</v>
      </c>
      <c r="I131" s="4">
        <v>6979.1</v>
      </c>
      <c r="K131" s="4">
        <v>0.7</v>
      </c>
      <c r="L131" s="4">
        <v>604</v>
      </c>
      <c r="M131" s="4">
        <v>0.84460000000000002</v>
      </c>
      <c r="N131" s="4">
        <v>8.6194000000000006</v>
      </c>
      <c r="O131" s="4">
        <v>5.3258000000000001</v>
      </c>
      <c r="P131" s="4">
        <v>40.624499999999998</v>
      </c>
      <c r="Q131" s="4">
        <v>4.9829999999999997</v>
      </c>
      <c r="R131" s="4">
        <v>45.6</v>
      </c>
      <c r="S131" s="4">
        <v>32.387999999999998</v>
      </c>
      <c r="T131" s="4">
        <v>3.9727000000000001</v>
      </c>
      <c r="U131" s="4">
        <v>36.4</v>
      </c>
      <c r="V131" s="4">
        <v>6979.1075000000001</v>
      </c>
      <c r="Y131" s="4">
        <v>509.79199999999997</v>
      </c>
      <c r="Z131" s="4">
        <v>0</v>
      </c>
      <c r="AA131" s="4">
        <v>0.59119999999999995</v>
      </c>
      <c r="AB131" s="4" t="s">
        <v>382</v>
      </c>
      <c r="AC131" s="4">
        <v>0</v>
      </c>
      <c r="AD131" s="4">
        <v>11.9</v>
      </c>
      <c r="AE131" s="4">
        <v>853</v>
      </c>
      <c r="AF131" s="4">
        <v>868</v>
      </c>
      <c r="AG131" s="4">
        <v>883</v>
      </c>
      <c r="AH131" s="4">
        <v>67</v>
      </c>
      <c r="AI131" s="4">
        <v>20.89</v>
      </c>
      <c r="AJ131" s="4">
        <v>0.48</v>
      </c>
      <c r="AK131" s="4">
        <v>989</v>
      </c>
      <c r="AL131" s="4">
        <v>2</v>
      </c>
      <c r="AM131" s="4">
        <v>0</v>
      </c>
      <c r="AN131" s="4">
        <v>27</v>
      </c>
      <c r="AO131" s="4">
        <v>192</v>
      </c>
      <c r="AP131" s="4">
        <v>190</v>
      </c>
      <c r="AQ131" s="4">
        <v>2.1</v>
      </c>
      <c r="AR131" s="4">
        <v>195</v>
      </c>
      <c r="AS131" s="4" t="s">
        <v>155</v>
      </c>
      <c r="AT131" s="4">
        <v>2</v>
      </c>
      <c r="AU131" s="5">
        <v>0.6395601851851852</v>
      </c>
      <c r="AV131" s="4">
        <v>47.158932</v>
      </c>
      <c r="AW131" s="4">
        <v>-88.487819000000002</v>
      </c>
      <c r="AX131" s="4">
        <v>314.8</v>
      </c>
      <c r="AY131" s="4">
        <v>20.9</v>
      </c>
      <c r="AZ131" s="4">
        <v>12</v>
      </c>
      <c r="BA131" s="4">
        <v>10</v>
      </c>
      <c r="BB131" s="4" t="s">
        <v>426</v>
      </c>
      <c r="BC131" s="4">
        <v>2.5192000000000001</v>
      </c>
      <c r="BD131" s="4">
        <v>1.0738000000000001</v>
      </c>
      <c r="BE131" s="4">
        <v>3.0882000000000001</v>
      </c>
      <c r="BF131" s="4">
        <v>14.063000000000001</v>
      </c>
      <c r="BG131" s="4">
        <v>11.61</v>
      </c>
      <c r="BH131" s="4">
        <v>0.83</v>
      </c>
      <c r="BI131" s="4">
        <v>18.401</v>
      </c>
      <c r="BJ131" s="4">
        <v>1784.51</v>
      </c>
      <c r="BK131" s="4">
        <v>701.79</v>
      </c>
      <c r="BL131" s="4">
        <v>0.88100000000000001</v>
      </c>
      <c r="BM131" s="4">
        <v>0.108</v>
      </c>
      <c r="BN131" s="4">
        <v>0.98899999999999999</v>
      </c>
      <c r="BO131" s="4">
        <v>0.70199999999999996</v>
      </c>
      <c r="BP131" s="4">
        <v>8.5999999999999993E-2</v>
      </c>
      <c r="BQ131" s="4">
        <v>0.78800000000000003</v>
      </c>
      <c r="BR131" s="4">
        <v>47.779299999999999</v>
      </c>
      <c r="BU131" s="4">
        <v>20.94</v>
      </c>
      <c r="BW131" s="4">
        <v>88.998999999999995</v>
      </c>
      <c r="BX131" s="4">
        <v>0.43620799999999998</v>
      </c>
      <c r="BY131" s="4">
        <v>-5</v>
      </c>
      <c r="BZ131" s="4">
        <v>1.026524</v>
      </c>
      <c r="CA131" s="4">
        <v>10.659834</v>
      </c>
      <c r="CB131" s="4">
        <v>20.735785</v>
      </c>
      <c r="CC131" s="4">
        <f t="shared" si="20"/>
        <v>2.8163281427999998</v>
      </c>
      <c r="CE131" s="4">
        <f t="shared" si="21"/>
        <v>14209.867537390979</v>
      </c>
      <c r="CF131" s="4">
        <f t="shared" si="22"/>
        <v>5588.2807824364199</v>
      </c>
      <c r="CG131" s="4">
        <f t="shared" si="23"/>
        <v>6.2747620464240006</v>
      </c>
      <c r="CH131" s="4">
        <f t="shared" si="24"/>
        <v>380.46159675724135</v>
      </c>
    </row>
    <row r="132" spans="1:86">
      <c r="A132" s="2">
        <v>42440</v>
      </c>
      <c r="B132" s="29">
        <v>0.43141342592592591</v>
      </c>
      <c r="C132" s="4">
        <v>11.587999999999999</v>
      </c>
      <c r="D132" s="4">
        <v>4.2611999999999997</v>
      </c>
      <c r="E132" s="4" t="s">
        <v>155</v>
      </c>
      <c r="F132" s="4">
        <v>42611.660928999998</v>
      </c>
      <c r="G132" s="4">
        <v>60.2</v>
      </c>
      <c r="H132" s="4">
        <v>5.9</v>
      </c>
      <c r="I132" s="4">
        <v>5940.8</v>
      </c>
      <c r="K132" s="4">
        <v>0.7</v>
      </c>
      <c r="L132" s="4">
        <v>539</v>
      </c>
      <c r="M132" s="4">
        <v>0.85419999999999996</v>
      </c>
      <c r="N132" s="4">
        <v>9.8984000000000005</v>
      </c>
      <c r="O132" s="4">
        <v>3.6398000000000001</v>
      </c>
      <c r="P132" s="4">
        <v>51.412799999999997</v>
      </c>
      <c r="Q132" s="4">
        <v>5.0396999999999998</v>
      </c>
      <c r="R132" s="4">
        <v>56.5</v>
      </c>
      <c r="S132" s="4">
        <v>40.988999999999997</v>
      </c>
      <c r="T132" s="4">
        <v>4.0179</v>
      </c>
      <c r="U132" s="4">
        <v>45</v>
      </c>
      <c r="V132" s="4">
        <v>5940.7978999999996</v>
      </c>
      <c r="Y132" s="4">
        <v>460.65699999999998</v>
      </c>
      <c r="Z132" s="4">
        <v>0</v>
      </c>
      <c r="AA132" s="4">
        <v>0.59789999999999999</v>
      </c>
      <c r="AB132" s="4" t="s">
        <v>382</v>
      </c>
      <c r="AC132" s="4">
        <v>0</v>
      </c>
      <c r="AD132" s="4">
        <v>12</v>
      </c>
      <c r="AE132" s="4">
        <v>852</v>
      </c>
      <c r="AF132" s="4">
        <v>868</v>
      </c>
      <c r="AG132" s="4">
        <v>884</v>
      </c>
      <c r="AH132" s="4">
        <v>67</v>
      </c>
      <c r="AI132" s="4">
        <v>20.89</v>
      </c>
      <c r="AJ132" s="4">
        <v>0.48</v>
      </c>
      <c r="AK132" s="4">
        <v>989</v>
      </c>
      <c r="AL132" s="4">
        <v>2</v>
      </c>
      <c r="AM132" s="4">
        <v>0</v>
      </c>
      <c r="AN132" s="4">
        <v>27</v>
      </c>
      <c r="AO132" s="4">
        <v>192</v>
      </c>
      <c r="AP132" s="4">
        <v>190</v>
      </c>
      <c r="AQ132" s="4">
        <v>2.2000000000000002</v>
      </c>
      <c r="AR132" s="4">
        <v>195</v>
      </c>
      <c r="AS132" s="4" t="s">
        <v>155</v>
      </c>
      <c r="AT132" s="4">
        <v>2</v>
      </c>
      <c r="AU132" s="5">
        <v>0.63957175925925924</v>
      </c>
      <c r="AV132" s="4">
        <v>47.158935999999997</v>
      </c>
      <c r="AW132" s="4">
        <v>-88.487683000000004</v>
      </c>
      <c r="AX132" s="4">
        <v>314.89999999999998</v>
      </c>
      <c r="AY132" s="4">
        <v>21.9</v>
      </c>
      <c r="AZ132" s="4">
        <v>12</v>
      </c>
      <c r="BA132" s="4">
        <v>10</v>
      </c>
      <c r="BB132" s="4" t="s">
        <v>424</v>
      </c>
      <c r="BC132" s="4">
        <v>2.2475999999999998</v>
      </c>
      <c r="BD132" s="4">
        <v>1.1738</v>
      </c>
      <c r="BE132" s="4">
        <v>2.9476</v>
      </c>
      <c r="BF132" s="4">
        <v>14.063000000000001</v>
      </c>
      <c r="BG132" s="4">
        <v>12.43</v>
      </c>
      <c r="BH132" s="4">
        <v>0.88</v>
      </c>
      <c r="BI132" s="4">
        <v>17.07</v>
      </c>
      <c r="BJ132" s="4">
        <v>2123.6370000000002</v>
      </c>
      <c r="BK132" s="4">
        <v>497.02</v>
      </c>
      <c r="BL132" s="4">
        <v>1.155</v>
      </c>
      <c r="BM132" s="4">
        <v>0.113</v>
      </c>
      <c r="BN132" s="4">
        <v>1.268</v>
      </c>
      <c r="BO132" s="4">
        <v>0.92100000000000004</v>
      </c>
      <c r="BP132" s="4">
        <v>0.09</v>
      </c>
      <c r="BQ132" s="4">
        <v>1.0109999999999999</v>
      </c>
      <c r="BR132" s="4">
        <v>42.145899999999997</v>
      </c>
      <c r="BU132" s="4">
        <v>19.608000000000001</v>
      </c>
      <c r="BW132" s="4">
        <v>93.275000000000006</v>
      </c>
      <c r="BX132" s="4">
        <v>0.40733399999999997</v>
      </c>
      <c r="BY132" s="4">
        <v>-5</v>
      </c>
      <c r="BZ132" s="4">
        <v>1.024254</v>
      </c>
      <c r="CA132" s="4">
        <v>9.9542249999999992</v>
      </c>
      <c r="CB132" s="4">
        <v>20.689931000000001</v>
      </c>
      <c r="CC132" s="4">
        <f t="shared" si="20"/>
        <v>2.6299062449999995</v>
      </c>
      <c r="CE132" s="4">
        <f t="shared" si="21"/>
        <v>15790.952905694774</v>
      </c>
      <c r="CF132" s="4">
        <f t="shared" si="22"/>
        <v>3695.7443353964991</v>
      </c>
      <c r="CG132" s="4">
        <f t="shared" si="23"/>
        <v>7.5175999418249981</v>
      </c>
      <c r="CH132" s="4">
        <f t="shared" si="24"/>
        <v>313.38873925634249</v>
      </c>
    </row>
    <row r="133" spans="1:86">
      <c r="A133" s="2">
        <v>42440</v>
      </c>
      <c r="B133" s="29">
        <v>0.431425</v>
      </c>
      <c r="C133" s="4">
        <v>12.771000000000001</v>
      </c>
      <c r="D133" s="4">
        <v>2.2332000000000001</v>
      </c>
      <c r="E133" s="4" t="s">
        <v>155</v>
      </c>
      <c r="F133" s="4">
        <v>22332.019703999998</v>
      </c>
      <c r="G133" s="4">
        <v>95.7</v>
      </c>
      <c r="H133" s="4">
        <v>5.9</v>
      </c>
      <c r="I133" s="4">
        <v>4877.7</v>
      </c>
      <c r="K133" s="4">
        <v>0.7</v>
      </c>
      <c r="L133" s="4">
        <v>481</v>
      </c>
      <c r="M133" s="4">
        <v>0.86450000000000005</v>
      </c>
      <c r="N133" s="4">
        <v>11.041</v>
      </c>
      <c r="O133" s="4">
        <v>1.9307000000000001</v>
      </c>
      <c r="P133" s="4">
        <v>82.752700000000004</v>
      </c>
      <c r="Q133" s="4">
        <v>5.1006999999999998</v>
      </c>
      <c r="R133" s="4">
        <v>87.9</v>
      </c>
      <c r="S133" s="4">
        <v>65.974800000000002</v>
      </c>
      <c r="T133" s="4">
        <v>4.0666000000000002</v>
      </c>
      <c r="U133" s="4">
        <v>70</v>
      </c>
      <c r="V133" s="4">
        <v>4877.7123000000001</v>
      </c>
      <c r="Y133" s="4">
        <v>415.97800000000001</v>
      </c>
      <c r="Z133" s="4">
        <v>0</v>
      </c>
      <c r="AA133" s="4">
        <v>0.60519999999999996</v>
      </c>
      <c r="AB133" s="4" t="s">
        <v>382</v>
      </c>
      <c r="AC133" s="4">
        <v>0</v>
      </c>
      <c r="AD133" s="4">
        <v>12</v>
      </c>
      <c r="AE133" s="4">
        <v>852</v>
      </c>
      <c r="AF133" s="4">
        <v>867</v>
      </c>
      <c r="AG133" s="4">
        <v>884</v>
      </c>
      <c r="AH133" s="4">
        <v>67</v>
      </c>
      <c r="AI133" s="4">
        <v>20.89</v>
      </c>
      <c r="AJ133" s="4">
        <v>0.48</v>
      </c>
      <c r="AK133" s="4">
        <v>989</v>
      </c>
      <c r="AL133" s="4">
        <v>2</v>
      </c>
      <c r="AM133" s="4">
        <v>0</v>
      </c>
      <c r="AN133" s="4">
        <v>27</v>
      </c>
      <c r="AO133" s="4">
        <v>192</v>
      </c>
      <c r="AP133" s="4">
        <v>190</v>
      </c>
      <c r="AQ133" s="4">
        <v>2.1</v>
      </c>
      <c r="AR133" s="4">
        <v>195</v>
      </c>
      <c r="AS133" s="4" t="s">
        <v>155</v>
      </c>
      <c r="AT133" s="4">
        <v>2</v>
      </c>
      <c r="AU133" s="5">
        <v>0.63958333333333328</v>
      </c>
      <c r="AV133" s="4">
        <v>47.158938999999997</v>
      </c>
      <c r="AW133" s="4">
        <v>-88.487539999999996</v>
      </c>
      <c r="AX133" s="4">
        <v>314.8</v>
      </c>
      <c r="AY133" s="4">
        <v>23.1</v>
      </c>
      <c r="AZ133" s="4">
        <v>12</v>
      </c>
      <c r="BA133" s="4">
        <v>10</v>
      </c>
      <c r="BB133" s="4" t="s">
        <v>424</v>
      </c>
      <c r="BC133" s="4">
        <v>1.7834000000000001</v>
      </c>
      <c r="BD133" s="4">
        <v>1.2738</v>
      </c>
      <c r="BE133" s="4">
        <v>2.6309999999999998</v>
      </c>
      <c r="BF133" s="4">
        <v>14.063000000000001</v>
      </c>
      <c r="BG133" s="4">
        <v>13.44</v>
      </c>
      <c r="BH133" s="4">
        <v>0.96</v>
      </c>
      <c r="BI133" s="4">
        <v>15.67</v>
      </c>
      <c r="BJ133" s="4">
        <v>2487.6030000000001</v>
      </c>
      <c r="BK133" s="4">
        <v>276.858</v>
      </c>
      <c r="BL133" s="4">
        <v>1.9530000000000001</v>
      </c>
      <c r="BM133" s="4">
        <v>0.12</v>
      </c>
      <c r="BN133" s="4">
        <v>2.073</v>
      </c>
      <c r="BO133" s="4">
        <v>1.5569999999999999</v>
      </c>
      <c r="BP133" s="4">
        <v>9.6000000000000002E-2</v>
      </c>
      <c r="BQ133" s="4">
        <v>1.653</v>
      </c>
      <c r="BR133" s="4">
        <v>36.340000000000003</v>
      </c>
      <c r="BU133" s="4">
        <v>18.594999999999999</v>
      </c>
      <c r="BW133" s="4">
        <v>99.14</v>
      </c>
      <c r="BX133" s="4">
        <v>0.37812800000000002</v>
      </c>
      <c r="BY133" s="4">
        <v>-5</v>
      </c>
      <c r="BZ133" s="4">
        <v>1.0210159999999999</v>
      </c>
      <c r="CA133" s="4">
        <v>9.2405030000000004</v>
      </c>
      <c r="CB133" s="4">
        <v>20.624523</v>
      </c>
      <c r="CC133" s="4">
        <f t="shared" si="20"/>
        <v>2.4413408926</v>
      </c>
      <c r="CE133" s="4">
        <f t="shared" si="21"/>
        <v>17171.067129278825</v>
      </c>
      <c r="CF133" s="4">
        <f t="shared" si="22"/>
        <v>1911.0554631417781</v>
      </c>
      <c r="CG133" s="4">
        <f t="shared" si="23"/>
        <v>11.410089939873002</v>
      </c>
      <c r="CH133" s="4">
        <f t="shared" si="24"/>
        <v>250.84250962794005</v>
      </c>
    </row>
    <row r="134" spans="1:86">
      <c r="A134" s="2">
        <v>42440</v>
      </c>
      <c r="B134" s="29">
        <v>0.43143657407407404</v>
      </c>
      <c r="C134" s="4">
        <v>13.378</v>
      </c>
      <c r="D134" s="4">
        <v>0.90639999999999998</v>
      </c>
      <c r="E134" s="4" t="s">
        <v>155</v>
      </c>
      <c r="F134" s="4">
        <v>9064.3678159999999</v>
      </c>
      <c r="G134" s="4">
        <v>191.2</v>
      </c>
      <c r="H134" s="4">
        <v>5.9</v>
      </c>
      <c r="I134" s="4">
        <v>3912.2</v>
      </c>
      <c r="K134" s="4">
        <v>0.7</v>
      </c>
      <c r="L134" s="4">
        <v>433</v>
      </c>
      <c r="M134" s="4">
        <v>0.87250000000000005</v>
      </c>
      <c r="N134" s="4">
        <v>11.671900000000001</v>
      </c>
      <c r="O134" s="4">
        <v>0.79090000000000005</v>
      </c>
      <c r="P134" s="4">
        <v>166.78100000000001</v>
      </c>
      <c r="Q134" s="4">
        <v>5.1478000000000002</v>
      </c>
      <c r="R134" s="4">
        <v>171.9</v>
      </c>
      <c r="S134" s="4">
        <v>133.0831</v>
      </c>
      <c r="T134" s="4">
        <v>4.1077000000000004</v>
      </c>
      <c r="U134" s="4">
        <v>137.19999999999999</v>
      </c>
      <c r="V134" s="4">
        <v>3912.1511999999998</v>
      </c>
      <c r="Y134" s="4">
        <v>377.80599999999998</v>
      </c>
      <c r="Z134" s="4">
        <v>0</v>
      </c>
      <c r="AA134" s="4">
        <v>0.61080000000000001</v>
      </c>
      <c r="AB134" s="4" t="s">
        <v>382</v>
      </c>
      <c r="AC134" s="4">
        <v>0</v>
      </c>
      <c r="AD134" s="4">
        <v>11.9</v>
      </c>
      <c r="AE134" s="4">
        <v>851</v>
      </c>
      <c r="AF134" s="4">
        <v>867</v>
      </c>
      <c r="AG134" s="4">
        <v>883</v>
      </c>
      <c r="AH134" s="4">
        <v>67.7</v>
      </c>
      <c r="AI134" s="4">
        <v>21.13</v>
      </c>
      <c r="AJ134" s="4">
        <v>0.49</v>
      </c>
      <c r="AK134" s="4">
        <v>989</v>
      </c>
      <c r="AL134" s="4">
        <v>2</v>
      </c>
      <c r="AM134" s="4">
        <v>0</v>
      </c>
      <c r="AN134" s="4">
        <v>27</v>
      </c>
      <c r="AO134" s="4">
        <v>191.3</v>
      </c>
      <c r="AP134" s="4">
        <v>190</v>
      </c>
      <c r="AQ134" s="4">
        <v>2</v>
      </c>
      <c r="AR134" s="4">
        <v>195</v>
      </c>
      <c r="AS134" s="4" t="s">
        <v>155</v>
      </c>
      <c r="AT134" s="4">
        <v>2</v>
      </c>
      <c r="AU134" s="5">
        <v>0.63959490740740743</v>
      </c>
      <c r="AV134" s="4">
        <v>47.158940999999999</v>
      </c>
      <c r="AW134" s="4">
        <v>-88.487390000000005</v>
      </c>
      <c r="AX134" s="4">
        <v>314.60000000000002</v>
      </c>
      <c r="AY134" s="4">
        <v>24.2</v>
      </c>
      <c r="AZ134" s="4">
        <v>12</v>
      </c>
      <c r="BA134" s="4">
        <v>10</v>
      </c>
      <c r="BB134" s="4" t="s">
        <v>424</v>
      </c>
      <c r="BC134" s="4">
        <v>1.6</v>
      </c>
      <c r="BD134" s="4">
        <v>1.3737999999999999</v>
      </c>
      <c r="BE134" s="4">
        <v>2.5</v>
      </c>
      <c r="BF134" s="4">
        <v>14.063000000000001</v>
      </c>
      <c r="BG134" s="4">
        <v>14.33</v>
      </c>
      <c r="BH134" s="4">
        <v>1.02</v>
      </c>
      <c r="BI134" s="4">
        <v>14.613</v>
      </c>
      <c r="BJ134" s="4">
        <v>2754.047</v>
      </c>
      <c r="BK134" s="4">
        <v>118.771</v>
      </c>
      <c r="BL134" s="4">
        <v>4.1210000000000004</v>
      </c>
      <c r="BM134" s="4">
        <v>0.127</v>
      </c>
      <c r="BN134" s="4">
        <v>4.2480000000000002</v>
      </c>
      <c r="BO134" s="4">
        <v>3.2879999999999998</v>
      </c>
      <c r="BP134" s="4">
        <v>0.10100000000000001</v>
      </c>
      <c r="BQ134" s="4">
        <v>3.39</v>
      </c>
      <c r="BR134" s="4">
        <v>30.524000000000001</v>
      </c>
      <c r="BU134" s="4">
        <v>17.687000000000001</v>
      </c>
      <c r="BW134" s="4">
        <v>104.783</v>
      </c>
      <c r="BX134" s="4">
        <v>0.39760200000000001</v>
      </c>
      <c r="BY134" s="4">
        <v>-5</v>
      </c>
      <c r="BZ134" s="4">
        <v>1.01627</v>
      </c>
      <c r="CA134" s="4">
        <v>9.7163989999999991</v>
      </c>
      <c r="CB134" s="4">
        <v>20.528654</v>
      </c>
      <c r="CC134" s="4">
        <f t="shared" si="20"/>
        <v>2.5670726157999995</v>
      </c>
      <c r="CE134" s="4">
        <f t="shared" si="21"/>
        <v>19989.286379014491</v>
      </c>
      <c r="CF134" s="4">
        <f t="shared" si="22"/>
        <v>862.05773994486299</v>
      </c>
      <c r="CG134" s="4">
        <f t="shared" si="23"/>
        <v>24.605128679669999</v>
      </c>
      <c r="CH134" s="4">
        <f t="shared" si="24"/>
        <v>221.54777221777198</v>
      </c>
    </row>
    <row r="135" spans="1:86">
      <c r="A135" s="2">
        <v>42440</v>
      </c>
      <c r="B135" s="29">
        <v>0.43144814814814819</v>
      </c>
      <c r="C135" s="4">
        <v>13.569000000000001</v>
      </c>
      <c r="D135" s="4">
        <v>0.51300000000000001</v>
      </c>
      <c r="E135" s="4" t="s">
        <v>155</v>
      </c>
      <c r="F135" s="4">
        <v>5129.8029560000004</v>
      </c>
      <c r="G135" s="4">
        <v>327</v>
      </c>
      <c r="H135" s="4">
        <v>6</v>
      </c>
      <c r="I135" s="4">
        <v>3296.7</v>
      </c>
      <c r="K135" s="4">
        <v>0.7</v>
      </c>
      <c r="L135" s="4">
        <v>395</v>
      </c>
      <c r="M135" s="4">
        <v>0.87509999999999999</v>
      </c>
      <c r="N135" s="4">
        <v>11.874000000000001</v>
      </c>
      <c r="O135" s="4">
        <v>0.44890000000000002</v>
      </c>
      <c r="P135" s="4">
        <v>286.18880000000001</v>
      </c>
      <c r="Q135" s="4">
        <v>5.2504</v>
      </c>
      <c r="R135" s="4">
        <v>291.39999999999998</v>
      </c>
      <c r="S135" s="4">
        <v>228.43299999999999</v>
      </c>
      <c r="T135" s="4">
        <v>4.1908000000000003</v>
      </c>
      <c r="U135" s="4">
        <v>232.6</v>
      </c>
      <c r="V135" s="4">
        <v>3296.6948000000002</v>
      </c>
      <c r="Y135" s="4">
        <v>345.98599999999999</v>
      </c>
      <c r="Z135" s="4">
        <v>0</v>
      </c>
      <c r="AA135" s="4">
        <v>0.61250000000000004</v>
      </c>
      <c r="AB135" s="4" t="s">
        <v>382</v>
      </c>
      <c r="AC135" s="4">
        <v>0</v>
      </c>
      <c r="AD135" s="4">
        <v>12</v>
      </c>
      <c r="AE135" s="4">
        <v>851</v>
      </c>
      <c r="AF135" s="4">
        <v>866</v>
      </c>
      <c r="AG135" s="4">
        <v>883</v>
      </c>
      <c r="AH135" s="4">
        <v>68</v>
      </c>
      <c r="AI135" s="4">
        <v>21.21</v>
      </c>
      <c r="AJ135" s="4">
        <v>0.49</v>
      </c>
      <c r="AK135" s="4">
        <v>989</v>
      </c>
      <c r="AL135" s="4">
        <v>2</v>
      </c>
      <c r="AM135" s="4">
        <v>0</v>
      </c>
      <c r="AN135" s="4">
        <v>27</v>
      </c>
      <c r="AO135" s="4">
        <v>191</v>
      </c>
      <c r="AP135" s="4">
        <v>190</v>
      </c>
      <c r="AQ135" s="4">
        <v>2.1</v>
      </c>
      <c r="AR135" s="4">
        <v>195</v>
      </c>
      <c r="AS135" s="4" t="s">
        <v>155</v>
      </c>
      <c r="AT135" s="4">
        <v>2</v>
      </c>
      <c r="AU135" s="5">
        <v>0.63960648148148147</v>
      </c>
      <c r="AV135" s="4">
        <v>47.158938999999997</v>
      </c>
      <c r="AW135" s="4">
        <v>-88.487236999999993</v>
      </c>
      <c r="AX135" s="4">
        <v>314.5</v>
      </c>
      <c r="AY135" s="4">
        <v>25</v>
      </c>
      <c r="AZ135" s="4">
        <v>12</v>
      </c>
      <c r="BA135" s="4">
        <v>11</v>
      </c>
      <c r="BB135" s="4" t="s">
        <v>424</v>
      </c>
      <c r="BC135" s="4">
        <v>1.6738</v>
      </c>
      <c r="BD135" s="4">
        <v>1.1048</v>
      </c>
      <c r="BE135" s="4">
        <v>2.2786</v>
      </c>
      <c r="BF135" s="4">
        <v>14.063000000000001</v>
      </c>
      <c r="BG135" s="4">
        <v>14.64</v>
      </c>
      <c r="BH135" s="4">
        <v>1.04</v>
      </c>
      <c r="BI135" s="4">
        <v>14.276999999999999</v>
      </c>
      <c r="BJ135" s="4">
        <v>2846.49</v>
      </c>
      <c r="BK135" s="4">
        <v>68.491</v>
      </c>
      <c r="BL135" s="4">
        <v>7.1849999999999996</v>
      </c>
      <c r="BM135" s="4">
        <v>0.13200000000000001</v>
      </c>
      <c r="BN135" s="4">
        <v>7.3159999999999998</v>
      </c>
      <c r="BO135" s="4">
        <v>5.7350000000000003</v>
      </c>
      <c r="BP135" s="4">
        <v>0.105</v>
      </c>
      <c r="BQ135" s="4">
        <v>5.84</v>
      </c>
      <c r="BR135" s="4">
        <v>26.132899999999999</v>
      </c>
      <c r="BU135" s="4">
        <v>16.456</v>
      </c>
      <c r="BW135" s="4">
        <v>106.771</v>
      </c>
      <c r="BX135" s="4">
        <v>0.41371400000000003</v>
      </c>
      <c r="BY135" s="4">
        <v>-5</v>
      </c>
      <c r="BZ135" s="4">
        <v>1.0149999999999999</v>
      </c>
      <c r="CA135" s="4">
        <v>10.110136000000001</v>
      </c>
      <c r="CB135" s="4">
        <v>20.503</v>
      </c>
      <c r="CC135" s="4">
        <f t="shared" si="20"/>
        <v>2.6710979312000003</v>
      </c>
      <c r="CE135" s="4">
        <f t="shared" si="21"/>
        <v>21497.465563912079</v>
      </c>
      <c r="CF135" s="4">
        <f t="shared" si="22"/>
        <v>517.262633607672</v>
      </c>
      <c r="CG135" s="4">
        <f t="shared" si="23"/>
        <v>44.105266097280001</v>
      </c>
      <c r="CH135" s="4">
        <f t="shared" si="24"/>
        <v>197.36275828657682</v>
      </c>
    </row>
    <row r="136" spans="1:86">
      <c r="A136" s="2">
        <v>42440</v>
      </c>
      <c r="B136" s="29">
        <v>0.43145972222222223</v>
      </c>
      <c r="C136" s="4">
        <v>13.586</v>
      </c>
      <c r="D136" s="4">
        <v>0.3201</v>
      </c>
      <c r="E136" s="4" t="s">
        <v>155</v>
      </c>
      <c r="F136" s="4">
        <v>3201.363636</v>
      </c>
      <c r="G136" s="4">
        <v>480.9</v>
      </c>
      <c r="H136" s="4">
        <v>5.3</v>
      </c>
      <c r="I136" s="4">
        <v>2844.4</v>
      </c>
      <c r="K136" s="4">
        <v>0.8</v>
      </c>
      <c r="L136" s="4">
        <v>366</v>
      </c>
      <c r="M136" s="4">
        <v>0.877</v>
      </c>
      <c r="N136" s="4">
        <v>11.9152</v>
      </c>
      <c r="O136" s="4">
        <v>0.28079999999999999</v>
      </c>
      <c r="P136" s="4">
        <v>421.78199999999998</v>
      </c>
      <c r="Q136" s="4">
        <v>4.6059999999999999</v>
      </c>
      <c r="R136" s="4">
        <v>426.4</v>
      </c>
      <c r="S136" s="4">
        <v>336.66210000000001</v>
      </c>
      <c r="T136" s="4">
        <v>3.6764999999999999</v>
      </c>
      <c r="U136" s="4">
        <v>340.3</v>
      </c>
      <c r="V136" s="4">
        <v>2844.4092999999998</v>
      </c>
      <c r="Y136" s="4">
        <v>320.63299999999998</v>
      </c>
      <c r="Z136" s="4">
        <v>0</v>
      </c>
      <c r="AA136" s="4">
        <v>0.7016</v>
      </c>
      <c r="AB136" s="4" t="s">
        <v>382</v>
      </c>
      <c r="AC136" s="4">
        <v>0</v>
      </c>
      <c r="AD136" s="4">
        <v>11.9</v>
      </c>
      <c r="AE136" s="4">
        <v>851</v>
      </c>
      <c r="AF136" s="4">
        <v>866</v>
      </c>
      <c r="AG136" s="4">
        <v>883</v>
      </c>
      <c r="AH136" s="4">
        <v>68</v>
      </c>
      <c r="AI136" s="4">
        <v>21.21</v>
      </c>
      <c r="AJ136" s="4">
        <v>0.49</v>
      </c>
      <c r="AK136" s="4">
        <v>989</v>
      </c>
      <c r="AL136" s="4">
        <v>2</v>
      </c>
      <c r="AM136" s="4">
        <v>0</v>
      </c>
      <c r="AN136" s="4">
        <v>27</v>
      </c>
      <c r="AO136" s="4">
        <v>191</v>
      </c>
      <c r="AP136" s="4">
        <v>189.3</v>
      </c>
      <c r="AQ136" s="4">
        <v>2</v>
      </c>
      <c r="AR136" s="4">
        <v>195</v>
      </c>
      <c r="AS136" s="4" t="s">
        <v>155</v>
      </c>
      <c r="AT136" s="4">
        <v>2</v>
      </c>
      <c r="AU136" s="5">
        <v>0.63961805555555562</v>
      </c>
      <c r="AV136" s="4">
        <v>47.158937999999999</v>
      </c>
      <c r="AW136" s="4">
        <v>-88.487086000000005</v>
      </c>
      <c r="AX136" s="4">
        <v>314.3</v>
      </c>
      <c r="AY136" s="4">
        <v>25.3</v>
      </c>
      <c r="AZ136" s="4">
        <v>12</v>
      </c>
      <c r="BA136" s="4">
        <v>11</v>
      </c>
      <c r="BB136" s="4" t="s">
        <v>422</v>
      </c>
      <c r="BC136" s="4">
        <v>1.9952000000000001</v>
      </c>
      <c r="BD136" s="4">
        <v>1.2951999999999999</v>
      </c>
      <c r="BE136" s="4">
        <v>2.569</v>
      </c>
      <c r="BF136" s="4">
        <v>14.063000000000001</v>
      </c>
      <c r="BG136" s="4">
        <v>14.89</v>
      </c>
      <c r="BH136" s="4">
        <v>1.06</v>
      </c>
      <c r="BI136" s="4">
        <v>14.023</v>
      </c>
      <c r="BJ136" s="4">
        <v>2895.9009999999998</v>
      </c>
      <c r="BK136" s="4">
        <v>43.432000000000002</v>
      </c>
      <c r="BL136" s="4">
        <v>10.734999999999999</v>
      </c>
      <c r="BM136" s="4">
        <v>0.11700000000000001</v>
      </c>
      <c r="BN136" s="4">
        <v>10.852</v>
      </c>
      <c r="BO136" s="4">
        <v>8.5690000000000008</v>
      </c>
      <c r="BP136" s="4">
        <v>9.4E-2</v>
      </c>
      <c r="BQ136" s="4">
        <v>8.6620000000000008</v>
      </c>
      <c r="BR136" s="4">
        <v>22.8598</v>
      </c>
      <c r="BU136" s="4">
        <v>15.461</v>
      </c>
      <c r="BW136" s="4">
        <v>123.989</v>
      </c>
      <c r="BX136" s="4">
        <v>0.37720799999999999</v>
      </c>
      <c r="BY136" s="4">
        <v>-5</v>
      </c>
      <c r="BZ136" s="4">
        <v>1.010524</v>
      </c>
      <c r="CA136" s="4">
        <v>9.2180199999999992</v>
      </c>
      <c r="CB136" s="4">
        <v>20.412585</v>
      </c>
      <c r="CC136" s="4">
        <f t="shared" si="20"/>
        <v>2.4354008839999999</v>
      </c>
      <c r="CE136" s="4">
        <f t="shared" si="21"/>
        <v>19940.771582006939</v>
      </c>
      <c r="CF136" s="4">
        <f t="shared" si="22"/>
        <v>299.06671234607995</v>
      </c>
      <c r="CG136" s="4">
        <f t="shared" si="23"/>
        <v>59.645327462280001</v>
      </c>
      <c r="CH136" s="4">
        <f t="shared" si="24"/>
        <v>157.40940391621197</v>
      </c>
    </row>
    <row r="137" spans="1:86">
      <c r="A137" s="2">
        <v>42440</v>
      </c>
      <c r="B137" s="29">
        <v>0.43147129629629632</v>
      </c>
      <c r="C137" s="4">
        <v>13.602</v>
      </c>
      <c r="D137" s="4">
        <v>0.2301</v>
      </c>
      <c r="E137" s="4" t="s">
        <v>155</v>
      </c>
      <c r="F137" s="4">
        <v>2300.9546930000001</v>
      </c>
      <c r="G137" s="4">
        <v>568.70000000000005</v>
      </c>
      <c r="H137" s="4">
        <v>3.7</v>
      </c>
      <c r="I137" s="4">
        <v>2526.1</v>
      </c>
      <c r="K137" s="4">
        <v>1</v>
      </c>
      <c r="L137" s="4">
        <v>347</v>
      </c>
      <c r="M137" s="4">
        <v>0.878</v>
      </c>
      <c r="N137" s="4">
        <v>11.941800000000001</v>
      </c>
      <c r="O137" s="4">
        <v>0.20200000000000001</v>
      </c>
      <c r="P137" s="4">
        <v>499.26729999999998</v>
      </c>
      <c r="Q137" s="4">
        <v>3.2484999999999999</v>
      </c>
      <c r="R137" s="4">
        <v>502.5</v>
      </c>
      <c r="S137" s="4">
        <v>398.51010000000002</v>
      </c>
      <c r="T137" s="4">
        <v>2.5929000000000002</v>
      </c>
      <c r="U137" s="4">
        <v>401.1</v>
      </c>
      <c r="V137" s="4">
        <v>2526.1104999999998</v>
      </c>
      <c r="Y137" s="4">
        <v>304.44600000000003</v>
      </c>
      <c r="Z137" s="4">
        <v>0</v>
      </c>
      <c r="AA137" s="4">
        <v>0.878</v>
      </c>
      <c r="AB137" s="4" t="s">
        <v>382</v>
      </c>
      <c r="AC137" s="4">
        <v>0</v>
      </c>
      <c r="AD137" s="4">
        <v>11.9</v>
      </c>
      <c r="AE137" s="4">
        <v>851</v>
      </c>
      <c r="AF137" s="4">
        <v>866</v>
      </c>
      <c r="AG137" s="4">
        <v>884</v>
      </c>
      <c r="AH137" s="4">
        <v>68</v>
      </c>
      <c r="AI137" s="4">
        <v>21.21</v>
      </c>
      <c r="AJ137" s="4">
        <v>0.49</v>
      </c>
      <c r="AK137" s="4">
        <v>989</v>
      </c>
      <c r="AL137" s="4">
        <v>2</v>
      </c>
      <c r="AM137" s="4">
        <v>0</v>
      </c>
      <c r="AN137" s="4">
        <v>27</v>
      </c>
      <c r="AO137" s="4">
        <v>191</v>
      </c>
      <c r="AP137" s="4">
        <v>189</v>
      </c>
      <c r="AQ137" s="4">
        <v>1.9</v>
      </c>
      <c r="AR137" s="4">
        <v>195</v>
      </c>
      <c r="AS137" s="4" t="s">
        <v>155</v>
      </c>
      <c r="AT137" s="4">
        <v>2</v>
      </c>
      <c r="AU137" s="5">
        <v>0.63962962962962966</v>
      </c>
      <c r="AV137" s="4">
        <v>47.158938999999997</v>
      </c>
      <c r="AW137" s="4">
        <v>-88.486929000000003</v>
      </c>
      <c r="AX137" s="4">
        <v>314.2</v>
      </c>
      <c r="AY137" s="4">
        <v>25.9</v>
      </c>
      <c r="AZ137" s="4">
        <v>12</v>
      </c>
      <c r="BA137" s="4">
        <v>11</v>
      </c>
      <c r="BB137" s="4" t="s">
        <v>422</v>
      </c>
      <c r="BC137" s="4">
        <v>1.7310000000000001</v>
      </c>
      <c r="BD137" s="4">
        <v>1.4</v>
      </c>
      <c r="BE137" s="4">
        <v>2.4786000000000001</v>
      </c>
      <c r="BF137" s="4">
        <v>14.063000000000001</v>
      </c>
      <c r="BG137" s="4">
        <v>15.01</v>
      </c>
      <c r="BH137" s="4">
        <v>1.07</v>
      </c>
      <c r="BI137" s="4">
        <v>13.898999999999999</v>
      </c>
      <c r="BJ137" s="4">
        <v>2922.0949999999998</v>
      </c>
      <c r="BK137" s="4">
        <v>31.462</v>
      </c>
      <c r="BL137" s="4">
        <v>12.794</v>
      </c>
      <c r="BM137" s="4">
        <v>8.3000000000000004E-2</v>
      </c>
      <c r="BN137" s="4">
        <v>12.877000000000001</v>
      </c>
      <c r="BO137" s="4">
        <v>10.212</v>
      </c>
      <c r="BP137" s="4">
        <v>6.6000000000000003E-2</v>
      </c>
      <c r="BQ137" s="4">
        <v>10.278</v>
      </c>
      <c r="BR137" s="4">
        <v>20.439699999999998</v>
      </c>
      <c r="BU137" s="4">
        <v>14.78</v>
      </c>
      <c r="BW137" s="4">
        <v>156.208</v>
      </c>
      <c r="BX137" s="4">
        <v>0.36922199999999999</v>
      </c>
      <c r="BY137" s="4">
        <v>-5</v>
      </c>
      <c r="BZ137" s="4">
        <v>1.0067619999999999</v>
      </c>
      <c r="CA137" s="4">
        <v>9.0228629999999992</v>
      </c>
      <c r="CB137" s="4">
        <v>20.336592</v>
      </c>
      <c r="CC137" s="4">
        <f t="shared" si="20"/>
        <v>2.3838404045999999</v>
      </c>
      <c r="CE137" s="4">
        <f t="shared" si="21"/>
        <v>19695.150154914791</v>
      </c>
      <c r="CF137" s="4">
        <f t="shared" si="22"/>
        <v>212.056354832382</v>
      </c>
      <c r="CG137" s="4">
        <f t="shared" si="23"/>
        <v>69.274528477757997</v>
      </c>
      <c r="CH137" s="4">
        <f t="shared" si="24"/>
        <v>137.76518580724169</v>
      </c>
    </row>
    <row r="138" spans="1:86">
      <c r="A138" s="2">
        <v>42440</v>
      </c>
      <c r="B138" s="29">
        <v>0.43148287037037036</v>
      </c>
      <c r="C138" s="4">
        <v>13.61</v>
      </c>
      <c r="D138" s="4">
        <v>0.18290000000000001</v>
      </c>
      <c r="E138" s="4" t="s">
        <v>155</v>
      </c>
      <c r="F138" s="4">
        <v>1829.0533559999999</v>
      </c>
      <c r="G138" s="4">
        <v>594.5</v>
      </c>
      <c r="H138" s="4">
        <v>3.7</v>
      </c>
      <c r="I138" s="4">
        <v>2322.6999999999998</v>
      </c>
      <c r="K138" s="4">
        <v>1.1000000000000001</v>
      </c>
      <c r="L138" s="4">
        <v>326</v>
      </c>
      <c r="M138" s="4">
        <v>0.87849999999999995</v>
      </c>
      <c r="N138" s="4">
        <v>11.9557</v>
      </c>
      <c r="O138" s="4">
        <v>0.16070000000000001</v>
      </c>
      <c r="P138" s="4">
        <v>522.21090000000004</v>
      </c>
      <c r="Q138" s="4">
        <v>3.2221000000000002</v>
      </c>
      <c r="R138" s="4">
        <v>525.4</v>
      </c>
      <c r="S138" s="4">
        <v>416.82339999999999</v>
      </c>
      <c r="T138" s="4">
        <v>2.5718000000000001</v>
      </c>
      <c r="U138" s="4">
        <v>419.4</v>
      </c>
      <c r="V138" s="4">
        <v>2322.694</v>
      </c>
      <c r="Y138" s="4">
        <v>286.44900000000001</v>
      </c>
      <c r="Z138" s="4">
        <v>0</v>
      </c>
      <c r="AA138" s="4">
        <v>0.96630000000000005</v>
      </c>
      <c r="AB138" s="4" t="s">
        <v>382</v>
      </c>
      <c r="AC138" s="4">
        <v>0</v>
      </c>
      <c r="AD138" s="4">
        <v>11.9</v>
      </c>
      <c r="AE138" s="4">
        <v>851</v>
      </c>
      <c r="AF138" s="4">
        <v>867</v>
      </c>
      <c r="AG138" s="4">
        <v>883</v>
      </c>
      <c r="AH138" s="4">
        <v>68</v>
      </c>
      <c r="AI138" s="4">
        <v>21.21</v>
      </c>
      <c r="AJ138" s="4">
        <v>0.49</v>
      </c>
      <c r="AK138" s="4">
        <v>989</v>
      </c>
      <c r="AL138" s="4">
        <v>2</v>
      </c>
      <c r="AM138" s="4">
        <v>0</v>
      </c>
      <c r="AN138" s="4">
        <v>27</v>
      </c>
      <c r="AO138" s="4">
        <v>191</v>
      </c>
      <c r="AP138" s="4">
        <v>189</v>
      </c>
      <c r="AQ138" s="4">
        <v>1.8</v>
      </c>
      <c r="AR138" s="4">
        <v>195</v>
      </c>
      <c r="AS138" s="4" t="s">
        <v>155</v>
      </c>
      <c r="AT138" s="4">
        <v>2</v>
      </c>
      <c r="AU138" s="5">
        <v>0.6396412037037037</v>
      </c>
      <c r="AV138" s="4">
        <v>47.158932999999998</v>
      </c>
      <c r="AW138" s="4">
        <v>-88.486771000000005</v>
      </c>
      <c r="AX138" s="4">
        <v>314.10000000000002</v>
      </c>
      <c r="AY138" s="4">
        <v>26.3</v>
      </c>
      <c r="AZ138" s="4">
        <v>12</v>
      </c>
      <c r="BA138" s="4">
        <v>11</v>
      </c>
      <c r="BB138" s="4" t="s">
        <v>422</v>
      </c>
      <c r="BC138" s="4">
        <v>1.7476</v>
      </c>
      <c r="BD138" s="4">
        <v>1.4738</v>
      </c>
      <c r="BE138" s="4">
        <v>2.5476000000000001</v>
      </c>
      <c r="BF138" s="4">
        <v>14.063000000000001</v>
      </c>
      <c r="BG138" s="4">
        <v>15.08</v>
      </c>
      <c r="BH138" s="4">
        <v>1.07</v>
      </c>
      <c r="BI138" s="4">
        <v>13.835000000000001</v>
      </c>
      <c r="BJ138" s="4">
        <v>2936.855</v>
      </c>
      <c r="BK138" s="4">
        <v>25.120999999999999</v>
      </c>
      <c r="BL138" s="4">
        <v>13.433</v>
      </c>
      <c r="BM138" s="4">
        <v>8.3000000000000004E-2</v>
      </c>
      <c r="BN138" s="4">
        <v>13.516</v>
      </c>
      <c r="BO138" s="4">
        <v>10.722</v>
      </c>
      <c r="BP138" s="4">
        <v>6.6000000000000003E-2</v>
      </c>
      <c r="BQ138" s="4">
        <v>10.789</v>
      </c>
      <c r="BR138" s="4">
        <v>18.866700000000002</v>
      </c>
      <c r="BU138" s="4">
        <v>13.961</v>
      </c>
      <c r="BW138" s="4">
        <v>172.59200000000001</v>
      </c>
      <c r="BX138" s="4">
        <v>0.39636399999999999</v>
      </c>
      <c r="BY138" s="4">
        <v>-5</v>
      </c>
      <c r="BZ138" s="4">
        <v>1.003762</v>
      </c>
      <c r="CA138" s="4">
        <v>9.6861460000000008</v>
      </c>
      <c r="CB138" s="4">
        <v>20.275991999999999</v>
      </c>
      <c r="CC138" s="4">
        <f t="shared" si="20"/>
        <v>2.5590797732000001</v>
      </c>
      <c r="CE138" s="4">
        <f t="shared" si="21"/>
        <v>21249.764314190012</v>
      </c>
      <c r="CF138" s="4">
        <f t="shared" si="22"/>
        <v>181.76427822850201</v>
      </c>
      <c r="CG138" s="4">
        <f t="shared" si="23"/>
        <v>78.064360407918002</v>
      </c>
      <c r="CH138" s="4">
        <f t="shared" si="24"/>
        <v>136.51097122143543</v>
      </c>
    </row>
    <row r="139" spans="1:86">
      <c r="A139" s="2">
        <v>42440</v>
      </c>
      <c r="B139" s="29">
        <v>0.43149444444444446</v>
      </c>
      <c r="C139" s="4">
        <v>13.61</v>
      </c>
      <c r="D139" s="4">
        <v>0.15629999999999999</v>
      </c>
      <c r="E139" s="4" t="s">
        <v>155</v>
      </c>
      <c r="F139" s="4">
        <v>1563.4568899999999</v>
      </c>
      <c r="G139" s="4">
        <v>641</v>
      </c>
      <c r="H139" s="4">
        <v>3.7</v>
      </c>
      <c r="I139" s="4">
        <v>2105.6999999999998</v>
      </c>
      <c r="K139" s="4">
        <v>1.2</v>
      </c>
      <c r="L139" s="4">
        <v>308</v>
      </c>
      <c r="M139" s="4">
        <v>0.87890000000000001</v>
      </c>
      <c r="N139" s="4">
        <v>11.9612</v>
      </c>
      <c r="O139" s="4">
        <v>0.13739999999999999</v>
      </c>
      <c r="P139" s="4">
        <v>563.31949999999995</v>
      </c>
      <c r="Q139" s="4">
        <v>3.2517999999999998</v>
      </c>
      <c r="R139" s="4">
        <v>566.6</v>
      </c>
      <c r="S139" s="4">
        <v>449.63580000000002</v>
      </c>
      <c r="T139" s="4">
        <v>2.5954999999999999</v>
      </c>
      <c r="U139" s="4">
        <v>452.2</v>
      </c>
      <c r="V139" s="4">
        <v>2105.6853000000001</v>
      </c>
      <c r="Y139" s="4">
        <v>270.95100000000002</v>
      </c>
      <c r="Z139" s="4">
        <v>0</v>
      </c>
      <c r="AA139" s="4">
        <v>1.0546</v>
      </c>
      <c r="AB139" s="4" t="s">
        <v>382</v>
      </c>
      <c r="AC139" s="4">
        <v>0</v>
      </c>
      <c r="AD139" s="4">
        <v>11.8</v>
      </c>
      <c r="AE139" s="4">
        <v>851</v>
      </c>
      <c r="AF139" s="4">
        <v>867</v>
      </c>
      <c r="AG139" s="4">
        <v>883</v>
      </c>
      <c r="AH139" s="4">
        <v>68</v>
      </c>
      <c r="AI139" s="4">
        <v>21.21</v>
      </c>
      <c r="AJ139" s="4">
        <v>0.49</v>
      </c>
      <c r="AK139" s="4">
        <v>989</v>
      </c>
      <c r="AL139" s="4">
        <v>2</v>
      </c>
      <c r="AM139" s="4">
        <v>0</v>
      </c>
      <c r="AN139" s="4">
        <v>27</v>
      </c>
      <c r="AO139" s="4">
        <v>191</v>
      </c>
      <c r="AP139" s="4">
        <v>189</v>
      </c>
      <c r="AQ139" s="4">
        <v>1.6</v>
      </c>
      <c r="AR139" s="4">
        <v>195</v>
      </c>
      <c r="AS139" s="4" t="s">
        <v>155</v>
      </c>
      <c r="AT139" s="4">
        <v>2</v>
      </c>
      <c r="AU139" s="5">
        <v>0.63965277777777774</v>
      </c>
      <c r="AV139" s="4">
        <v>47.158917000000002</v>
      </c>
      <c r="AW139" s="4">
        <v>-88.486611999999994</v>
      </c>
      <c r="AX139" s="4">
        <v>313.7</v>
      </c>
      <c r="AY139" s="4">
        <v>26.7</v>
      </c>
      <c r="AZ139" s="4">
        <v>12</v>
      </c>
      <c r="BA139" s="4">
        <v>11</v>
      </c>
      <c r="BB139" s="4" t="s">
        <v>422</v>
      </c>
      <c r="BC139" s="4">
        <v>1.8737999999999999</v>
      </c>
      <c r="BD139" s="4">
        <v>1.6476</v>
      </c>
      <c r="BE139" s="4">
        <v>2.6738</v>
      </c>
      <c r="BF139" s="4">
        <v>14.063000000000001</v>
      </c>
      <c r="BG139" s="4">
        <v>15.14</v>
      </c>
      <c r="BH139" s="4">
        <v>1.08</v>
      </c>
      <c r="BI139" s="4">
        <v>13.784000000000001</v>
      </c>
      <c r="BJ139" s="4">
        <v>2947.6590000000001</v>
      </c>
      <c r="BK139" s="4">
        <v>21.552</v>
      </c>
      <c r="BL139" s="4">
        <v>14.538</v>
      </c>
      <c r="BM139" s="4">
        <v>8.4000000000000005E-2</v>
      </c>
      <c r="BN139" s="4">
        <v>14.622</v>
      </c>
      <c r="BO139" s="4">
        <v>11.603999999999999</v>
      </c>
      <c r="BP139" s="4">
        <v>6.7000000000000004E-2</v>
      </c>
      <c r="BQ139" s="4">
        <v>11.670999999999999</v>
      </c>
      <c r="BR139" s="4">
        <v>17.158999999999999</v>
      </c>
      <c r="BU139" s="4">
        <v>13.247999999999999</v>
      </c>
      <c r="BW139" s="4">
        <v>188.97300000000001</v>
      </c>
      <c r="BX139" s="4">
        <v>0.36322399999999999</v>
      </c>
      <c r="BY139" s="4">
        <v>-5</v>
      </c>
      <c r="BZ139" s="4">
        <v>0.99926999999999999</v>
      </c>
      <c r="CA139" s="4">
        <v>8.8762869999999996</v>
      </c>
      <c r="CB139" s="4">
        <v>20.185254</v>
      </c>
      <c r="CC139" s="4">
        <f t="shared" ref="CC139:CC143" si="25">CA139*0.2642</f>
        <v>2.3451150253999997</v>
      </c>
      <c r="CE139" s="4">
        <f t="shared" ref="CE139:CE143" si="26">BJ139*$CA139*0.747</f>
        <v>19544.707644813348</v>
      </c>
      <c r="CF139" s="4">
        <f t="shared" ref="CF139:CF143" si="27">BK139*$CA139*0.747</f>
        <v>142.902397855728</v>
      </c>
      <c r="CG139" s="4">
        <f t="shared" ref="CG139:CG143" si="28">BQ139*$CA139*0.747</f>
        <v>77.385573746018991</v>
      </c>
      <c r="CH139" s="4">
        <f t="shared" ref="CH139:CH143" si="29">BR139*$CA139*0.747</f>
        <v>113.77423184885099</v>
      </c>
    </row>
    <row r="140" spans="1:86">
      <c r="A140" s="2">
        <v>42440</v>
      </c>
      <c r="B140" s="29">
        <v>0.4315060185185185</v>
      </c>
      <c r="C140" s="4">
        <v>13.603999999999999</v>
      </c>
      <c r="D140" s="4">
        <v>0.14180000000000001</v>
      </c>
      <c r="E140" s="4" t="s">
        <v>155</v>
      </c>
      <c r="F140" s="4">
        <v>1418.4125710000001</v>
      </c>
      <c r="G140" s="4">
        <v>662</v>
      </c>
      <c r="H140" s="4">
        <v>3.8</v>
      </c>
      <c r="I140" s="4">
        <v>1960.3</v>
      </c>
      <c r="K140" s="4">
        <v>1.3</v>
      </c>
      <c r="L140" s="4">
        <v>293</v>
      </c>
      <c r="M140" s="4">
        <v>0.87909999999999999</v>
      </c>
      <c r="N140" s="4">
        <v>11.959099999999999</v>
      </c>
      <c r="O140" s="4">
        <v>0.12470000000000001</v>
      </c>
      <c r="P140" s="4">
        <v>581.97609999999997</v>
      </c>
      <c r="Q140" s="4">
        <v>3.3405999999999998</v>
      </c>
      <c r="R140" s="4">
        <v>585.29999999999995</v>
      </c>
      <c r="S140" s="4">
        <v>464.52730000000003</v>
      </c>
      <c r="T140" s="4">
        <v>2.6665000000000001</v>
      </c>
      <c r="U140" s="4">
        <v>467.2</v>
      </c>
      <c r="V140" s="4">
        <v>1960.2545</v>
      </c>
      <c r="Y140" s="4">
        <v>257.69400000000002</v>
      </c>
      <c r="Z140" s="4">
        <v>0</v>
      </c>
      <c r="AA140" s="4">
        <v>1.1428</v>
      </c>
      <c r="AB140" s="4" t="s">
        <v>382</v>
      </c>
      <c r="AC140" s="4">
        <v>0</v>
      </c>
      <c r="AD140" s="4">
        <v>11.9</v>
      </c>
      <c r="AE140" s="4">
        <v>851</v>
      </c>
      <c r="AF140" s="4">
        <v>867</v>
      </c>
      <c r="AG140" s="4">
        <v>882</v>
      </c>
      <c r="AH140" s="4">
        <v>68</v>
      </c>
      <c r="AI140" s="4">
        <v>21.21</v>
      </c>
      <c r="AJ140" s="4">
        <v>0.49</v>
      </c>
      <c r="AK140" s="4">
        <v>989</v>
      </c>
      <c r="AL140" s="4">
        <v>2</v>
      </c>
      <c r="AM140" s="4">
        <v>0</v>
      </c>
      <c r="AN140" s="4">
        <v>27</v>
      </c>
      <c r="AO140" s="4">
        <v>191</v>
      </c>
      <c r="AP140" s="4">
        <v>189</v>
      </c>
      <c r="AQ140" s="4">
        <v>1.5</v>
      </c>
      <c r="AR140" s="4">
        <v>195</v>
      </c>
      <c r="AS140" s="4" t="s">
        <v>155</v>
      </c>
      <c r="AT140" s="4">
        <v>1</v>
      </c>
      <c r="AU140" s="5">
        <v>0.63966435185185189</v>
      </c>
      <c r="AV140" s="4">
        <v>47.158901999999998</v>
      </c>
      <c r="AW140" s="4">
        <v>-88.486452</v>
      </c>
      <c r="AX140" s="4">
        <v>313.5</v>
      </c>
      <c r="AY140" s="4">
        <v>27.1</v>
      </c>
      <c r="AZ140" s="4">
        <v>12</v>
      </c>
      <c r="BA140" s="4">
        <v>11</v>
      </c>
      <c r="BB140" s="4" t="s">
        <v>422</v>
      </c>
      <c r="BC140" s="4">
        <v>1.9</v>
      </c>
      <c r="BD140" s="4">
        <v>1.7</v>
      </c>
      <c r="BE140" s="4">
        <v>2.7</v>
      </c>
      <c r="BF140" s="4">
        <v>14.063000000000001</v>
      </c>
      <c r="BG140" s="4">
        <v>15.18</v>
      </c>
      <c r="BH140" s="4">
        <v>1.08</v>
      </c>
      <c r="BI140" s="4">
        <v>13.750999999999999</v>
      </c>
      <c r="BJ140" s="4">
        <v>2954.21</v>
      </c>
      <c r="BK140" s="4">
        <v>19.605</v>
      </c>
      <c r="BL140" s="4">
        <v>15.055</v>
      </c>
      <c r="BM140" s="4">
        <v>8.5999999999999993E-2</v>
      </c>
      <c r="BN140" s="4">
        <v>15.141999999999999</v>
      </c>
      <c r="BO140" s="4">
        <v>12.016999999999999</v>
      </c>
      <c r="BP140" s="4">
        <v>6.9000000000000006E-2</v>
      </c>
      <c r="BQ140" s="4">
        <v>12.086</v>
      </c>
      <c r="BR140" s="4">
        <v>16.0123</v>
      </c>
      <c r="BU140" s="4">
        <v>12.63</v>
      </c>
      <c r="BW140" s="4">
        <v>205.27199999999999</v>
      </c>
      <c r="BX140" s="4">
        <v>0.35272999999999999</v>
      </c>
      <c r="BY140" s="4">
        <v>-5</v>
      </c>
      <c r="BZ140" s="4">
        <v>0.998</v>
      </c>
      <c r="CA140" s="4">
        <v>8.6198399999999999</v>
      </c>
      <c r="CB140" s="4">
        <v>20.159600000000001</v>
      </c>
      <c r="CC140" s="4">
        <f t="shared" si="25"/>
        <v>2.2773617279999998</v>
      </c>
      <c r="CE140" s="4">
        <f t="shared" si="26"/>
        <v>19022.218692220802</v>
      </c>
      <c r="CF140" s="4">
        <f t="shared" si="27"/>
        <v>126.2369965104</v>
      </c>
      <c r="CG140" s="4">
        <f t="shared" si="28"/>
        <v>77.822001521280001</v>
      </c>
      <c r="CH140" s="4">
        <f t="shared" si="29"/>
        <v>103.103527631904</v>
      </c>
    </row>
    <row r="141" spans="1:86">
      <c r="A141" s="2">
        <v>42440</v>
      </c>
      <c r="B141" s="29">
        <v>0.43151759259259254</v>
      </c>
      <c r="C141" s="4">
        <v>13.6</v>
      </c>
      <c r="D141" s="4">
        <v>0.1331</v>
      </c>
      <c r="E141" s="4" t="s">
        <v>155</v>
      </c>
      <c r="F141" s="4">
        <v>1331.4345290000001</v>
      </c>
      <c r="G141" s="4">
        <v>664.8</v>
      </c>
      <c r="H141" s="4">
        <v>7.5</v>
      </c>
      <c r="I141" s="4">
        <v>1813.1</v>
      </c>
      <c r="K141" s="4">
        <v>1.3</v>
      </c>
      <c r="L141" s="4">
        <v>279</v>
      </c>
      <c r="M141" s="4">
        <v>0.87929999999999997</v>
      </c>
      <c r="N141" s="4">
        <v>11.958299999999999</v>
      </c>
      <c r="O141" s="4">
        <v>0.1171</v>
      </c>
      <c r="P141" s="4">
        <v>584.55319999999995</v>
      </c>
      <c r="Q141" s="4">
        <v>6.6356999999999999</v>
      </c>
      <c r="R141" s="4">
        <v>591.20000000000005</v>
      </c>
      <c r="S141" s="4">
        <v>466.55619999999999</v>
      </c>
      <c r="T141" s="4">
        <v>5.2961999999999998</v>
      </c>
      <c r="U141" s="4">
        <v>471.9</v>
      </c>
      <c r="V141" s="4">
        <v>1813.0622000000001</v>
      </c>
      <c r="Y141" s="4">
        <v>245.37100000000001</v>
      </c>
      <c r="Z141" s="4">
        <v>0</v>
      </c>
      <c r="AA141" s="4">
        <v>1.1431</v>
      </c>
      <c r="AB141" s="4" t="s">
        <v>382</v>
      </c>
      <c r="AC141" s="4">
        <v>0</v>
      </c>
      <c r="AD141" s="4">
        <v>11.8</v>
      </c>
      <c r="AE141" s="4">
        <v>852</v>
      </c>
      <c r="AF141" s="4">
        <v>867</v>
      </c>
      <c r="AG141" s="4">
        <v>883</v>
      </c>
      <c r="AH141" s="4">
        <v>68</v>
      </c>
      <c r="AI141" s="4">
        <v>21.19</v>
      </c>
      <c r="AJ141" s="4">
        <v>0.49</v>
      </c>
      <c r="AK141" s="4">
        <v>990</v>
      </c>
      <c r="AL141" s="4">
        <v>2</v>
      </c>
      <c r="AM141" s="4">
        <v>0</v>
      </c>
      <c r="AN141" s="4">
        <v>27</v>
      </c>
      <c r="AO141" s="4">
        <v>190.3</v>
      </c>
      <c r="AP141" s="4">
        <v>189.7</v>
      </c>
      <c r="AQ141" s="4">
        <v>1.3</v>
      </c>
      <c r="AR141" s="4">
        <v>195</v>
      </c>
      <c r="AS141" s="4" t="s">
        <v>155</v>
      </c>
      <c r="AT141" s="4">
        <v>1</v>
      </c>
      <c r="AU141" s="5">
        <v>0.63967592592592593</v>
      </c>
      <c r="AV141" s="4">
        <v>47.158898000000001</v>
      </c>
      <c r="AW141" s="4">
        <v>-88.486410000000006</v>
      </c>
      <c r="AX141" s="4">
        <v>313.39999999999998</v>
      </c>
      <c r="AY141" s="4">
        <v>27.3</v>
      </c>
      <c r="AZ141" s="4">
        <v>12</v>
      </c>
      <c r="BA141" s="4">
        <v>11</v>
      </c>
      <c r="BB141" s="4" t="s">
        <v>422</v>
      </c>
      <c r="BC141" s="4">
        <v>2.0476000000000001</v>
      </c>
      <c r="BD141" s="4">
        <v>1.7</v>
      </c>
      <c r="BE141" s="4">
        <v>2.8475999999999999</v>
      </c>
      <c r="BF141" s="4">
        <v>14.063000000000001</v>
      </c>
      <c r="BG141" s="4">
        <v>15.21</v>
      </c>
      <c r="BH141" s="4">
        <v>1.08</v>
      </c>
      <c r="BI141" s="4">
        <v>13.728999999999999</v>
      </c>
      <c r="BJ141" s="4">
        <v>2959.6089999999999</v>
      </c>
      <c r="BK141" s="4">
        <v>18.440999999999999</v>
      </c>
      <c r="BL141" s="4">
        <v>15.15</v>
      </c>
      <c r="BM141" s="4">
        <v>0.17199999999999999</v>
      </c>
      <c r="BN141" s="4">
        <v>15.321999999999999</v>
      </c>
      <c r="BO141" s="4">
        <v>12.092000000000001</v>
      </c>
      <c r="BP141" s="4">
        <v>0.13700000000000001</v>
      </c>
      <c r="BQ141" s="4">
        <v>12.228999999999999</v>
      </c>
      <c r="BR141" s="4">
        <v>14.837999999999999</v>
      </c>
      <c r="BU141" s="4">
        <v>12.048999999999999</v>
      </c>
      <c r="BW141" s="4">
        <v>205.70099999999999</v>
      </c>
      <c r="BX141" s="4">
        <v>0.34728599999999998</v>
      </c>
      <c r="BY141" s="4">
        <v>-5</v>
      </c>
      <c r="BZ141" s="4">
        <v>0.99426999999999999</v>
      </c>
      <c r="CA141" s="4">
        <v>8.4868009999999998</v>
      </c>
      <c r="CB141" s="4">
        <v>20.084254000000001</v>
      </c>
      <c r="CC141" s="4">
        <f t="shared" si="25"/>
        <v>2.2422128241999997</v>
      </c>
      <c r="CE141" s="4">
        <f t="shared" si="26"/>
        <v>18762.856627744321</v>
      </c>
      <c r="CF141" s="4">
        <f t="shared" si="27"/>
        <v>116.90930763902699</v>
      </c>
      <c r="CG141" s="4">
        <f t="shared" si="28"/>
        <v>77.527461803462998</v>
      </c>
      <c r="CH141" s="4">
        <f t="shared" si="29"/>
        <v>94.067583468785998</v>
      </c>
    </row>
    <row r="142" spans="1:86">
      <c r="A142" s="2">
        <v>42440</v>
      </c>
      <c r="B142" s="29">
        <v>0.43152916666666669</v>
      </c>
      <c r="C142" s="4">
        <v>13.606</v>
      </c>
      <c r="D142" s="4">
        <v>0.1323</v>
      </c>
      <c r="E142" s="4" t="s">
        <v>155</v>
      </c>
      <c r="F142" s="4">
        <v>1322.8435609999999</v>
      </c>
      <c r="G142" s="4">
        <v>669.9</v>
      </c>
      <c r="H142" s="4">
        <v>9.4</v>
      </c>
      <c r="I142" s="4">
        <v>1729.6</v>
      </c>
      <c r="K142" s="4">
        <v>1.4</v>
      </c>
      <c r="L142" s="4">
        <v>272</v>
      </c>
      <c r="M142" s="4">
        <v>0.87929999999999997</v>
      </c>
      <c r="N142" s="4">
        <v>11.9642</v>
      </c>
      <c r="O142" s="4">
        <v>0.1163</v>
      </c>
      <c r="P142" s="4">
        <v>589.0521</v>
      </c>
      <c r="Q142" s="4">
        <v>8.2946000000000009</v>
      </c>
      <c r="R142" s="4">
        <v>597.29999999999995</v>
      </c>
      <c r="S142" s="4">
        <v>470.16570000000002</v>
      </c>
      <c r="T142" s="4">
        <v>6.6204999999999998</v>
      </c>
      <c r="U142" s="4">
        <v>476.8</v>
      </c>
      <c r="V142" s="4">
        <v>1729.5650000000001</v>
      </c>
      <c r="Y142" s="4">
        <v>239.23500000000001</v>
      </c>
      <c r="Z142" s="4">
        <v>0</v>
      </c>
      <c r="AA142" s="4">
        <v>1.2311000000000001</v>
      </c>
      <c r="AB142" s="4" t="s">
        <v>382</v>
      </c>
      <c r="AC142" s="4">
        <v>0</v>
      </c>
      <c r="AD142" s="4">
        <v>11.8</v>
      </c>
      <c r="AE142" s="4">
        <v>852</v>
      </c>
      <c r="AF142" s="4">
        <v>867</v>
      </c>
      <c r="AG142" s="4">
        <v>883</v>
      </c>
      <c r="AH142" s="4">
        <v>68</v>
      </c>
      <c r="AI142" s="4">
        <v>21.2</v>
      </c>
      <c r="AJ142" s="4">
        <v>0.49</v>
      </c>
      <c r="AK142" s="4">
        <v>989</v>
      </c>
      <c r="AL142" s="4">
        <v>2</v>
      </c>
      <c r="AM142" s="4">
        <v>0</v>
      </c>
      <c r="AN142" s="4">
        <v>27</v>
      </c>
      <c r="AO142" s="4">
        <v>190</v>
      </c>
      <c r="AP142" s="4">
        <v>190</v>
      </c>
      <c r="AQ142" s="4">
        <v>1.3</v>
      </c>
      <c r="AR142" s="4">
        <v>195</v>
      </c>
      <c r="AS142" s="4" t="s">
        <v>155</v>
      </c>
      <c r="AT142" s="4">
        <v>1</v>
      </c>
      <c r="AU142" s="5">
        <v>0.63967592592592593</v>
      </c>
      <c r="AV142" s="4">
        <v>47.158859999999997</v>
      </c>
      <c r="AW142" s="4">
        <v>-88.486174000000005</v>
      </c>
      <c r="AX142" s="4">
        <v>313.5</v>
      </c>
      <c r="AY142" s="4">
        <v>27.5</v>
      </c>
      <c r="AZ142" s="4">
        <v>12</v>
      </c>
      <c r="BA142" s="4">
        <v>11</v>
      </c>
      <c r="BB142" s="4" t="s">
        <v>422</v>
      </c>
      <c r="BC142" s="4">
        <v>2.1</v>
      </c>
      <c r="BD142" s="4">
        <v>1.7</v>
      </c>
      <c r="BE142" s="4">
        <v>2.9</v>
      </c>
      <c r="BF142" s="4">
        <v>14.063000000000001</v>
      </c>
      <c r="BG142" s="4">
        <v>15.22</v>
      </c>
      <c r="BH142" s="4">
        <v>1.08</v>
      </c>
      <c r="BI142" s="4">
        <v>13.722</v>
      </c>
      <c r="BJ142" s="4">
        <v>2961.8449999999998</v>
      </c>
      <c r="BK142" s="4">
        <v>18.327999999999999</v>
      </c>
      <c r="BL142" s="4">
        <v>15.271000000000001</v>
      </c>
      <c r="BM142" s="4">
        <v>0.215</v>
      </c>
      <c r="BN142" s="4">
        <v>15.486000000000001</v>
      </c>
      <c r="BO142" s="4">
        <v>12.189</v>
      </c>
      <c r="BP142" s="4">
        <v>0.17199999999999999</v>
      </c>
      <c r="BQ142" s="4">
        <v>12.361000000000001</v>
      </c>
      <c r="BR142" s="4">
        <v>14.158300000000001</v>
      </c>
      <c r="BU142" s="4">
        <v>11.75</v>
      </c>
      <c r="BW142" s="4">
        <v>221.59399999999999</v>
      </c>
      <c r="BX142" s="4">
        <v>0.400204</v>
      </c>
      <c r="BY142" s="4">
        <v>-5</v>
      </c>
      <c r="BZ142" s="4">
        <v>0.99225399999999997</v>
      </c>
      <c r="CA142" s="4">
        <v>9.7799849999999999</v>
      </c>
      <c r="CB142" s="4">
        <v>20.043531000000002</v>
      </c>
      <c r="CC142" s="4">
        <f t="shared" si="25"/>
        <v>2.5838720369999999</v>
      </c>
      <c r="CE142" s="4">
        <f t="shared" si="26"/>
        <v>21638.19935522677</v>
      </c>
      <c r="CF142" s="4">
        <f t="shared" si="27"/>
        <v>133.89793111475998</v>
      </c>
      <c r="CG142" s="4">
        <f t="shared" si="28"/>
        <v>90.305124754995006</v>
      </c>
      <c r="CH142" s="4">
        <f t="shared" si="29"/>
        <v>103.4355673342485</v>
      </c>
    </row>
    <row r="143" spans="1:86">
      <c r="A143" s="2">
        <v>42440</v>
      </c>
      <c r="B143" s="29">
        <v>0.43154074074074072</v>
      </c>
      <c r="C143" s="4">
        <v>13.62</v>
      </c>
      <c r="D143" s="4">
        <v>0.13350000000000001</v>
      </c>
      <c r="E143" s="4" t="s">
        <v>155</v>
      </c>
      <c r="F143" s="4">
        <v>1334.718196</v>
      </c>
      <c r="G143" s="4">
        <v>677</v>
      </c>
      <c r="H143" s="4">
        <v>9.6</v>
      </c>
      <c r="I143" s="4">
        <v>1665.1</v>
      </c>
      <c r="K143" s="4">
        <v>1.4</v>
      </c>
      <c r="L143" s="4">
        <v>263</v>
      </c>
      <c r="M143" s="4">
        <v>0.87929999999999997</v>
      </c>
      <c r="N143" s="4">
        <v>11.975899999999999</v>
      </c>
      <c r="O143" s="4">
        <v>0.1174</v>
      </c>
      <c r="P143" s="4">
        <v>595.26400000000001</v>
      </c>
      <c r="Q143" s="4">
        <v>8.4697999999999993</v>
      </c>
      <c r="R143" s="4">
        <v>603.70000000000005</v>
      </c>
      <c r="S143" s="4">
        <v>475.13369999999998</v>
      </c>
      <c r="T143" s="4">
        <v>6.7605000000000004</v>
      </c>
      <c r="U143" s="4">
        <v>481.9</v>
      </c>
      <c r="V143" s="4">
        <v>1665.0812000000001</v>
      </c>
      <c r="Y143" s="4">
        <v>231.40600000000001</v>
      </c>
      <c r="Z143" s="4">
        <v>0</v>
      </c>
      <c r="AA143" s="4">
        <v>1.2310000000000001</v>
      </c>
      <c r="AB143" s="4" t="s">
        <v>382</v>
      </c>
      <c r="AC143" s="4">
        <v>0</v>
      </c>
      <c r="AD143" s="4">
        <v>11.8</v>
      </c>
      <c r="AE143" s="4">
        <v>852</v>
      </c>
      <c r="AF143" s="4">
        <v>866</v>
      </c>
      <c r="AG143" s="4">
        <v>883</v>
      </c>
      <c r="AH143" s="4">
        <v>68</v>
      </c>
      <c r="AI143" s="4">
        <v>21.21</v>
      </c>
      <c r="AJ143" s="4">
        <v>0.49</v>
      </c>
      <c r="AK143" s="4">
        <v>989</v>
      </c>
      <c r="AL143" s="4">
        <v>2</v>
      </c>
      <c r="AM143" s="4">
        <v>0</v>
      </c>
      <c r="AN143" s="4">
        <v>27</v>
      </c>
      <c r="AO143" s="4">
        <v>190</v>
      </c>
      <c r="AP143" s="4">
        <v>189.3</v>
      </c>
      <c r="AQ143" s="4">
        <v>1.3</v>
      </c>
      <c r="AR143" s="4">
        <v>195</v>
      </c>
      <c r="AS143" s="4" t="s">
        <v>155</v>
      </c>
      <c r="AT143" s="4">
        <v>1</v>
      </c>
      <c r="AU143" s="5">
        <v>0.63969907407407411</v>
      </c>
      <c r="AV143" s="4">
        <v>47.158847000000002</v>
      </c>
      <c r="AW143" s="4">
        <v>-88.486090000000004</v>
      </c>
      <c r="AX143" s="4">
        <v>313.60000000000002</v>
      </c>
      <c r="AY143" s="4">
        <v>27.6</v>
      </c>
      <c r="AZ143" s="4">
        <v>12</v>
      </c>
      <c r="BA143" s="4">
        <v>11</v>
      </c>
      <c r="BB143" s="4" t="s">
        <v>422</v>
      </c>
      <c r="BC143" s="4">
        <v>1.8050949999999999</v>
      </c>
      <c r="BD143" s="4">
        <v>1.7737259999999999</v>
      </c>
      <c r="BE143" s="4">
        <v>2.9</v>
      </c>
      <c r="BF143" s="4">
        <v>14.063000000000001</v>
      </c>
      <c r="BG143" s="4">
        <v>15.21</v>
      </c>
      <c r="BH143" s="4">
        <v>1.08</v>
      </c>
      <c r="BI143" s="4">
        <v>13.728999999999999</v>
      </c>
      <c r="BJ143" s="4">
        <v>2963.2150000000001</v>
      </c>
      <c r="BK143" s="4">
        <v>18.481999999999999</v>
      </c>
      <c r="BL143" s="4">
        <v>15.423999999999999</v>
      </c>
      <c r="BM143" s="4">
        <v>0.219</v>
      </c>
      <c r="BN143" s="4">
        <v>15.644</v>
      </c>
      <c r="BO143" s="4">
        <v>12.311</v>
      </c>
      <c r="BP143" s="4">
        <v>0.17499999999999999</v>
      </c>
      <c r="BQ143" s="4">
        <v>12.487</v>
      </c>
      <c r="BR143" s="4">
        <v>13.6235</v>
      </c>
      <c r="BU143" s="4">
        <v>11.36</v>
      </c>
      <c r="BW143" s="4">
        <v>221.46899999999999</v>
      </c>
      <c r="BX143" s="4">
        <v>0.37279400000000001</v>
      </c>
      <c r="BY143" s="4">
        <v>-5</v>
      </c>
      <c r="BZ143" s="4">
        <v>0.99274499999999999</v>
      </c>
      <c r="CA143" s="4">
        <v>9.1101580000000002</v>
      </c>
      <c r="CB143" s="4">
        <v>20.053453999999999</v>
      </c>
      <c r="CC143" s="4">
        <f t="shared" si="25"/>
        <v>2.4069037436</v>
      </c>
      <c r="CE143" s="4">
        <f t="shared" si="26"/>
        <v>20165.53155796359</v>
      </c>
      <c r="CF143" s="4">
        <f t="shared" si="27"/>
        <v>125.775333296532</v>
      </c>
      <c r="CG143" s="4">
        <f t="shared" si="28"/>
        <v>84.977631580662006</v>
      </c>
      <c r="CH143" s="4">
        <f t="shared" si="29"/>
        <v>92.711841422210995</v>
      </c>
    </row>
    <row r="144" spans="1:86">
      <c r="A144" s="2">
        <v>42440</v>
      </c>
      <c r="B144" s="29">
        <v>0.43155231481481482</v>
      </c>
      <c r="C144" s="4">
        <v>13.62</v>
      </c>
      <c r="D144" s="4">
        <v>0.13400000000000001</v>
      </c>
      <c r="E144" s="4" t="s">
        <v>155</v>
      </c>
      <c r="F144" s="4">
        <v>1340</v>
      </c>
      <c r="G144" s="4">
        <v>680.8</v>
      </c>
      <c r="H144" s="4">
        <v>9.8000000000000007</v>
      </c>
      <c r="I144" s="4">
        <v>1562.5</v>
      </c>
      <c r="K144" s="4">
        <v>1.4</v>
      </c>
      <c r="L144" s="4">
        <v>251</v>
      </c>
      <c r="M144" s="4">
        <v>0.87929999999999997</v>
      </c>
      <c r="N144" s="4">
        <v>11.9764</v>
      </c>
      <c r="O144" s="4">
        <v>0.1178</v>
      </c>
      <c r="P144" s="4">
        <v>598.60339999999997</v>
      </c>
      <c r="Q144" s="4">
        <v>8.6458999999999993</v>
      </c>
      <c r="R144" s="4">
        <v>607.20000000000005</v>
      </c>
      <c r="S144" s="4">
        <v>477.79910000000001</v>
      </c>
      <c r="T144" s="4">
        <v>6.9010999999999996</v>
      </c>
      <c r="U144" s="4">
        <v>484.7</v>
      </c>
      <c r="V144" s="4">
        <v>1562.498</v>
      </c>
      <c r="Y144" s="4">
        <v>220.751</v>
      </c>
      <c r="Z144" s="4">
        <v>0</v>
      </c>
      <c r="AA144" s="4">
        <v>1.2311000000000001</v>
      </c>
      <c r="AB144" s="4" t="s">
        <v>382</v>
      </c>
      <c r="AC144" s="4">
        <v>0</v>
      </c>
      <c r="AD144" s="4">
        <v>11.8</v>
      </c>
      <c r="AE144" s="4">
        <v>853</v>
      </c>
      <c r="AF144" s="4">
        <v>866</v>
      </c>
      <c r="AG144" s="4">
        <v>883</v>
      </c>
      <c r="AH144" s="4">
        <v>68</v>
      </c>
      <c r="AI144" s="4">
        <v>21.21</v>
      </c>
      <c r="AJ144" s="4">
        <v>0.49</v>
      </c>
      <c r="AK144" s="4">
        <v>989</v>
      </c>
      <c r="AL144" s="4">
        <v>2</v>
      </c>
      <c r="AM144" s="4">
        <v>0</v>
      </c>
      <c r="AN144" s="4">
        <v>27</v>
      </c>
      <c r="AO144" s="4">
        <v>190</v>
      </c>
      <c r="AP144" s="4">
        <v>189.7</v>
      </c>
      <c r="AQ144" s="4">
        <v>1.2</v>
      </c>
      <c r="AR144" s="4">
        <v>195</v>
      </c>
      <c r="AS144" s="4" t="s">
        <v>155</v>
      </c>
      <c r="AT144" s="4">
        <v>1</v>
      </c>
      <c r="AU144" s="5">
        <v>0.63969907407407411</v>
      </c>
      <c r="AV144" s="4">
        <v>47.158805999999998</v>
      </c>
      <c r="AW144" s="4">
        <v>-88.485982000000007</v>
      </c>
      <c r="AX144" s="4">
        <v>313.7</v>
      </c>
      <c r="AY144" s="4">
        <v>27.7</v>
      </c>
      <c r="AZ144" s="4">
        <v>12</v>
      </c>
      <c r="BA144" s="4">
        <v>11</v>
      </c>
      <c r="BB144" s="4" t="s">
        <v>422</v>
      </c>
      <c r="BC144" s="4">
        <v>1.7</v>
      </c>
      <c r="BD144" s="4">
        <v>1.8</v>
      </c>
      <c r="BE144" s="4">
        <v>2.9</v>
      </c>
      <c r="BF144" s="4">
        <v>14.063000000000001</v>
      </c>
      <c r="BG144" s="4">
        <v>15.22</v>
      </c>
      <c r="BH144" s="4">
        <v>1.08</v>
      </c>
      <c r="BI144" s="4">
        <v>13.723000000000001</v>
      </c>
      <c r="BJ144" s="4">
        <v>2965.5929999999998</v>
      </c>
      <c r="BK144" s="4">
        <v>18.57</v>
      </c>
      <c r="BL144" s="4">
        <v>15.522</v>
      </c>
      <c r="BM144" s="4">
        <v>0.224</v>
      </c>
      <c r="BN144" s="4">
        <v>15.747</v>
      </c>
      <c r="BO144" s="4">
        <v>12.39</v>
      </c>
      <c r="BP144" s="4">
        <v>0.17899999999999999</v>
      </c>
      <c r="BQ144" s="4">
        <v>12.569000000000001</v>
      </c>
      <c r="BR144" s="4">
        <v>12.793799999999999</v>
      </c>
      <c r="BU144" s="4">
        <v>10.845000000000001</v>
      </c>
      <c r="BW144" s="4">
        <v>221.64699999999999</v>
      </c>
      <c r="BX144" s="4">
        <v>0.36893199999999998</v>
      </c>
      <c r="BY144" s="4">
        <v>-5</v>
      </c>
      <c r="BZ144" s="4">
        <v>0.99076299999999995</v>
      </c>
      <c r="CA144" s="4">
        <v>9.0157740000000004</v>
      </c>
      <c r="CB144" s="4">
        <v>20.013407999999998</v>
      </c>
      <c r="CC144" s="4">
        <f t="shared" ref="CC144:CC207" si="30">CA144*0.2642</f>
        <v>2.3819674908000001</v>
      </c>
      <c r="CE144" s="4">
        <f t="shared" ref="CE144:CE207" si="31">BJ144*$CA144*0.747</f>
        <v>19972.625849194552</v>
      </c>
      <c r="CF144" s="4">
        <f t="shared" ref="CF144:CF207" si="32">BK144*$CA144*0.747</f>
        <v>125.06492361546</v>
      </c>
      <c r="CG144" s="4">
        <f t="shared" ref="CG144:CG207" si="33">BQ144*$CA144*0.747</f>
        <v>84.649489764282009</v>
      </c>
      <c r="CH144" s="4">
        <f t="shared" ref="CH144:CH207" si="34">BR144*$CA144*0.747</f>
        <v>86.16346902269639</v>
      </c>
    </row>
    <row r="145" spans="1:86">
      <c r="A145" s="2">
        <v>42440</v>
      </c>
      <c r="B145" s="29">
        <v>0.43156388888888886</v>
      </c>
      <c r="C145" s="4">
        <v>13.628</v>
      </c>
      <c r="D145" s="4">
        <v>0.1363</v>
      </c>
      <c r="E145" s="4" t="s">
        <v>155</v>
      </c>
      <c r="F145" s="4">
        <v>1363.0392159999999</v>
      </c>
      <c r="G145" s="4">
        <v>675.6</v>
      </c>
      <c r="H145" s="4">
        <v>11.8</v>
      </c>
      <c r="I145" s="4">
        <v>1484.6</v>
      </c>
      <c r="K145" s="4">
        <v>1.4</v>
      </c>
      <c r="L145" s="4">
        <v>243</v>
      </c>
      <c r="M145" s="4">
        <v>0.87939999999999996</v>
      </c>
      <c r="N145" s="4">
        <v>11.983700000000001</v>
      </c>
      <c r="O145" s="4">
        <v>0.11990000000000001</v>
      </c>
      <c r="P145" s="4">
        <v>594.13250000000005</v>
      </c>
      <c r="Q145" s="4">
        <v>10.355700000000001</v>
      </c>
      <c r="R145" s="4">
        <v>604.5</v>
      </c>
      <c r="S145" s="4">
        <v>474.23050000000001</v>
      </c>
      <c r="T145" s="4">
        <v>8.2658000000000005</v>
      </c>
      <c r="U145" s="4">
        <v>482.5</v>
      </c>
      <c r="V145" s="4">
        <v>1484.6398999999999</v>
      </c>
      <c r="Y145" s="4">
        <v>213.90100000000001</v>
      </c>
      <c r="Z145" s="4">
        <v>0</v>
      </c>
      <c r="AA145" s="4">
        <v>1.2311000000000001</v>
      </c>
      <c r="AB145" s="4" t="s">
        <v>382</v>
      </c>
      <c r="AC145" s="4">
        <v>0</v>
      </c>
      <c r="AD145" s="4">
        <v>11.8</v>
      </c>
      <c r="AE145" s="4">
        <v>852</v>
      </c>
      <c r="AF145" s="4">
        <v>866</v>
      </c>
      <c r="AG145" s="4">
        <v>882</v>
      </c>
      <c r="AH145" s="4">
        <v>68</v>
      </c>
      <c r="AI145" s="4">
        <v>21.21</v>
      </c>
      <c r="AJ145" s="4">
        <v>0.49</v>
      </c>
      <c r="AK145" s="4">
        <v>989</v>
      </c>
      <c r="AL145" s="4">
        <v>2</v>
      </c>
      <c r="AM145" s="4">
        <v>0</v>
      </c>
      <c r="AN145" s="4">
        <v>27</v>
      </c>
      <c r="AO145" s="4">
        <v>190</v>
      </c>
      <c r="AP145" s="4">
        <v>190</v>
      </c>
      <c r="AQ145" s="4">
        <v>1.2</v>
      </c>
      <c r="AR145" s="4">
        <v>195</v>
      </c>
      <c r="AS145" s="4" t="s">
        <v>155</v>
      </c>
      <c r="AT145" s="4">
        <v>1</v>
      </c>
      <c r="AU145" s="5">
        <v>0.63971064814814815</v>
      </c>
      <c r="AV145" s="4">
        <v>47.158726000000001</v>
      </c>
      <c r="AW145" s="4">
        <v>-88.485721999999996</v>
      </c>
      <c r="AX145" s="4">
        <v>313.8</v>
      </c>
      <c r="AY145" s="4">
        <v>27.8</v>
      </c>
      <c r="AZ145" s="4">
        <v>12</v>
      </c>
      <c r="BA145" s="4">
        <v>10</v>
      </c>
      <c r="BB145" s="4" t="s">
        <v>424</v>
      </c>
      <c r="BC145" s="4">
        <v>1.7</v>
      </c>
      <c r="BD145" s="4">
        <v>1.8</v>
      </c>
      <c r="BE145" s="4">
        <v>2.9</v>
      </c>
      <c r="BF145" s="4">
        <v>14.063000000000001</v>
      </c>
      <c r="BG145" s="4">
        <v>15.22</v>
      </c>
      <c r="BH145" s="4">
        <v>1.08</v>
      </c>
      <c r="BI145" s="4">
        <v>13.72</v>
      </c>
      <c r="BJ145" s="4">
        <v>2967.0250000000001</v>
      </c>
      <c r="BK145" s="4">
        <v>18.888000000000002</v>
      </c>
      <c r="BL145" s="4">
        <v>15.404999999999999</v>
      </c>
      <c r="BM145" s="4">
        <v>0.26900000000000002</v>
      </c>
      <c r="BN145" s="4">
        <v>15.673</v>
      </c>
      <c r="BO145" s="4">
        <v>12.295999999999999</v>
      </c>
      <c r="BP145" s="4">
        <v>0.214</v>
      </c>
      <c r="BQ145" s="4">
        <v>12.51</v>
      </c>
      <c r="BR145" s="4">
        <v>12.1548</v>
      </c>
      <c r="BU145" s="4">
        <v>10.507</v>
      </c>
      <c r="BW145" s="4">
        <v>221.626</v>
      </c>
      <c r="BX145" s="4">
        <v>0.34912799999999999</v>
      </c>
      <c r="BY145" s="4">
        <v>-5</v>
      </c>
      <c r="BZ145" s="4">
        <v>0.99223799999999995</v>
      </c>
      <c r="CA145" s="4">
        <v>8.5318159999999992</v>
      </c>
      <c r="CB145" s="4">
        <v>20.043208</v>
      </c>
      <c r="CC145" s="4">
        <f t="shared" si="30"/>
        <v>2.2541057871999999</v>
      </c>
      <c r="CE145" s="4">
        <f t="shared" si="31"/>
        <v>18909.641191447798</v>
      </c>
      <c r="CF145" s="4">
        <f t="shared" si="32"/>
        <v>120.37825863417601</v>
      </c>
      <c r="CG145" s="4">
        <f t="shared" si="33"/>
        <v>79.729564565519993</v>
      </c>
      <c r="CH145" s="4">
        <f t="shared" si="34"/>
        <v>77.465780286249583</v>
      </c>
    </row>
    <row r="146" spans="1:86">
      <c r="A146" s="2">
        <v>42440</v>
      </c>
      <c r="B146" s="29">
        <v>0.43157546296296295</v>
      </c>
      <c r="C146" s="4">
        <v>13.635999999999999</v>
      </c>
      <c r="D146" s="4">
        <v>0.14860000000000001</v>
      </c>
      <c r="E146" s="4" t="s">
        <v>155</v>
      </c>
      <c r="F146" s="4">
        <v>1485.5882349999999</v>
      </c>
      <c r="G146" s="4">
        <v>672.8</v>
      </c>
      <c r="H146" s="4">
        <v>10.9</v>
      </c>
      <c r="I146" s="4">
        <v>1433</v>
      </c>
      <c r="K146" s="4">
        <v>1.4</v>
      </c>
      <c r="L146" s="4">
        <v>238</v>
      </c>
      <c r="M146" s="4">
        <v>0.87919999999999998</v>
      </c>
      <c r="N146" s="4">
        <v>11.988899999999999</v>
      </c>
      <c r="O146" s="4">
        <v>0.13059999999999999</v>
      </c>
      <c r="P146" s="4">
        <v>591.50630000000001</v>
      </c>
      <c r="Q146" s="4">
        <v>9.5913000000000004</v>
      </c>
      <c r="R146" s="4">
        <v>601.1</v>
      </c>
      <c r="S146" s="4">
        <v>472.5487</v>
      </c>
      <c r="T146" s="4">
        <v>7.6623999999999999</v>
      </c>
      <c r="U146" s="4">
        <v>480.2</v>
      </c>
      <c r="V146" s="4">
        <v>1432.9973</v>
      </c>
      <c r="Y146" s="4">
        <v>209.37700000000001</v>
      </c>
      <c r="Z146" s="4">
        <v>0</v>
      </c>
      <c r="AA146" s="4">
        <v>1.2309000000000001</v>
      </c>
      <c r="AB146" s="4" t="s">
        <v>382</v>
      </c>
      <c r="AC146" s="4">
        <v>0</v>
      </c>
      <c r="AD146" s="4">
        <v>11.8</v>
      </c>
      <c r="AE146" s="4">
        <v>851</v>
      </c>
      <c r="AF146" s="4">
        <v>866</v>
      </c>
      <c r="AG146" s="4">
        <v>882</v>
      </c>
      <c r="AH146" s="4">
        <v>68.7</v>
      </c>
      <c r="AI146" s="4">
        <v>21.44</v>
      </c>
      <c r="AJ146" s="4">
        <v>0.49</v>
      </c>
      <c r="AK146" s="4">
        <v>989</v>
      </c>
      <c r="AL146" s="4">
        <v>2</v>
      </c>
      <c r="AM146" s="4">
        <v>0</v>
      </c>
      <c r="AN146" s="4">
        <v>27</v>
      </c>
      <c r="AO146" s="4">
        <v>190</v>
      </c>
      <c r="AP146" s="4">
        <v>190</v>
      </c>
      <c r="AQ146" s="4">
        <v>1.3</v>
      </c>
      <c r="AR146" s="4">
        <v>195</v>
      </c>
      <c r="AS146" s="4" t="s">
        <v>155</v>
      </c>
      <c r="AT146" s="4">
        <v>1</v>
      </c>
      <c r="AU146" s="5">
        <v>0.63973379629629623</v>
      </c>
      <c r="AV146" s="4">
        <v>47.158664999999999</v>
      </c>
      <c r="AW146" s="4">
        <v>-88.485535999999996</v>
      </c>
      <c r="AX146" s="4">
        <v>313.8</v>
      </c>
      <c r="AY146" s="4">
        <v>27.8</v>
      </c>
      <c r="AZ146" s="4">
        <v>12</v>
      </c>
      <c r="BA146" s="4">
        <v>10</v>
      </c>
      <c r="BB146" s="4" t="s">
        <v>424</v>
      </c>
      <c r="BC146" s="4">
        <v>1.4048</v>
      </c>
      <c r="BD146" s="4">
        <v>1.431</v>
      </c>
      <c r="BE146" s="4">
        <v>2.0882000000000001</v>
      </c>
      <c r="BF146" s="4">
        <v>14.063000000000001</v>
      </c>
      <c r="BG146" s="4">
        <v>15.2</v>
      </c>
      <c r="BH146" s="4">
        <v>1.08</v>
      </c>
      <c r="BI146" s="4">
        <v>13.74</v>
      </c>
      <c r="BJ146" s="4">
        <v>2965.692</v>
      </c>
      <c r="BK146" s="4">
        <v>20.564</v>
      </c>
      <c r="BL146" s="4">
        <v>15.323</v>
      </c>
      <c r="BM146" s="4">
        <v>0.248</v>
      </c>
      <c r="BN146" s="4">
        <v>15.571</v>
      </c>
      <c r="BO146" s="4">
        <v>12.241</v>
      </c>
      <c r="BP146" s="4">
        <v>0.19800000000000001</v>
      </c>
      <c r="BQ146" s="4">
        <v>12.44</v>
      </c>
      <c r="BR146" s="4">
        <v>11.7216</v>
      </c>
      <c r="BU146" s="4">
        <v>10.276</v>
      </c>
      <c r="BW146" s="4">
        <v>221.39099999999999</v>
      </c>
      <c r="BX146" s="4">
        <v>0.35815799999999998</v>
      </c>
      <c r="BY146" s="4">
        <v>-5</v>
      </c>
      <c r="BZ146" s="4">
        <v>0.99225399999999997</v>
      </c>
      <c r="CA146" s="4">
        <v>8.7524859999999993</v>
      </c>
      <c r="CB146" s="4">
        <v>20.043531000000002</v>
      </c>
      <c r="CC146" s="4">
        <f t="shared" si="30"/>
        <v>2.3124068011999999</v>
      </c>
      <c r="CE146" s="4">
        <f t="shared" si="31"/>
        <v>19390.011749603062</v>
      </c>
      <c r="CF146" s="4">
        <f t="shared" si="32"/>
        <v>134.44963321168797</v>
      </c>
      <c r="CG146" s="4">
        <f t="shared" si="33"/>
        <v>81.334051602479988</v>
      </c>
      <c r="CH146" s="4">
        <f t="shared" si="34"/>
        <v>76.637075503507191</v>
      </c>
    </row>
    <row r="147" spans="1:86">
      <c r="A147" s="2">
        <v>42440</v>
      </c>
      <c r="B147" s="29">
        <v>0.43158703703703699</v>
      </c>
      <c r="C147" s="4">
        <v>13.631</v>
      </c>
      <c r="D147" s="4">
        <v>0.13950000000000001</v>
      </c>
      <c r="E147" s="4" t="s">
        <v>155</v>
      </c>
      <c r="F147" s="4">
        <v>1395.4129190000001</v>
      </c>
      <c r="G147" s="4">
        <v>670.4</v>
      </c>
      <c r="H147" s="4">
        <v>6.1</v>
      </c>
      <c r="I147" s="4">
        <v>1383.3</v>
      </c>
      <c r="K147" s="4">
        <v>1.4</v>
      </c>
      <c r="L147" s="4">
        <v>231</v>
      </c>
      <c r="M147" s="4">
        <v>0.87939999999999996</v>
      </c>
      <c r="N147" s="4">
        <v>11.9871</v>
      </c>
      <c r="O147" s="4">
        <v>0.1227</v>
      </c>
      <c r="P147" s="4">
        <v>589.53470000000004</v>
      </c>
      <c r="Q147" s="4">
        <v>5.3643000000000001</v>
      </c>
      <c r="R147" s="4">
        <v>594.9</v>
      </c>
      <c r="S147" s="4">
        <v>471.11450000000002</v>
      </c>
      <c r="T147" s="4">
        <v>4.2868000000000004</v>
      </c>
      <c r="U147" s="4">
        <v>475.4</v>
      </c>
      <c r="V147" s="4">
        <v>1383.3079</v>
      </c>
      <c r="Y147" s="4">
        <v>202.773</v>
      </c>
      <c r="Z147" s="4">
        <v>0</v>
      </c>
      <c r="AA147" s="4">
        <v>1.2312000000000001</v>
      </c>
      <c r="AB147" s="4" t="s">
        <v>382</v>
      </c>
      <c r="AC147" s="4">
        <v>0</v>
      </c>
      <c r="AD147" s="4">
        <v>11.8</v>
      </c>
      <c r="AE147" s="4">
        <v>852</v>
      </c>
      <c r="AF147" s="4">
        <v>866</v>
      </c>
      <c r="AG147" s="4">
        <v>883</v>
      </c>
      <c r="AH147" s="4">
        <v>69</v>
      </c>
      <c r="AI147" s="4">
        <v>21.52</v>
      </c>
      <c r="AJ147" s="4">
        <v>0.49</v>
      </c>
      <c r="AK147" s="4">
        <v>989</v>
      </c>
      <c r="AL147" s="4">
        <v>2</v>
      </c>
      <c r="AM147" s="4">
        <v>0</v>
      </c>
      <c r="AN147" s="4">
        <v>27</v>
      </c>
      <c r="AO147" s="4">
        <v>190</v>
      </c>
      <c r="AP147" s="4">
        <v>190</v>
      </c>
      <c r="AQ147" s="4">
        <v>1.4</v>
      </c>
      <c r="AR147" s="4">
        <v>195</v>
      </c>
      <c r="AS147" s="4" t="s">
        <v>155</v>
      </c>
      <c r="AT147" s="4">
        <v>1</v>
      </c>
      <c r="AU147" s="5">
        <v>0.63974537037037038</v>
      </c>
      <c r="AV147" s="4">
        <v>47.158620999999997</v>
      </c>
      <c r="AW147" s="4">
        <v>-88.485382999999999</v>
      </c>
      <c r="AX147" s="4">
        <v>313.60000000000002</v>
      </c>
      <c r="AY147" s="4">
        <v>28</v>
      </c>
      <c r="AZ147" s="4">
        <v>12</v>
      </c>
      <c r="BA147" s="4">
        <v>11</v>
      </c>
      <c r="BB147" s="4" t="s">
        <v>424</v>
      </c>
      <c r="BC147" s="4">
        <v>1.4476</v>
      </c>
      <c r="BD147" s="4">
        <v>1.0786</v>
      </c>
      <c r="BE147" s="4">
        <v>2.0213999999999999</v>
      </c>
      <c r="BF147" s="4">
        <v>14.063000000000001</v>
      </c>
      <c r="BG147" s="4">
        <v>15.22</v>
      </c>
      <c r="BH147" s="4">
        <v>1.08</v>
      </c>
      <c r="BI147" s="4">
        <v>13.714</v>
      </c>
      <c r="BJ147" s="4">
        <v>2968.8090000000002</v>
      </c>
      <c r="BK147" s="4">
        <v>19.344000000000001</v>
      </c>
      <c r="BL147" s="4">
        <v>15.29</v>
      </c>
      <c r="BM147" s="4">
        <v>0.13900000000000001</v>
      </c>
      <c r="BN147" s="4">
        <v>15.429</v>
      </c>
      <c r="BO147" s="4">
        <v>12.218999999999999</v>
      </c>
      <c r="BP147" s="4">
        <v>0.111</v>
      </c>
      <c r="BQ147" s="4">
        <v>12.33</v>
      </c>
      <c r="BR147" s="4">
        <v>11.328799999999999</v>
      </c>
      <c r="BU147" s="4">
        <v>9.9640000000000004</v>
      </c>
      <c r="BW147" s="4">
        <v>221.709</v>
      </c>
      <c r="BX147" s="4">
        <v>0.379666</v>
      </c>
      <c r="BY147" s="4">
        <v>-5</v>
      </c>
      <c r="BZ147" s="4">
        <v>0.99125399999999997</v>
      </c>
      <c r="CA147" s="4">
        <v>9.2780880000000003</v>
      </c>
      <c r="CB147" s="4">
        <v>20.023330999999999</v>
      </c>
      <c r="CC147" s="4">
        <f t="shared" si="30"/>
        <v>2.4512708496000002</v>
      </c>
      <c r="CE147" s="4">
        <f t="shared" si="31"/>
        <v>20576.018754422425</v>
      </c>
      <c r="CF147" s="4">
        <f t="shared" si="32"/>
        <v>134.06807470118403</v>
      </c>
      <c r="CG147" s="4">
        <f t="shared" si="33"/>
        <v>85.455922304880005</v>
      </c>
      <c r="CH147" s="4">
        <f t="shared" si="34"/>
        <v>78.5168736907968</v>
      </c>
    </row>
    <row r="148" spans="1:86">
      <c r="A148" s="2">
        <v>42440</v>
      </c>
      <c r="B148" s="29">
        <v>0.43159861111111114</v>
      </c>
      <c r="C148" s="4">
        <v>13.385999999999999</v>
      </c>
      <c r="D148" s="4">
        <v>0.18090000000000001</v>
      </c>
      <c r="E148" s="4" t="s">
        <v>155</v>
      </c>
      <c r="F148" s="4">
        <v>1809.1569280000001</v>
      </c>
      <c r="G148" s="4">
        <v>668</v>
      </c>
      <c r="H148" s="4">
        <v>6.1</v>
      </c>
      <c r="I148" s="4">
        <v>1321.7</v>
      </c>
      <c r="K148" s="4">
        <v>1.3</v>
      </c>
      <c r="L148" s="4">
        <v>223</v>
      </c>
      <c r="M148" s="4">
        <v>0.88109999999999999</v>
      </c>
      <c r="N148" s="4">
        <v>11.7943</v>
      </c>
      <c r="O148" s="4">
        <v>0.15939999999999999</v>
      </c>
      <c r="P148" s="4">
        <v>588.51840000000004</v>
      </c>
      <c r="Q148" s="4">
        <v>5.3745000000000003</v>
      </c>
      <c r="R148" s="4">
        <v>593.9</v>
      </c>
      <c r="S148" s="4">
        <v>470.3023</v>
      </c>
      <c r="T148" s="4">
        <v>4.2949000000000002</v>
      </c>
      <c r="U148" s="4">
        <v>474.6</v>
      </c>
      <c r="V148" s="4">
        <v>1321.6529</v>
      </c>
      <c r="Y148" s="4">
        <v>196.64599999999999</v>
      </c>
      <c r="Z148" s="4">
        <v>0</v>
      </c>
      <c r="AA148" s="4">
        <v>1.1454</v>
      </c>
      <c r="AB148" s="4" t="s">
        <v>382</v>
      </c>
      <c r="AC148" s="4">
        <v>0</v>
      </c>
      <c r="AD148" s="4">
        <v>11.9</v>
      </c>
      <c r="AE148" s="4">
        <v>852</v>
      </c>
      <c r="AF148" s="4">
        <v>866</v>
      </c>
      <c r="AG148" s="4">
        <v>883</v>
      </c>
      <c r="AH148" s="4">
        <v>69</v>
      </c>
      <c r="AI148" s="4">
        <v>21.52</v>
      </c>
      <c r="AJ148" s="4">
        <v>0.49</v>
      </c>
      <c r="AK148" s="4">
        <v>989</v>
      </c>
      <c r="AL148" s="4">
        <v>2</v>
      </c>
      <c r="AM148" s="4">
        <v>0</v>
      </c>
      <c r="AN148" s="4">
        <v>27</v>
      </c>
      <c r="AO148" s="4">
        <v>190</v>
      </c>
      <c r="AP148" s="4">
        <v>190</v>
      </c>
      <c r="AQ148" s="4">
        <v>1.6</v>
      </c>
      <c r="AR148" s="4">
        <v>195</v>
      </c>
      <c r="AS148" s="4" t="s">
        <v>155</v>
      </c>
      <c r="AT148" s="4">
        <v>1</v>
      </c>
      <c r="AU148" s="5">
        <v>0.63975694444444442</v>
      </c>
      <c r="AV148" s="4">
        <v>47.158583999999998</v>
      </c>
      <c r="AW148" s="4">
        <v>-88.485221999999993</v>
      </c>
      <c r="AX148" s="4">
        <v>313.39999999999998</v>
      </c>
      <c r="AY148" s="4">
        <v>28.3</v>
      </c>
      <c r="AZ148" s="4">
        <v>12</v>
      </c>
      <c r="BA148" s="4">
        <v>11</v>
      </c>
      <c r="BB148" s="4" t="s">
        <v>422</v>
      </c>
      <c r="BC148" s="4">
        <v>1.5738000000000001</v>
      </c>
      <c r="BD148" s="4">
        <v>1.0738000000000001</v>
      </c>
      <c r="BE148" s="4">
        <v>2.1</v>
      </c>
      <c r="BF148" s="4">
        <v>14.063000000000001</v>
      </c>
      <c r="BG148" s="4">
        <v>15.44</v>
      </c>
      <c r="BH148" s="4">
        <v>1.1000000000000001</v>
      </c>
      <c r="BI148" s="4">
        <v>13.499000000000001</v>
      </c>
      <c r="BJ148" s="4">
        <v>2960.4090000000001</v>
      </c>
      <c r="BK148" s="4">
        <v>25.465</v>
      </c>
      <c r="BL148" s="4">
        <v>15.47</v>
      </c>
      <c r="BM148" s="4">
        <v>0.14099999999999999</v>
      </c>
      <c r="BN148" s="4">
        <v>15.611000000000001</v>
      </c>
      <c r="BO148" s="4">
        <v>12.362</v>
      </c>
      <c r="BP148" s="4">
        <v>0.113</v>
      </c>
      <c r="BQ148" s="4">
        <v>12.475</v>
      </c>
      <c r="BR148" s="4">
        <v>10.9697</v>
      </c>
      <c r="BU148" s="4">
        <v>9.7929999999999993</v>
      </c>
      <c r="BW148" s="4">
        <v>209.04</v>
      </c>
      <c r="BX148" s="4">
        <v>0.31935200000000002</v>
      </c>
      <c r="BY148" s="4">
        <v>-5</v>
      </c>
      <c r="BZ148" s="4">
        <v>0.99323799999999995</v>
      </c>
      <c r="CA148" s="4">
        <v>7.8041640000000001</v>
      </c>
      <c r="CB148" s="4">
        <v>20.063407999999999</v>
      </c>
      <c r="CC148" s="4">
        <f t="shared" si="30"/>
        <v>2.0618601287999998</v>
      </c>
      <c r="CE148" s="4">
        <f t="shared" si="31"/>
        <v>17258.327455277773</v>
      </c>
      <c r="CF148" s="4">
        <f t="shared" si="32"/>
        <v>148.45357808622001</v>
      </c>
      <c r="CG148" s="4">
        <f t="shared" si="33"/>
        <v>72.725638587299997</v>
      </c>
      <c r="CH148" s="4">
        <f t="shared" si="34"/>
        <v>63.950175359607599</v>
      </c>
    </row>
    <row r="149" spans="1:86">
      <c r="A149" s="2">
        <v>42440</v>
      </c>
      <c r="B149" s="29">
        <v>0.43161018518518518</v>
      </c>
      <c r="C149" s="4">
        <v>12.864000000000001</v>
      </c>
      <c r="D149" s="4">
        <v>0.75960000000000005</v>
      </c>
      <c r="E149" s="4" t="s">
        <v>155</v>
      </c>
      <c r="F149" s="4">
        <v>7595.6893689999997</v>
      </c>
      <c r="G149" s="4">
        <v>621.1</v>
      </c>
      <c r="H149" s="4">
        <v>8.4</v>
      </c>
      <c r="I149" s="4">
        <v>1239.0999999999999</v>
      </c>
      <c r="K149" s="4">
        <v>1.3</v>
      </c>
      <c r="L149" s="4">
        <v>223</v>
      </c>
      <c r="M149" s="4">
        <v>0.88009999999999999</v>
      </c>
      <c r="N149" s="4">
        <v>11.3209</v>
      </c>
      <c r="O149" s="4">
        <v>0.66849999999999998</v>
      </c>
      <c r="P149" s="4">
        <v>546.60900000000004</v>
      </c>
      <c r="Q149" s="4">
        <v>7.3666999999999998</v>
      </c>
      <c r="R149" s="4">
        <v>554</v>
      </c>
      <c r="S149" s="4">
        <v>436.78449999999998</v>
      </c>
      <c r="T149" s="4">
        <v>5.8865999999999996</v>
      </c>
      <c r="U149" s="4">
        <v>442.7</v>
      </c>
      <c r="V149" s="4">
        <v>1239.1061</v>
      </c>
      <c r="Y149" s="4">
        <v>196.08099999999999</v>
      </c>
      <c r="Z149" s="4">
        <v>0</v>
      </c>
      <c r="AA149" s="4">
        <v>1.1440999999999999</v>
      </c>
      <c r="AB149" s="4" t="s">
        <v>382</v>
      </c>
      <c r="AC149" s="4">
        <v>0</v>
      </c>
      <c r="AD149" s="4">
        <v>11.8</v>
      </c>
      <c r="AE149" s="4">
        <v>852</v>
      </c>
      <c r="AF149" s="4">
        <v>866</v>
      </c>
      <c r="AG149" s="4">
        <v>883</v>
      </c>
      <c r="AH149" s="4">
        <v>69</v>
      </c>
      <c r="AI149" s="4">
        <v>21.5</v>
      </c>
      <c r="AJ149" s="4">
        <v>0.49</v>
      </c>
      <c r="AK149" s="4">
        <v>990</v>
      </c>
      <c r="AL149" s="4">
        <v>2</v>
      </c>
      <c r="AM149" s="4">
        <v>0</v>
      </c>
      <c r="AN149" s="4">
        <v>27</v>
      </c>
      <c r="AO149" s="4">
        <v>190</v>
      </c>
      <c r="AP149" s="4">
        <v>190</v>
      </c>
      <c r="AQ149" s="4">
        <v>1.6</v>
      </c>
      <c r="AR149" s="4">
        <v>195</v>
      </c>
      <c r="AS149" s="4" t="s">
        <v>155</v>
      </c>
      <c r="AT149" s="4">
        <v>1</v>
      </c>
      <c r="AU149" s="5">
        <v>0.63976851851851857</v>
      </c>
      <c r="AV149" s="4">
        <v>47.158557999999999</v>
      </c>
      <c r="AW149" s="4">
        <v>-88.485060000000004</v>
      </c>
      <c r="AX149" s="4">
        <v>313.3</v>
      </c>
      <c r="AY149" s="4">
        <v>28.3</v>
      </c>
      <c r="AZ149" s="4">
        <v>12</v>
      </c>
      <c r="BA149" s="4">
        <v>11</v>
      </c>
      <c r="BB149" s="4" t="s">
        <v>422</v>
      </c>
      <c r="BC149" s="4">
        <v>1.6</v>
      </c>
      <c r="BD149" s="4">
        <v>1.1738</v>
      </c>
      <c r="BE149" s="4">
        <v>2.1738</v>
      </c>
      <c r="BF149" s="4">
        <v>14.063000000000001</v>
      </c>
      <c r="BG149" s="4">
        <v>15.31</v>
      </c>
      <c r="BH149" s="4">
        <v>1.0900000000000001</v>
      </c>
      <c r="BI149" s="4">
        <v>13.625999999999999</v>
      </c>
      <c r="BJ149" s="4">
        <v>2835.105</v>
      </c>
      <c r="BK149" s="4">
        <v>106.55</v>
      </c>
      <c r="BL149" s="4">
        <v>14.335000000000001</v>
      </c>
      <c r="BM149" s="4">
        <v>0.193</v>
      </c>
      <c r="BN149" s="4">
        <v>14.528</v>
      </c>
      <c r="BO149" s="4">
        <v>11.455</v>
      </c>
      <c r="BP149" s="4">
        <v>0.154</v>
      </c>
      <c r="BQ149" s="4">
        <v>11.609</v>
      </c>
      <c r="BR149" s="4">
        <v>10.261100000000001</v>
      </c>
      <c r="BU149" s="4">
        <v>9.7430000000000003</v>
      </c>
      <c r="BW149" s="4">
        <v>208.33</v>
      </c>
      <c r="BX149" s="4">
        <v>0.30893599999999999</v>
      </c>
      <c r="BY149" s="4">
        <v>-5</v>
      </c>
      <c r="BZ149" s="4">
        <v>0.99101600000000001</v>
      </c>
      <c r="CA149" s="4">
        <v>7.5496230000000004</v>
      </c>
      <c r="CB149" s="4">
        <v>20.018522999999998</v>
      </c>
      <c r="CC149" s="4">
        <f t="shared" si="30"/>
        <v>1.9946103965999999</v>
      </c>
      <c r="CE149" s="4">
        <f t="shared" si="31"/>
        <v>15988.768514815005</v>
      </c>
      <c r="CF149" s="4">
        <f t="shared" si="32"/>
        <v>600.89601099555</v>
      </c>
      <c r="CG149" s="4">
        <f t="shared" si="33"/>
        <v>65.469749335029007</v>
      </c>
      <c r="CH149" s="4">
        <f t="shared" si="34"/>
        <v>57.868175114279104</v>
      </c>
    </row>
    <row r="150" spans="1:86">
      <c r="A150" s="2">
        <v>42440</v>
      </c>
      <c r="B150" s="29">
        <v>0.43162175925925927</v>
      </c>
      <c r="C150" s="4">
        <v>13.047000000000001</v>
      </c>
      <c r="D150" s="4">
        <v>1.1094999999999999</v>
      </c>
      <c r="E150" s="4" t="s">
        <v>155</v>
      </c>
      <c r="F150" s="4">
        <v>11094.592275000001</v>
      </c>
      <c r="G150" s="4">
        <v>550.1</v>
      </c>
      <c r="H150" s="4">
        <v>13.3</v>
      </c>
      <c r="I150" s="4">
        <v>1292.0999999999999</v>
      </c>
      <c r="K150" s="4">
        <v>1.49</v>
      </c>
      <c r="L150" s="4">
        <v>211</v>
      </c>
      <c r="M150" s="4">
        <v>0.87549999999999994</v>
      </c>
      <c r="N150" s="4">
        <v>11.422499999999999</v>
      </c>
      <c r="O150" s="4">
        <v>0.97130000000000005</v>
      </c>
      <c r="P150" s="4">
        <v>481.60489999999999</v>
      </c>
      <c r="Q150" s="4">
        <v>11.687099999999999</v>
      </c>
      <c r="R150" s="4">
        <v>493.3</v>
      </c>
      <c r="S150" s="4">
        <v>384.85660000000001</v>
      </c>
      <c r="T150" s="4">
        <v>9.3392999999999997</v>
      </c>
      <c r="U150" s="4">
        <v>394.2</v>
      </c>
      <c r="V150" s="4">
        <v>1292.1125</v>
      </c>
      <c r="Y150" s="4">
        <v>184.40299999999999</v>
      </c>
      <c r="Z150" s="4">
        <v>0</v>
      </c>
      <c r="AA150" s="4">
        <v>1.3089</v>
      </c>
      <c r="AB150" s="4" t="s">
        <v>382</v>
      </c>
      <c r="AC150" s="4">
        <v>0</v>
      </c>
      <c r="AD150" s="4">
        <v>11.9</v>
      </c>
      <c r="AE150" s="4">
        <v>852</v>
      </c>
      <c r="AF150" s="4">
        <v>866</v>
      </c>
      <c r="AG150" s="4">
        <v>883</v>
      </c>
      <c r="AH150" s="4">
        <v>69</v>
      </c>
      <c r="AI150" s="4">
        <v>21.51</v>
      </c>
      <c r="AJ150" s="4">
        <v>0.49</v>
      </c>
      <c r="AK150" s="4">
        <v>989</v>
      </c>
      <c r="AL150" s="4">
        <v>2</v>
      </c>
      <c r="AM150" s="4">
        <v>0</v>
      </c>
      <c r="AN150" s="4">
        <v>27</v>
      </c>
      <c r="AO150" s="4">
        <v>190</v>
      </c>
      <c r="AP150" s="4">
        <v>190</v>
      </c>
      <c r="AQ150" s="4">
        <v>1.6</v>
      </c>
      <c r="AR150" s="4">
        <v>195</v>
      </c>
      <c r="AS150" s="4" t="s">
        <v>155</v>
      </c>
      <c r="AT150" s="4">
        <v>1</v>
      </c>
      <c r="AU150" s="5">
        <v>0.63978009259259261</v>
      </c>
      <c r="AV150" s="4">
        <v>47.158548000000003</v>
      </c>
      <c r="AW150" s="4">
        <v>-88.484893999999997</v>
      </c>
      <c r="AX150" s="4">
        <v>313.2</v>
      </c>
      <c r="AY150" s="4">
        <v>28.1</v>
      </c>
      <c r="AZ150" s="4">
        <v>12</v>
      </c>
      <c r="BA150" s="4">
        <v>11</v>
      </c>
      <c r="BB150" s="4" t="s">
        <v>422</v>
      </c>
      <c r="BC150" s="4">
        <v>1.6</v>
      </c>
      <c r="BD150" s="4">
        <v>1.2738</v>
      </c>
      <c r="BE150" s="4">
        <v>2.2000000000000002</v>
      </c>
      <c r="BF150" s="4">
        <v>14.063000000000001</v>
      </c>
      <c r="BG150" s="4">
        <v>14.72</v>
      </c>
      <c r="BH150" s="4">
        <v>1.05</v>
      </c>
      <c r="BI150" s="4">
        <v>14.218999999999999</v>
      </c>
      <c r="BJ150" s="4">
        <v>2766.6390000000001</v>
      </c>
      <c r="BK150" s="4">
        <v>149.74100000000001</v>
      </c>
      <c r="BL150" s="4">
        <v>12.215999999999999</v>
      </c>
      <c r="BM150" s="4">
        <v>0.29599999999999999</v>
      </c>
      <c r="BN150" s="4">
        <v>12.512</v>
      </c>
      <c r="BO150" s="4">
        <v>9.7620000000000005</v>
      </c>
      <c r="BP150" s="4">
        <v>0.23699999999999999</v>
      </c>
      <c r="BQ150" s="4">
        <v>9.9990000000000006</v>
      </c>
      <c r="BR150" s="4">
        <v>10.348699999999999</v>
      </c>
      <c r="BU150" s="4">
        <v>8.8610000000000007</v>
      </c>
      <c r="BW150" s="4">
        <v>230.50399999999999</v>
      </c>
      <c r="BX150" s="4">
        <v>0.30031799999999997</v>
      </c>
      <c r="BY150" s="4">
        <v>-5</v>
      </c>
      <c r="BZ150" s="4">
        <v>0.99149200000000004</v>
      </c>
      <c r="CA150" s="4">
        <v>7.3390209999999998</v>
      </c>
      <c r="CB150" s="4">
        <v>20.028137999999998</v>
      </c>
      <c r="CC150" s="4">
        <f t="shared" si="30"/>
        <v>1.9389693481999999</v>
      </c>
      <c r="CE150" s="4">
        <f t="shared" si="31"/>
        <v>15167.403025152993</v>
      </c>
      <c r="CF150" s="4">
        <f t="shared" si="32"/>
        <v>820.91740064006706</v>
      </c>
      <c r="CG150" s="4">
        <f t="shared" si="33"/>
        <v>54.817004621313004</v>
      </c>
      <c r="CH150" s="4">
        <f t="shared" si="34"/>
        <v>56.73414698715689</v>
      </c>
    </row>
    <row r="151" spans="1:86">
      <c r="A151" s="2">
        <v>42440</v>
      </c>
      <c r="B151" s="29">
        <v>0.43163333333333331</v>
      </c>
      <c r="C151" s="4">
        <v>13.494999999999999</v>
      </c>
      <c r="D151" s="4">
        <v>0.29780000000000001</v>
      </c>
      <c r="E151" s="4" t="s">
        <v>155</v>
      </c>
      <c r="F151" s="4">
        <v>2978.340181</v>
      </c>
      <c r="G151" s="4">
        <v>426.7</v>
      </c>
      <c r="H151" s="4">
        <v>15.3</v>
      </c>
      <c r="I151" s="4">
        <v>1145.3</v>
      </c>
      <c r="K151" s="4">
        <v>1.5</v>
      </c>
      <c r="L151" s="4">
        <v>204</v>
      </c>
      <c r="M151" s="4">
        <v>0.87929999999999997</v>
      </c>
      <c r="N151" s="4">
        <v>11.866899999999999</v>
      </c>
      <c r="O151" s="4">
        <v>0.26190000000000002</v>
      </c>
      <c r="P151" s="4">
        <v>375.23149999999998</v>
      </c>
      <c r="Q151" s="4">
        <v>13.453799999999999</v>
      </c>
      <c r="R151" s="4">
        <v>388.7</v>
      </c>
      <c r="S151" s="4">
        <v>299.84010000000001</v>
      </c>
      <c r="T151" s="4">
        <v>10.7507</v>
      </c>
      <c r="U151" s="4">
        <v>310.60000000000002</v>
      </c>
      <c r="V151" s="4">
        <v>1145.2612999999999</v>
      </c>
      <c r="Y151" s="4">
        <v>179.255</v>
      </c>
      <c r="Z151" s="4">
        <v>0</v>
      </c>
      <c r="AA151" s="4">
        <v>1.319</v>
      </c>
      <c r="AB151" s="4" t="s">
        <v>382</v>
      </c>
      <c r="AC151" s="4">
        <v>0</v>
      </c>
      <c r="AD151" s="4">
        <v>11.8</v>
      </c>
      <c r="AE151" s="4">
        <v>852</v>
      </c>
      <c r="AF151" s="4">
        <v>866</v>
      </c>
      <c r="AG151" s="4">
        <v>884</v>
      </c>
      <c r="AH151" s="4">
        <v>69</v>
      </c>
      <c r="AI151" s="4">
        <v>21.5</v>
      </c>
      <c r="AJ151" s="4">
        <v>0.49</v>
      </c>
      <c r="AK151" s="4">
        <v>990</v>
      </c>
      <c r="AL151" s="4">
        <v>2</v>
      </c>
      <c r="AM151" s="4">
        <v>0</v>
      </c>
      <c r="AN151" s="4">
        <v>27</v>
      </c>
      <c r="AO151" s="4">
        <v>190</v>
      </c>
      <c r="AP151" s="4">
        <v>190</v>
      </c>
      <c r="AQ151" s="4">
        <v>1.6</v>
      </c>
      <c r="AR151" s="4">
        <v>195</v>
      </c>
      <c r="AS151" s="4" t="s">
        <v>155</v>
      </c>
      <c r="AT151" s="4">
        <v>1</v>
      </c>
      <c r="AU151" s="5">
        <v>0.63979166666666665</v>
      </c>
      <c r="AV151" s="4">
        <v>47.158540000000002</v>
      </c>
      <c r="AW151" s="4">
        <v>-88.484739000000005</v>
      </c>
      <c r="AX151" s="4">
        <v>312.89999999999998</v>
      </c>
      <c r="AY151" s="4">
        <v>27.1</v>
      </c>
      <c r="AZ151" s="4">
        <v>12</v>
      </c>
      <c r="BA151" s="4">
        <v>11</v>
      </c>
      <c r="BB151" s="4" t="s">
        <v>422</v>
      </c>
      <c r="BC151" s="4">
        <v>1.6738</v>
      </c>
      <c r="BD151" s="4">
        <v>1.4476</v>
      </c>
      <c r="BE151" s="4">
        <v>2.3475999999999999</v>
      </c>
      <c r="BF151" s="4">
        <v>14.063000000000001</v>
      </c>
      <c r="BG151" s="4">
        <v>15.21</v>
      </c>
      <c r="BH151" s="4">
        <v>1.08</v>
      </c>
      <c r="BI151" s="4">
        <v>13.722</v>
      </c>
      <c r="BJ151" s="4">
        <v>2940.194</v>
      </c>
      <c r="BK151" s="4">
        <v>41.3</v>
      </c>
      <c r="BL151" s="4">
        <v>9.7360000000000007</v>
      </c>
      <c r="BM151" s="4">
        <v>0.34899999999999998</v>
      </c>
      <c r="BN151" s="4">
        <v>10.085000000000001</v>
      </c>
      <c r="BO151" s="4">
        <v>7.78</v>
      </c>
      <c r="BP151" s="4">
        <v>0.27900000000000003</v>
      </c>
      <c r="BQ151" s="4">
        <v>8.0589999999999993</v>
      </c>
      <c r="BR151" s="4">
        <v>9.3829999999999991</v>
      </c>
      <c r="BU151" s="4">
        <v>8.8119999999999994</v>
      </c>
      <c r="BW151" s="4">
        <v>237.62100000000001</v>
      </c>
      <c r="BX151" s="4">
        <v>0.26690599999999998</v>
      </c>
      <c r="BY151" s="4">
        <v>-5</v>
      </c>
      <c r="BZ151" s="4">
        <v>0.99125399999999997</v>
      </c>
      <c r="CA151" s="4">
        <v>6.5225160000000004</v>
      </c>
      <c r="CB151" s="4">
        <v>20.023330999999999</v>
      </c>
      <c r="CC151" s="4">
        <f t="shared" si="30"/>
        <v>1.7232487272000001</v>
      </c>
      <c r="CE151" s="4">
        <f t="shared" si="31"/>
        <v>14325.56441885369</v>
      </c>
      <c r="CF151" s="4">
        <f t="shared" si="32"/>
        <v>201.22679336760001</v>
      </c>
      <c r="CG151" s="4">
        <f t="shared" si="33"/>
        <v>39.266022463667994</v>
      </c>
      <c r="CH151" s="4">
        <f t="shared" si="34"/>
        <v>45.716973418115998</v>
      </c>
    </row>
    <row r="152" spans="1:86">
      <c r="A152" s="2">
        <v>42440</v>
      </c>
      <c r="B152" s="29">
        <v>0.43164490740740741</v>
      </c>
      <c r="C152" s="4">
        <v>13.738</v>
      </c>
      <c r="D152" s="4">
        <v>0.13600000000000001</v>
      </c>
      <c r="E152" s="4" t="s">
        <v>155</v>
      </c>
      <c r="F152" s="4">
        <v>1359.6055879999999</v>
      </c>
      <c r="G152" s="4">
        <v>489.3</v>
      </c>
      <c r="H152" s="4">
        <v>15.2</v>
      </c>
      <c r="I152" s="4">
        <v>1157.8</v>
      </c>
      <c r="K152" s="4">
        <v>1.5</v>
      </c>
      <c r="L152" s="4">
        <v>204</v>
      </c>
      <c r="M152" s="4">
        <v>0.87890000000000001</v>
      </c>
      <c r="N152" s="4">
        <v>12.073499999999999</v>
      </c>
      <c r="O152" s="4">
        <v>0.1195</v>
      </c>
      <c r="P152" s="4">
        <v>430.05</v>
      </c>
      <c r="Q152" s="4">
        <v>13.3299</v>
      </c>
      <c r="R152" s="4">
        <v>443.4</v>
      </c>
      <c r="S152" s="4">
        <v>343.63729999999998</v>
      </c>
      <c r="T152" s="4">
        <v>10.651400000000001</v>
      </c>
      <c r="U152" s="4">
        <v>354.3</v>
      </c>
      <c r="V152" s="4">
        <v>1157.7928999999999</v>
      </c>
      <c r="Y152" s="4">
        <v>178.953</v>
      </c>
      <c r="Z152" s="4">
        <v>0</v>
      </c>
      <c r="AA152" s="4">
        <v>1.3183</v>
      </c>
      <c r="AB152" s="4" t="s">
        <v>382</v>
      </c>
      <c r="AC152" s="4">
        <v>0</v>
      </c>
      <c r="AD152" s="4">
        <v>11.8</v>
      </c>
      <c r="AE152" s="4">
        <v>853</v>
      </c>
      <c r="AF152" s="4">
        <v>866</v>
      </c>
      <c r="AG152" s="4">
        <v>884</v>
      </c>
      <c r="AH152" s="4">
        <v>69</v>
      </c>
      <c r="AI152" s="4">
        <v>21.5</v>
      </c>
      <c r="AJ152" s="4">
        <v>0.49</v>
      </c>
      <c r="AK152" s="4">
        <v>990</v>
      </c>
      <c r="AL152" s="4">
        <v>2</v>
      </c>
      <c r="AM152" s="4">
        <v>0</v>
      </c>
      <c r="AN152" s="4">
        <v>27</v>
      </c>
      <c r="AO152" s="4">
        <v>190</v>
      </c>
      <c r="AP152" s="4">
        <v>190</v>
      </c>
      <c r="AQ152" s="4">
        <v>1.6</v>
      </c>
      <c r="AR152" s="4">
        <v>195</v>
      </c>
      <c r="AS152" s="4" t="s">
        <v>155</v>
      </c>
      <c r="AT152" s="4">
        <v>1</v>
      </c>
      <c r="AU152" s="5">
        <v>0.63980324074074069</v>
      </c>
      <c r="AV152" s="4">
        <v>47.158534000000003</v>
      </c>
      <c r="AW152" s="4">
        <v>-88.484592000000006</v>
      </c>
      <c r="AX152" s="4">
        <v>312.7</v>
      </c>
      <c r="AY152" s="4">
        <v>26.1</v>
      </c>
      <c r="AZ152" s="4">
        <v>12</v>
      </c>
      <c r="BA152" s="4">
        <v>11</v>
      </c>
      <c r="BB152" s="4" t="s">
        <v>422</v>
      </c>
      <c r="BC152" s="4">
        <v>1.7738</v>
      </c>
      <c r="BD152" s="4">
        <v>1.869</v>
      </c>
      <c r="BE152" s="4">
        <v>2.8428</v>
      </c>
      <c r="BF152" s="4">
        <v>14.063000000000001</v>
      </c>
      <c r="BG152" s="4">
        <v>15.15</v>
      </c>
      <c r="BH152" s="4">
        <v>1.08</v>
      </c>
      <c r="BI152" s="4">
        <v>13.782999999999999</v>
      </c>
      <c r="BJ152" s="4">
        <v>2975.4319999999998</v>
      </c>
      <c r="BK152" s="4">
        <v>18.742999999999999</v>
      </c>
      <c r="BL152" s="4">
        <v>11.099</v>
      </c>
      <c r="BM152" s="4">
        <v>0.34399999999999997</v>
      </c>
      <c r="BN152" s="4">
        <v>11.443</v>
      </c>
      <c r="BO152" s="4">
        <v>8.8689999999999998</v>
      </c>
      <c r="BP152" s="4">
        <v>0.27500000000000002</v>
      </c>
      <c r="BQ152" s="4">
        <v>9.1430000000000007</v>
      </c>
      <c r="BR152" s="4">
        <v>9.4350000000000005</v>
      </c>
      <c r="BU152" s="4">
        <v>8.75</v>
      </c>
      <c r="BW152" s="4">
        <v>236.226</v>
      </c>
      <c r="BX152" s="4">
        <v>0.270428</v>
      </c>
      <c r="BY152" s="4">
        <v>-5</v>
      </c>
      <c r="BZ152" s="4">
        <v>0.99025399999999997</v>
      </c>
      <c r="CA152" s="4">
        <v>6.6085849999999997</v>
      </c>
      <c r="CB152" s="4">
        <v>20.003131</v>
      </c>
      <c r="CC152" s="4">
        <f t="shared" si="30"/>
        <v>1.7459881569999998</v>
      </c>
      <c r="CE152" s="4">
        <f t="shared" si="31"/>
        <v>14688.556276938838</v>
      </c>
      <c r="CF152" s="4">
        <f t="shared" si="32"/>
        <v>92.526937365284994</v>
      </c>
      <c r="CG152" s="4">
        <f t="shared" si="33"/>
        <v>45.135452613284997</v>
      </c>
      <c r="CH152" s="4">
        <f t="shared" si="34"/>
        <v>46.576943607825001</v>
      </c>
    </row>
    <row r="153" spans="1:86">
      <c r="A153" s="2">
        <v>42440</v>
      </c>
      <c r="B153" s="29">
        <v>0.43165648148148145</v>
      </c>
      <c r="C153" s="4">
        <v>13.906000000000001</v>
      </c>
      <c r="D153" s="4">
        <v>0.12740000000000001</v>
      </c>
      <c r="E153" s="4" t="s">
        <v>155</v>
      </c>
      <c r="F153" s="4">
        <v>1274.1687340000001</v>
      </c>
      <c r="G153" s="4">
        <v>527.5</v>
      </c>
      <c r="H153" s="4">
        <v>15.2</v>
      </c>
      <c r="I153" s="4">
        <v>1204.9000000000001</v>
      </c>
      <c r="K153" s="4">
        <v>1.46</v>
      </c>
      <c r="L153" s="4">
        <v>203</v>
      </c>
      <c r="M153" s="4">
        <v>0.87760000000000005</v>
      </c>
      <c r="N153" s="4">
        <v>12.2042</v>
      </c>
      <c r="O153" s="4">
        <v>0.1118</v>
      </c>
      <c r="P153" s="4">
        <v>462.94510000000002</v>
      </c>
      <c r="Q153" s="4">
        <v>13.3116</v>
      </c>
      <c r="R153" s="4">
        <v>476.3</v>
      </c>
      <c r="S153" s="4">
        <v>369.94529999999997</v>
      </c>
      <c r="T153" s="4">
        <v>10.637499999999999</v>
      </c>
      <c r="U153" s="4">
        <v>380.6</v>
      </c>
      <c r="V153" s="4">
        <v>1204.9063000000001</v>
      </c>
      <c r="Y153" s="4">
        <v>178.23</v>
      </c>
      <c r="Z153" s="4">
        <v>0</v>
      </c>
      <c r="AA153" s="4">
        <v>1.2785</v>
      </c>
      <c r="AB153" s="4" t="s">
        <v>382</v>
      </c>
      <c r="AC153" s="4">
        <v>0</v>
      </c>
      <c r="AD153" s="4">
        <v>11.9</v>
      </c>
      <c r="AE153" s="4">
        <v>852</v>
      </c>
      <c r="AF153" s="4">
        <v>866</v>
      </c>
      <c r="AG153" s="4">
        <v>883</v>
      </c>
      <c r="AH153" s="4">
        <v>69</v>
      </c>
      <c r="AI153" s="4">
        <v>21.51</v>
      </c>
      <c r="AJ153" s="4">
        <v>0.49</v>
      </c>
      <c r="AK153" s="4">
        <v>989</v>
      </c>
      <c r="AL153" s="4">
        <v>2</v>
      </c>
      <c r="AM153" s="4">
        <v>0</v>
      </c>
      <c r="AN153" s="4">
        <v>27</v>
      </c>
      <c r="AO153" s="4">
        <v>190</v>
      </c>
      <c r="AP153" s="4">
        <v>190</v>
      </c>
      <c r="AQ153" s="4">
        <v>1.7</v>
      </c>
      <c r="AR153" s="4">
        <v>195</v>
      </c>
      <c r="AS153" s="4" t="s">
        <v>155</v>
      </c>
      <c r="AT153" s="4">
        <v>1</v>
      </c>
      <c r="AU153" s="5">
        <v>0.63981481481481484</v>
      </c>
      <c r="AV153" s="4">
        <v>47.158548000000003</v>
      </c>
      <c r="AW153" s="4">
        <v>-88.484442000000001</v>
      </c>
      <c r="AX153" s="4">
        <v>312.5</v>
      </c>
      <c r="AY153" s="4">
        <v>25.6</v>
      </c>
      <c r="AZ153" s="4">
        <v>12</v>
      </c>
      <c r="BA153" s="4">
        <v>11</v>
      </c>
      <c r="BB153" s="4" t="s">
        <v>422</v>
      </c>
      <c r="BC153" s="4">
        <v>2.169</v>
      </c>
      <c r="BD153" s="4">
        <v>1.262</v>
      </c>
      <c r="BE153" s="4">
        <v>3.2951999999999999</v>
      </c>
      <c r="BF153" s="4">
        <v>14.063000000000001</v>
      </c>
      <c r="BG153" s="4">
        <v>14.98</v>
      </c>
      <c r="BH153" s="4">
        <v>1.07</v>
      </c>
      <c r="BI153" s="4">
        <v>13.941000000000001</v>
      </c>
      <c r="BJ153" s="4">
        <v>2976.6489999999999</v>
      </c>
      <c r="BK153" s="4">
        <v>17.36</v>
      </c>
      <c r="BL153" s="4">
        <v>11.824999999999999</v>
      </c>
      <c r="BM153" s="4">
        <v>0.34</v>
      </c>
      <c r="BN153" s="4">
        <v>12.164999999999999</v>
      </c>
      <c r="BO153" s="4">
        <v>9.4489999999999998</v>
      </c>
      <c r="BP153" s="4">
        <v>0.27200000000000002</v>
      </c>
      <c r="BQ153" s="4">
        <v>9.7210000000000001</v>
      </c>
      <c r="BR153" s="4">
        <v>9.7178000000000004</v>
      </c>
      <c r="BU153" s="4">
        <v>8.625</v>
      </c>
      <c r="BW153" s="4">
        <v>226.738</v>
      </c>
      <c r="BX153" s="4">
        <v>0.26380999999999999</v>
      </c>
      <c r="BY153" s="4">
        <v>-5</v>
      </c>
      <c r="BZ153" s="4">
        <v>0.99149200000000004</v>
      </c>
      <c r="CA153" s="4">
        <v>6.4468569999999996</v>
      </c>
      <c r="CB153" s="4">
        <v>20.028137999999998</v>
      </c>
      <c r="CC153" s="4">
        <f t="shared" si="30"/>
        <v>1.7032596193999998</v>
      </c>
      <c r="CE153" s="4">
        <f t="shared" si="31"/>
        <v>14334.952740318169</v>
      </c>
      <c r="CF153" s="4">
        <f t="shared" si="32"/>
        <v>83.602325827439998</v>
      </c>
      <c r="CG153" s="4">
        <f t="shared" si="33"/>
        <v>46.814412982058997</v>
      </c>
      <c r="CH153" s="4">
        <f t="shared" si="34"/>
        <v>46.7990024150862</v>
      </c>
    </row>
    <row r="154" spans="1:86">
      <c r="A154" s="2">
        <v>42440</v>
      </c>
      <c r="B154" s="29">
        <v>0.4316680555555556</v>
      </c>
      <c r="C154" s="4">
        <v>14.007</v>
      </c>
      <c r="D154" s="4">
        <v>0.3453</v>
      </c>
      <c r="E154" s="4" t="s">
        <v>155</v>
      </c>
      <c r="F154" s="4">
        <v>3452.977292</v>
      </c>
      <c r="G154" s="4">
        <v>539.5</v>
      </c>
      <c r="H154" s="4">
        <v>15.1</v>
      </c>
      <c r="I154" s="4">
        <v>1231.7</v>
      </c>
      <c r="K154" s="4">
        <v>1.31</v>
      </c>
      <c r="L154" s="4">
        <v>202</v>
      </c>
      <c r="M154" s="4">
        <v>0.87490000000000001</v>
      </c>
      <c r="N154" s="4">
        <v>12.255100000000001</v>
      </c>
      <c r="O154" s="4">
        <v>0.30209999999999998</v>
      </c>
      <c r="P154" s="4">
        <v>472.0213</v>
      </c>
      <c r="Q154" s="4">
        <v>13.183</v>
      </c>
      <c r="R154" s="4">
        <v>485.2</v>
      </c>
      <c r="S154" s="4">
        <v>377.18299999999999</v>
      </c>
      <c r="T154" s="4">
        <v>10.5343</v>
      </c>
      <c r="U154" s="4">
        <v>387.7</v>
      </c>
      <c r="V154" s="4">
        <v>1231.6665</v>
      </c>
      <c r="Y154" s="4">
        <v>177.11500000000001</v>
      </c>
      <c r="Z154" s="4">
        <v>0</v>
      </c>
      <c r="AA154" s="4">
        <v>1.1494</v>
      </c>
      <c r="AB154" s="4" t="s">
        <v>382</v>
      </c>
      <c r="AC154" s="4">
        <v>0</v>
      </c>
      <c r="AD154" s="4">
        <v>11.8</v>
      </c>
      <c r="AE154" s="4">
        <v>852</v>
      </c>
      <c r="AF154" s="4">
        <v>866</v>
      </c>
      <c r="AG154" s="4">
        <v>883</v>
      </c>
      <c r="AH154" s="4">
        <v>69</v>
      </c>
      <c r="AI154" s="4">
        <v>21.5</v>
      </c>
      <c r="AJ154" s="4">
        <v>0.49</v>
      </c>
      <c r="AK154" s="4">
        <v>990</v>
      </c>
      <c r="AL154" s="4">
        <v>2</v>
      </c>
      <c r="AM154" s="4">
        <v>0</v>
      </c>
      <c r="AN154" s="4">
        <v>27</v>
      </c>
      <c r="AO154" s="4">
        <v>190</v>
      </c>
      <c r="AP154" s="4">
        <v>190</v>
      </c>
      <c r="AQ154" s="4">
        <v>1.7</v>
      </c>
      <c r="AR154" s="4">
        <v>195</v>
      </c>
      <c r="AS154" s="4" t="s">
        <v>155</v>
      </c>
      <c r="AT154" s="4">
        <v>1</v>
      </c>
      <c r="AU154" s="5">
        <v>0.63982638888888888</v>
      </c>
      <c r="AV154" s="4">
        <v>47.158552999999998</v>
      </c>
      <c r="AW154" s="4">
        <v>-88.484403</v>
      </c>
      <c r="AX154" s="4">
        <v>312.39999999999998</v>
      </c>
      <c r="AY154" s="4">
        <v>25.1</v>
      </c>
      <c r="AZ154" s="4">
        <v>12</v>
      </c>
      <c r="BA154" s="4">
        <v>11</v>
      </c>
      <c r="BB154" s="4" t="s">
        <v>422</v>
      </c>
      <c r="BC154" s="4">
        <v>2.2999999999999998</v>
      </c>
      <c r="BD154" s="4">
        <v>1</v>
      </c>
      <c r="BE154" s="4">
        <v>2.7357999999999998</v>
      </c>
      <c r="BF154" s="4">
        <v>14.063000000000001</v>
      </c>
      <c r="BG154" s="4">
        <v>14.64</v>
      </c>
      <c r="BH154" s="4">
        <v>1.04</v>
      </c>
      <c r="BI154" s="4">
        <v>14.295999999999999</v>
      </c>
      <c r="BJ154" s="4">
        <v>2931.3910000000001</v>
      </c>
      <c r="BK154" s="4">
        <v>45.994</v>
      </c>
      <c r="BL154" s="4">
        <v>11.824</v>
      </c>
      <c r="BM154" s="4">
        <v>0.33</v>
      </c>
      <c r="BN154" s="4">
        <v>12.154</v>
      </c>
      <c r="BO154" s="4">
        <v>9.4480000000000004</v>
      </c>
      <c r="BP154" s="4">
        <v>0.26400000000000001</v>
      </c>
      <c r="BQ154" s="4">
        <v>9.7119999999999997</v>
      </c>
      <c r="BR154" s="4">
        <v>9.7420000000000009</v>
      </c>
      <c r="BU154" s="4">
        <v>8.4049999999999994</v>
      </c>
      <c r="BW154" s="4">
        <v>199.9</v>
      </c>
      <c r="BX154" s="4">
        <v>0.21971599999999999</v>
      </c>
      <c r="BY154" s="4">
        <v>-5</v>
      </c>
      <c r="BZ154" s="4">
        <v>0.98826999999999998</v>
      </c>
      <c r="CA154" s="4">
        <v>5.3693099999999996</v>
      </c>
      <c r="CB154" s="4">
        <v>19.963054</v>
      </c>
      <c r="CC154" s="4">
        <f t="shared" si="30"/>
        <v>1.4185717019999999</v>
      </c>
      <c r="CE154" s="4">
        <f t="shared" si="31"/>
        <v>11757.441616626869</v>
      </c>
      <c r="CF154" s="4">
        <f t="shared" si="32"/>
        <v>184.47616497257999</v>
      </c>
      <c r="CG154" s="4">
        <f t="shared" si="33"/>
        <v>38.953613823839994</v>
      </c>
      <c r="CH154" s="4">
        <f t="shared" si="34"/>
        <v>39.073940060939996</v>
      </c>
    </row>
    <row r="155" spans="1:86">
      <c r="A155" s="2">
        <v>42440</v>
      </c>
      <c r="B155" s="29">
        <v>0.43167962962962964</v>
      </c>
      <c r="C155" s="4">
        <v>13.853</v>
      </c>
      <c r="D155" s="4">
        <v>0.89070000000000005</v>
      </c>
      <c r="E155" s="4" t="s">
        <v>155</v>
      </c>
      <c r="F155" s="4">
        <v>8907.2577999999994</v>
      </c>
      <c r="G155" s="4">
        <v>521</v>
      </c>
      <c r="H155" s="4">
        <v>14.9</v>
      </c>
      <c r="I155" s="4">
        <v>1252.5999999999999</v>
      </c>
      <c r="K155" s="4">
        <v>1.1599999999999999</v>
      </c>
      <c r="L155" s="4">
        <v>201</v>
      </c>
      <c r="M155" s="4">
        <v>0.87129999999999996</v>
      </c>
      <c r="N155" s="4">
        <v>12.069599999999999</v>
      </c>
      <c r="O155" s="4">
        <v>0.77610000000000001</v>
      </c>
      <c r="P155" s="4">
        <v>453.90570000000002</v>
      </c>
      <c r="Q155" s="4">
        <v>12.953900000000001</v>
      </c>
      <c r="R155" s="4">
        <v>466.9</v>
      </c>
      <c r="S155" s="4">
        <v>362.6995</v>
      </c>
      <c r="T155" s="4">
        <v>10.351000000000001</v>
      </c>
      <c r="U155" s="4">
        <v>373.1</v>
      </c>
      <c r="V155" s="4">
        <v>1252.5775000000001</v>
      </c>
      <c r="Y155" s="4">
        <v>175.18100000000001</v>
      </c>
      <c r="Z155" s="4">
        <v>0</v>
      </c>
      <c r="AA155" s="4">
        <v>1.0093000000000001</v>
      </c>
      <c r="AB155" s="4" t="s">
        <v>382</v>
      </c>
      <c r="AC155" s="4">
        <v>0</v>
      </c>
      <c r="AD155" s="4">
        <v>11.9</v>
      </c>
      <c r="AE155" s="4">
        <v>853</v>
      </c>
      <c r="AF155" s="4">
        <v>866</v>
      </c>
      <c r="AG155" s="4">
        <v>883</v>
      </c>
      <c r="AH155" s="4">
        <v>69</v>
      </c>
      <c r="AI155" s="4">
        <v>21.5</v>
      </c>
      <c r="AJ155" s="4">
        <v>0.49</v>
      </c>
      <c r="AK155" s="4">
        <v>990</v>
      </c>
      <c r="AL155" s="4">
        <v>2</v>
      </c>
      <c r="AM155" s="4">
        <v>0</v>
      </c>
      <c r="AN155" s="4">
        <v>27</v>
      </c>
      <c r="AO155" s="4">
        <v>190</v>
      </c>
      <c r="AP155" s="4">
        <v>190</v>
      </c>
      <c r="AQ155" s="4">
        <v>1.6</v>
      </c>
      <c r="AR155" s="4">
        <v>195</v>
      </c>
      <c r="AS155" s="4" t="s">
        <v>155</v>
      </c>
      <c r="AT155" s="4">
        <v>1</v>
      </c>
      <c r="AU155" s="5">
        <v>0.63982638888888888</v>
      </c>
      <c r="AV155" s="4">
        <v>47.158633999999999</v>
      </c>
      <c r="AW155" s="4">
        <v>-88.484222000000003</v>
      </c>
      <c r="AX155" s="4">
        <v>312.2</v>
      </c>
      <c r="AY155" s="4">
        <v>24.2</v>
      </c>
      <c r="AZ155" s="4">
        <v>12</v>
      </c>
      <c r="BA155" s="4">
        <v>11</v>
      </c>
      <c r="BB155" s="4" t="s">
        <v>422</v>
      </c>
      <c r="BC155" s="4">
        <v>2.7427999999999999</v>
      </c>
      <c r="BD155" s="4">
        <v>1.1476</v>
      </c>
      <c r="BE155" s="4">
        <v>3.0165999999999999</v>
      </c>
      <c r="BF155" s="4">
        <v>14.063000000000001</v>
      </c>
      <c r="BG155" s="4">
        <v>14.21</v>
      </c>
      <c r="BH155" s="4">
        <v>1.01</v>
      </c>
      <c r="BI155" s="4">
        <v>14.775</v>
      </c>
      <c r="BJ155" s="4">
        <v>2822.1309999999999</v>
      </c>
      <c r="BK155" s="4">
        <v>115.494</v>
      </c>
      <c r="BL155" s="4">
        <v>11.114000000000001</v>
      </c>
      <c r="BM155" s="4">
        <v>0.317</v>
      </c>
      <c r="BN155" s="4">
        <v>11.432</v>
      </c>
      <c r="BO155" s="4">
        <v>8.8810000000000002</v>
      </c>
      <c r="BP155" s="4">
        <v>0.253</v>
      </c>
      <c r="BQ155" s="4">
        <v>9.1349999999999998</v>
      </c>
      <c r="BR155" s="4">
        <v>9.6846999999999994</v>
      </c>
      <c r="BU155" s="4">
        <v>8.1270000000000007</v>
      </c>
      <c r="BW155" s="4">
        <v>171.59299999999999</v>
      </c>
      <c r="BX155" s="4">
        <v>0.25150600000000001</v>
      </c>
      <c r="BY155" s="4">
        <v>-5</v>
      </c>
      <c r="BZ155" s="4">
        <v>0.98774600000000001</v>
      </c>
      <c r="CA155" s="4">
        <v>6.1461779999999999</v>
      </c>
      <c r="CB155" s="4">
        <v>19.952469000000001</v>
      </c>
      <c r="CC155" s="4">
        <f t="shared" si="30"/>
        <v>1.6238202276</v>
      </c>
      <c r="CE155" s="4">
        <f t="shared" si="31"/>
        <v>12956.953640592546</v>
      </c>
      <c r="CF155" s="4">
        <f t="shared" si="32"/>
        <v>530.25547140320407</v>
      </c>
      <c r="CG155" s="4">
        <f t="shared" si="33"/>
        <v>41.940566014409995</v>
      </c>
      <c r="CH155" s="4">
        <f t="shared" si="34"/>
        <v>44.464345887220198</v>
      </c>
    </row>
    <row r="156" spans="1:86">
      <c r="A156" s="2">
        <v>42440</v>
      </c>
      <c r="B156" s="29">
        <v>0.43169120370370373</v>
      </c>
      <c r="C156" s="4">
        <v>13.048</v>
      </c>
      <c r="D156" s="4">
        <v>1.5263</v>
      </c>
      <c r="E156" s="4" t="s">
        <v>155</v>
      </c>
      <c r="F156" s="4">
        <v>15262.918825999999</v>
      </c>
      <c r="G156" s="4">
        <v>433.9</v>
      </c>
      <c r="H156" s="4">
        <v>3.4</v>
      </c>
      <c r="I156" s="4">
        <v>1278.2</v>
      </c>
      <c r="K156" s="4">
        <v>0.91</v>
      </c>
      <c r="L156" s="4">
        <v>200</v>
      </c>
      <c r="M156" s="4">
        <v>0.87180000000000002</v>
      </c>
      <c r="N156" s="4">
        <v>11.3759</v>
      </c>
      <c r="O156" s="4">
        <v>1.3306</v>
      </c>
      <c r="P156" s="4">
        <v>378.25659999999999</v>
      </c>
      <c r="Q156" s="4">
        <v>2.9641999999999999</v>
      </c>
      <c r="R156" s="4">
        <v>381.2</v>
      </c>
      <c r="S156" s="4">
        <v>302.25110000000001</v>
      </c>
      <c r="T156" s="4">
        <v>2.3685999999999998</v>
      </c>
      <c r="U156" s="4">
        <v>304.60000000000002</v>
      </c>
      <c r="V156" s="4">
        <v>1278.2333000000001</v>
      </c>
      <c r="Y156" s="4">
        <v>173.94499999999999</v>
      </c>
      <c r="Z156" s="4">
        <v>0</v>
      </c>
      <c r="AA156" s="4">
        <v>0.79010000000000002</v>
      </c>
      <c r="AB156" s="4" t="s">
        <v>382</v>
      </c>
      <c r="AC156" s="4">
        <v>0</v>
      </c>
      <c r="AD156" s="4">
        <v>11.8</v>
      </c>
      <c r="AE156" s="4">
        <v>852</v>
      </c>
      <c r="AF156" s="4">
        <v>866</v>
      </c>
      <c r="AG156" s="4">
        <v>884</v>
      </c>
      <c r="AH156" s="4">
        <v>69</v>
      </c>
      <c r="AI156" s="4">
        <v>21.5</v>
      </c>
      <c r="AJ156" s="4">
        <v>0.49</v>
      </c>
      <c r="AK156" s="4">
        <v>990</v>
      </c>
      <c r="AL156" s="4">
        <v>2</v>
      </c>
      <c r="AM156" s="4">
        <v>0</v>
      </c>
      <c r="AN156" s="4">
        <v>27</v>
      </c>
      <c r="AO156" s="4">
        <v>190</v>
      </c>
      <c r="AP156" s="4">
        <v>190</v>
      </c>
      <c r="AQ156" s="4">
        <v>1.6</v>
      </c>
      <c r="AR156" s="4">
        <v>195</v>
      </c>
      <c r="AS156" s="4" t="s">
        <v>155</v>
      </c>
      <c r="AT156" s="4">
        <v>1</v>
      </c>
      <c r="AU156" s="5">
        <v>0.63984953703703706</v>
      </c>
      <c r="AV156" s="4">
        <v>47.158662999999997</v>
      </c>
      <c r="AW156" s="4">
        <v>-88.484157999999994</v>
      </c>
      <c r="AX156" s="4">
        <v>312.10000000000002</v>
      </c>
      <c r="AY156" s="4">
        <v>24.9</v>
      </c>
      <c r="AZ156" s="4">
        <v>12</v>
      </c>
      <c r="BA156" s="4">
        <v>11</v>
      </c>
      <c r="BB156" s="4" t="s">
        <v>422</v>
      </c>
      <c r="BC156" s="4">
        <v>1.4239999999999999</v>
      </c>
      <c r="BD156" s="4">
        <v>1.2</v>
      </c>
      <c r="BE156" s="4">
        <v>2.093</v>
      </c>
      <c r="BF156" s="4">
        <v>14.063000000000001</v>
      </c>
      <c r="BG156" s="4">
        <v>14.28</v>
      </c>
      <c r="BH156" s="4">
        <v>1.02</v>
      </c>
      <c r="BI156" s="4">
        <v>14.702999999999999</v>
      </c>
      <c r="BJ156" s="4">
        <v>2688.2950000000001</v>
      </c>
      <c r="BK156" s="4">
        <v>200.13900000000001</v>
      </c>
      <c r="BL156" s="4">
        <v>9.3610000000000007</v>
      </c>
      <c r="BM156" s="4">
        <v>7.2999999999999995E-2</v>
      </c>
      <c r="BN156" s="4">
        <v>9.4339999999999993</v>
      </c>
      <c r="BO156" s="4">
        <v>7.48</v>
      </c>
      <c r="BP156" s="4">
        <v>5.8999999999999997E-2</v>
      </c>
      <c r="BQ156" s="4">
        <v>7.5380000000000003</v>
      </c>
      <c r="BR156" s="4">
        <v>9.9884000000000004</v>
      </c>
      <c r="BU156" s="4">
        <v>8.1549999999999994</v>
      </c>
      <c r="BW156" s="4">
        <v>135.768</v>
      </c>
      <c r="BX156" s="4">
        <v>0.34160000000000001</v>
      </c>
      <c r="BY156" s="4">
        <v>-5</v>
      </c>
      <c r="BZ156" s="4">
        <v>0.98725399999999996</v>
      </c>
      <c r="CA156" s="4">
        <v>8.3478499999999993</v>
      </c>
      <c r="CB156" s="4">
        <v>19.942530999999999</v>
      </c>
      <c r="CC156" s="4">
        <f t="shared" si="30"/>
        <v>2.2055019699999998</v>
      </c>
      <c r="CE156" s="4">
        <f t="shared" si="31"/>
        <v>16763.788111565249</v>
      </c>
      <c r="CF156" s="4">
        <f t="shared" si="32"/>
        <v>1248.0355723090499</v>
      </c>
      <c r="CG156" s="4">
        <f t="shared" si="33"/>
        <v>47.005791695100001</v>
      </c>
      <c r="CH156" s="4">
        <f t="shared" si="34"/>
        <v>62.286103710179994</v>
      </c>
    </row>
    <row r="157" spans="1:86">
      <c r="A157" s="2">
        <v>42440</v>
      </c>
      <c r="B157" s="29">
        <v>0.43170277777777777</v>
      </c>
      <c r="C157" s="4">
        <v>13.622999999999999</v>
      </c>
      <c r="D157" s="4">
        <v>1.6632</v>
      </c>
      <c r="E157" s="4" t="s">
        <v>155</v>
      </c>
      <c r="F157" s="4">
        <v>16631.542207999999</v>
      </c>
      <c r="G157" s="4">
        <v>209.1</v>
      </c>
      <c r="H157" s="4">
        <v>3.4</v>
      </c>
      <c r="I157" s="4">
        <v>1298.0999999999999</v>
      </c>
      <c r="K157" s="4">
        <v>0.56000000000000005</v>
      </c>
      <c r="L157" s="4">
        <v>191</v>
      </c>
      <c r="M157" s="4">
        <v>0.86619999999999997</v>
      </c>
      <c r="N157" s="4">
        <v>11.8001</v>
      </c>
      <c r="O157" s="4">
        <v>1.4406000000000001</v>
      </c>
      <c r="P157" s="4">
        <v>181.1267</v>
      </c>
      <c r="Q157" s="4">
        <v>2.9731999999999998</v>
      </c>
      <c r="R157" s="4">
        <v>184.1</v>
      </c>
      <c r="S157" s="4">
        <v>144.73179999999999</v>
      </c>
      <c r="T157" s="4">
        <v>2.3757999999999999</v>
      </c>
      <c r="U157" s="4">
        <v>147.1</v>
      </c>
      <c r="V157" s="4">
        <v>1298.1114</v>
      </c>
      <c r="Y157" s="4">
        <v>165.76400000000001</v>
      </c>
      <c r="Z157" s="4">
        <v>0</v>
      </c>
      <c r="AA157" s="4">
        <v>0.4839</v>
      </c>
      <c r="AB157" s="4" t="s">
        <v>382</v>
      </c>
      <c r="AC157" s="4">
        <v>0</v>
      </c>
      <c r="AD157" s="4">
        <v>11.8</v>
      </c>
      <c r="AE157" s="4">
        <v>853</v>
      </c>
      <c r="AF157" s="4">
        <v>866</v>
      </c>
      <c r="AG157" s="4">
        <v>884</v>
      </c>
      <c r="AH157" s="4">
        <v>69</v>
      </c>
      <c r="AI157" s="4">
        <v>21.5</v>
      </c>
      <c r="AJ157" s="4">
        <v>0.49</v>
      </c>
      <c r="AK157" s="4">
        <v>990</v>
      </c>
      <c r="AL157" s="4">
        <v>2</v>
      </c>
      <c r="AM157" s="4">
        <v>0</v>
      </c>
      <c r="AN157" s="4">
        <v>27</v>
      </c>
      <c r="AO157" s="4">
        <v>190</v>
      </c>
      <c r="AP157" s="4">
        <v>190</v>
      </c>
      <c r="AQ157" s="4">
        <v>1.7</v>
      </c>
      <c r="AR157" s="4">
        <v>195</v>
      </c>
      <c r="AS157" s="4" t="s">
        <v>155</v>
      </c>
      <c r="AT157" s="4">
        <v>1</v>
      </c>
      <c r="AU157" s="5">
        <v>0.63984953703703706</v>
      </c>
      <c r="AV157" s="4">
        <v>47.158799999999999</v>
      </c>
      <c r="AW157" s="4">
        <v>-88.484061999999994</v>
      </c>
      <c r="AX157" s="4">
        <v>311.7</v>
      </c>
      <c r="AY157" s="4">
        <v>25.4</v>
      </c>
      <c r="AZ157" s="4">
        <v>12</v>
      </c>
      <c r="BA157" s="4">
        <v>11</v>
      </c>
      <c r="BB157" s="4" t="s">
        <v>422</v>
      </c>
      <c r="BC157" s="4">
        <v>0.9</v>
      </c>
      <c r="BD157" s="4">
        <v>1.2</v>
      </c>
      <c r="BE157" s="4">
        <v>1.7</v>
      </c>
      <c r="BF157" s="4">
        <v>14.063000000000001</v>
      </c>
      <c r="BG157" s="4">
        <v>13.64</v>
      </c>
      <c r="BH157" s="4">
        <v>0.97</v>
      </c>
      <c r="BI157" s="4">
        <v>15.446999999999999</v>
      </c>
      <c r="BJ157" s="4">
        <v>2676.3820000000001</v>
      </c>
      <c r="BK157" s="4">
        <v>207.965</v>
      </c>
      <c r="BL157" s="4">
        <v>4.3019999999999996</v>
      </c>
      <c r="BM157" s="4">
        <v>7.0999999999999994E-2</v>
      </c>
      <c r="BN157" s="4">
        <v>4.3730000000000002</v>
      </c>
      <c r="BO157" s="4">
        <v>3.4380000000000002</v>
      </c>
      <c r="BP157" s="4">
        <v>5.6000000000000001E-2</v>
      </c>
      <c r="BQ157" s="4">
        <v>3.4940000000000002</v>
      </c>
      <c r="BR157" s="4">
        <v>9.7357999999999993</v>
      </c>
      <c r="BU157" s="4">
        <v>7.4589999999999996</v>
      </c>
      <c r="BW157" s="4">
        <v>79.795000000000002</v>
      </c>
      <c r="BX157" s="4">
        <v>0.396094</v>
      </c>
      <c r="BY157" s="4">
        <v>-5</v>
      </c>
      <c r="BZ157" s="4">
        <v>0.98550800000000005</v>
      </c>
      <c r="CA157" s="4">
        <v>9.6795469999999995</v>
      </c>
      <c r="CB157" s="4">
        <v>19.907261999999999</v>
      </c>
      <c r="CC157" s="4">
        <f t="shared" si="30"/>
        <v>2.5573363173999999</v>
      </c>
      <c r="CE157" s="4">
        <f t="shared" si="31"/>
        <v>19351.905523138637</v>
      </c>
      <c r="CF157" s="4">
        <f t="shared" si="32"/>
        <v>1503.716222915685</v>
      </c>
      <c r="CG157" s="4">
        <f t="shared" si="33"/>
        <v>25.263791901845998</v>
      </c>
      <c r="CH157" s="4">
        <f t="shared" si="34"/>
        <v>70.395885860902197</v>
      </c>
    </row>
    <row r="158" spans="1:86">
      <c r="A158" s="2">
        <v>42440</v>
      </c>
      <c r="B158" s="29">
        <v>0.43171435185185186</v>
      </c>
      <c r="C158" s="4">
        <v>13.933</v>
      </c>
      <c r="D158" s="4">
        <v>0.52190000000000003</v>
      </c>
      <c r="E158" s="4" t="s">
        <v>155</v>
      </c>
      <c r="F158" s="4">
        <v>5219.2045449999996</v>
      </c>
      <c r="G158" s="4">
        <v>168.6</v>
      </c>
      <c r="H158" s="4">
        <v>3.5</v>
      </c>
      <c r="I158" s="4">
        <v>1175</v>
      </c>
      <c r="K158" s="4">
        <v>0.41</v>
      </c>
      <c r="L158" s="4">
        <v>181</v>
      </c>
      <c r="M158" s="4">
        <v>0.874</v>
      </c>
      <c r="N158" s="4">
        <v>12.177199999999999</v>
      </c>
      <c r="O158" s="4">
        <v>0.45619999999999999</v>
      </c>
      <c r="P158" s="4">
        <v>147.3338</v>
      </c>
      <c r="Q158" s="4">
        <v>3.0590000000000002</v>
      </c>
      <c r="R158" s="4">
        <v>150.4</v>
      </c>
      <c r="S158" s="4">
        <v>117.7291</v>
      </c>
      <c r="T158" s="4">
        <v>2.4443000000000001</v>
      </c>
      <c r="U158" s="4">
        <v>120.2</v>
      </c>
      <c r="V158" s="4">
        <v>1175.0306</v>
      </c>
      <c r="Y158" s="4">
        <v>158.547</v>
      </c>
      <c r="Z158" s="4">
        <v>0</v>
      </c>
      <c r="AA158" s="4">
        <v>0.3604</v>
      </c>
      <c r="AB158" s="4" t="s">
        <v>382</v>
      </c>
      <c r="AC158" s="4">
        <v>0</v>
      </c>
      <c r="AD158" s="4">
        <v>11.9</v>
      </c>
      <c r="AE158" s="4">
        <v>852</v>
      </c>
      <c r="AF158" s="4">
        <v>866</v>
      </c>
      <c r="AG158" s="4">
        <v>884</v>
      </c>
      <c r="AH158" s="4">
        <v>69</v>
      </c>
      <c r="AI158" s="4">
        <v>21.5</v>
      </c>
      <c r="AJ158" s="4">
        <v>0.49</v>
      </c>
      <c r="AK158" s="4">
        <v>990</v>
      </c>
      <c r="AL158" s="4">
        <v>2</v>
      </c>
      <c r="AM158" s="4">
        <v>0</v>
      </c>
      <c r="AN158" s="4">
        <v>27</v>
      </c>
      <c r="AO158" s="4">
        <v>190</v>
      </c>
      <c r="AP158" s="4">
        <v>190</v>
      </c>
      <c r="AQ158" s="4">
        <v>1.7</v>
      </c>
      <c r="AR158" s="4">
        <v>195</v>
      </c>
      <c r="AS158" s="4" t="s">
        <v>155</v>
      </c>
      <c r="AT158" s="4">
        <v>1</v>
      </c>
      <c r="AU158" s="5">
        <v>0.63987268518518514</v>
      </c>
      <c r="AV158" s="4">
        <v>47.158847999999999</v>
      </c>
      <c r="AW158" s="4">
        <v>-88.484027999999995</v>
      </c>
      <c r="AX158" s="4">
        <v>311.5</v>
      </c>
      <c r="AY158" s="4">
        <v>26.2</v>
      </c>
      <c r="AZ158" s="4">
        <v>12</v>
      </c>
      <c r="BA158" s="4">
        <v>11</v>
      </c>
      <c r="BB158" s="4" t="s">
        <v>422</v>
      </c>
      <c r="BC158" s="4">
        <v>0.9</v>
      </c>
      <c r="BD158" s="4">
        <v>1.2</v>
      </c>
      <c r="BE158" s="4">
        <v>1.7</v>
      </c>
      <c r="BF158" s="4">
        <v>14.063000000000001</v>
      </c>
      <c r="BG158" s="4">
        <v>14.53</v>
      </c>
      <c r="BH158" s="4">
        <v>1.03</v>
      </c>
      <c r="BI158" s="4">
        <v>14.417999999999999</v>
      </c>
      <c r="BJ158" s="4">
        <v>2896.6</v>
      </c>
      <c r="BK158" s="4">
        <v>69.06</v>
      </c>
      <c r="BL158" s="4">
        <v>3.67</v>
      </c>
      <c r="BM158" s="4">
        <v>7.5999999999999998E-2</v>
      </c>
      <c r="BN158" s="4">
        <v>3.746</v>
      </c>
      <c r="BO158" s="4">
        <v>2.9329999999999998</v>
      </c>
      <c r="BP158" s="4">
        <v>6.0999999999999999E-2</v>
      </c>
      <c r="BQ158" s="4">
        <v>2.9940000000000002</v>
      </c>
      <c r="BR158" s="4">
        <v>9.2423999999999999</v>
      </c>
      <c r="BU158" s="4">
        <v>7.4820000000000002</v>
      </c>
      <c r="BW158" s="4">
        <v>62.335999999999999</v>
      </c>
      <c r="BX158" s="4">
        <v>0.40227000000000002</v>
      </c>
      <c r="BY158" s="4">
        <v>-5</v>
      </c>
      <c r="BZ158" s="4">
        <v>0.98723799999999995</v>
      </c>
      <c r="CA158" s="4">
        <v>9.8304729999999996</v>
      </c>
      <c r="CB158" s="4">
        <v>19.942208000000001</v>
      </c>
      <c r="CC158" s="4">
        <f t="shared" si="30"/>
        <v>2.5972109665999996</v>
      </c>
      <c r="CE158" s="4">
        <f t="shared" si="31"/>
        <v>21270.786224574596</v>
      </c>
      <c r="CF158" s="4">
        <f t="shared" si="32"/>
        <v>507.13267163885996</v>
      </c>
      <c r="CG158" s="4">
        <f t="shared" si="33"/>
        <v>21.986029813014003</v>
      </c>
      <c r="CH158" s="4">
        <f t="shared" si="34"/>
        <v>67.870301250434395</v>
      </c>
    </row>
    <row r="159" spans="1:86">
      <c r="A159" s="2">
        <v>42440</v>
      </c>
      <c r="B159" s="29">
        <v>0.4317259259259259</v>
      </c>
      <c r="C159" s="4">
        <v>13.930999999999999</v>
      </c>
      <c r="D159" s="4">
        <v>0.25069999999999998</v>
      </c>
      <c r="E159" s="4" t="s">
        <v>155</v>
      </c>
      <c r="F159" s="4">
        <v>2507.2388059999998</v>
      </c>
      <c r="G159" s="4">
        <v>321.8</v>
      </c>
      <c r="H159" s="4">
        <v>3.4</v>
      </c>
      <c r="I159" s="4">
        <v>1059.0999999999999</v>
      </c>
      <c r="K159" s="4">
        <v>0.3</v>
      </c>
      <c r="L159" s="4">
        <v>177</v>
      </c>
      <c r="M159" s="4">
        <v>0.87639999999999996</v>
      </c>
      <c r="N159" s="4">
        <v>12.2096</v>
      </c>
      <c r="O159" s="4">
        <v>0.21970000000000001</v>
      </c>
      <c r="P159" s="4">
        <v>281.99110000000002</v>
      </c>
      <c r="Q159" s="4">
        <v>2.9798</v>
      </c>
      <c r="R159" s="4">
        <v>285</v>
      </c>
      <c r="S159" s="4">
        <v>225.5265</v>
      </c>
      <c r="T159" s="4">
        <v>2.3832</v>
      </c>
      <c r="U159" s="4">
        <v>227.9</v>
      </c>
      <c r="V159" s="4">
        <v>1059.0832</v>
      </c>
      <c r="Y159" s="4">
        <v>155.28899999999999</v>
      </c>
      <c r="Z159" s="4">
        <v>0</v>
      </c>
      <c r="AA159" s="4">
        <v>0.26290000000000002</v>
      </c>
      <c r="AB159" s="4" t="s">
        <v>382</v>
      </c>
      <c r="AC159" s="4">
        <v>0</v>
      </c>
      <c r="AD159" s="4">
        <v>11.8</v>
      </c>
      <c r="AE159" s="4">
        <v>853</v>
      </c>
      <c r="AF159" s="4">
        <v>866</v>
      </c>
      <c r="AG159" s="4">
        <v>884</v>
      </c>
      <c r="AH159" s="4">
        <v>69.7</v>
      </c>
      <c r="AI159" s="4">
        <v>21.73</v>
      </c>
      <c r="AJ159" s="4">
        <v>0.5</v>
      </c>
      <c r="AK159" s="4">
        <v>990</v>
      </c>
      <c r="AL159" s="4">
        <v>2</v>
      </c>
      <c r="AM159" s="4">
        <v>0</v>
      </c>
      <c r="AN159" s="4">
        <v>27</v>
      </c>
      <c r="AO159" s="4">
        <v>190</v>
      </c>
      <c r="AP159" s="4">
        <v>190</v>
      </c>
      <c r="AQ159" s="4">
        <v>1.6</v>
      </c>
      <c r="AR159" s="4">
        <v>195</v>
      </c>
      <c r="AS159" s="4" t="s">
        <v>155</v>
      </c>
      <c r="AT159" s="4">
        <v>1</v>
      </c>
      <c r="AU159" s="5">
        <v>0.63987268518518514</v>
      </c>
      <c r="AV159" s="4">
        <v>47.158926999999998</v>
      </c>
      <c r="AW159" s="4">
        <v>-88.484009</v>
      </c>
      <c r="AX159" s="4">
        <v>311.3</v>
      </c>
      <c r="AY159" s="4">
        <v>27</v>
      </c>
      <c r="AZ159" s="4">
        <v>12</v>
      </c>
      <c r="BA159" s="4">
        <v>11</v>
      </c>
      <c r="BB159" s="4" t="s">
        <v>422</v>
      </c>
      <c r="BC159" s="4">
        <v>0.9</v>
      </c>
      <c r="BD159" s="4">
        <v>1.2</v>
      </c>
      <c r="BE159" s="4">
        <v>1.7</v>
      </c>
      <c r="BF159" s="4">
        <v>14.063000000000001</v>
      </c>
      <c r="BG159" s="4">
        <v>14.84</v>
      </c>
      <c r="BH159" s="4">
        <v>1.06</v>
      </c>
      <c r="BI159" s="4">
        <v>14.101000000000001</v>
      </c>
      <c r="BJ159" s="4">
        <v>2954.431</v>
      </c>
      <c r="BK159" s="4">
        <v>33.841999999999999</v>
      </c>
      <c r="BL159" s="4">
        <v>7.1459999999999999</v>
      </c>
      <c r="BM159" s="4">
        <v>7.5999999999999998E-2</v>
      </c>
      <c r="BN159" s="4">
        <v>7.2210000000000001</v>
      </c>
      <c r="BO159" s="4">
        <v>5.7149999999999999</v>
      </c>
      <c r="BP159" s="4">
        <v>0.06</v>
      </c>
      <c r="BQ159" s="4">
        <v>5.7750000000000004</v>
      </c>
      <c r="BR159" s="4">
        <v>8.4741999999999997</v>
      </c>
      <c r="BU159" s="4">
        <v>7.4550000000000001</v>
      </c>
      <c r="BW159" s="4">
        <v>46.26</v>
      </c>
      <c r="BX159" s="4">
        <v>0.34138000000000002</v>
      </c>
      <c r="BY159" s="4">
        <v>-5</v>
      </c>
      <c r="BZ159" s="4">
        <v>0.98576399999999997</v>
      </c>
      <c r="CA159" s="4">
        <v>8.3424650000000007</v>
      </c>
      <c r="CB159" s="4">
        <v>19.912438000000002</v>
      </c>
      <c r="CC159" s="4">
        <f t="shared" si="30"/>
        <v>2.2040792530000002</v>
      </c>
      <c r="CE159" s="4">
        <f t="shared" si="31"/>
        <v>18411.486197674007</v>
      </c>
      <c r="CF159" s="4">
        <f t="shared" si="32"/>
        <v>210.89729829590999</v>
      </c>
      <c r="CG159" s="4">
        <f t="shared" si="33"/>
        <v>35.988768325125001</v>
      </c>
      <c r="CH159" s="4">
        <f t="shared" si="34"/>
        <v>52.809700526541</v>
      </c>
    </row>
    <row r="160" spans="1:86">
      <c r="A160" s="2">
        <v>42440</v>
      </c>
      <c r="B160" s="29">
        <v>0.43173750000000005</v>
      </c>
      <c r="C160" s="4">
        <v>13.827</v>
      </c>
      <c r="D160" s="4">
        <v>0.1633</v>
      </c>
      <c r="E160" s="4" t="s">
        <v>155</v>
      </c>
      <c r="F160" s="4">
        <v>1633.2365150000001</v>
      </c>
      <c r="G160" s="4">
        <v>520</v>
      </c>
      <c r="H160" s="4">
        <v>3.4</v>
      </c>
      <c r="I160" s="4">
        <v>970.9</v>
      </c>
      <c r="K160" s="4">
        <v>0.49</v>
      </c>
      <c r="L160" s="4">
        <v>168</v>
      </c>
      <c r="M160" s="4">
        <v>0.878</v>
      </c>
      <c r="N160" s="4">
        <v>12.140499999999999</v>
      </c>
      <c r="O160" s="4">
        <v>0.1434</v>
      </c>
      <c r="P160" s="4">
        <v>456.59660000000002</v>
      </c>
      <c r="Q160" s="4">
        <v>2.9853000000000001</v>
      </c>
      <c r="R160" s="4">
        <v>459.6</v>
      </c>
      <c r="S160" s="4">
        <v>365.27929999999998</v>
      </c>
      <c r="T160" s="4">
        <v>2.3881999999999999</v>
      </c>
      <c r="U160" s="4">
        <v>367.7</v>
      </c>
      <c r="V160" s="4">
        <v>970.94799999999998</v>
      </c>
      <c r="Y160" s="4">
        <v>147.429</v>
      </c>
      <c r="Z160" s="4">
        <v>0</v>
      </c>
      <c r="AA160" s="4">
        <v>0.42680000000000001</v>
      </c>
      <c r="AB160" s="4" t="s">
        <v>382</v>
      </c>
      <c r="AC160" s="4">
        <v>0</v>
      </c>
      <c r="AD160" s="4">
        <v>11.9</v>
      </c>
      <c r="AE160" s="4">
        <v>852</v>
      </c>
      <c r="AF160" s="4">
        <v>866</v>
      </c>
      <c r="AG160" s="4">
        <v>884</v>
      </c>
      <c r="AH160" s="4">
        <v>70</v>
      </c>
      <c r="AI160" s="4">
        <v>21.81</v>
      </c>
      <c r="AJ160" s="4">
        <v>0.5</v>
      </c>
      <c r="AK160" s="4">
        <v>990</v>
      </c>
      <c r="AL160" s="4">
        <v>2</v>
      </c>
      <c r="AM160" s="4">
        <v>0</v>
      </c>
      <c r="AN160" s="4">
        <v>27</v>
      </c>
      <c r="AO160" s="4">
        <v>190</v>
      </c>
      <c r="AP160" s="4">
        <v>190.7</v>
      </c>
      <c r="AQ160" s="4">
        <v>1.5</v>
      </c>
      <c r="AR160" s="4">
        <v>195</v>
      </c>
      <c r="AS160" s="4" t="s">
        <v>155</v>
      </c>
      <c r="AT160" s="4">
        <v>1</v>
      </c>
      <c r="AU160" s="5">
        <v>0.63988425925925929</v>
      </c>
      <c r="AV160" s="4">
        <v>47.159039999999997</v>
      </c>
      <c r="AW160" s="4">
        <v>-88.484014999999999</v>
      </c>
      <c r="AX160" s="4">
        <v>311.10000000000002</v>
      </c>
      <c r="AY160" s="4">
        <v>27.6</v>
      </c>
      <c r="AZ160" s="4">
        <v>12</v>
      </c>
      <c r="BA160" s="4">
        <v>11</v>
      </c>
      <c r="BB160" s="4" t="s">
        <v>422</v>
      </c>
      <c r="BC160" s="4">
        <v>1.268869</v>
      </c>
      <c r="BD160" s="4">
        <v>1.0524519999999999</v>
      </c>
      <c r="BE160" s="4">
        <v>1.9950950000000001</v>
      </c>
      <c r="BF160" s="4">
        <v>14.063000000000001</v>
      </c>
      <c r="BG160" s="4">
        <v>15.05</v>
      </c>
      <c r="BH160" s="4">
        <v>1.07</v>
      </c>
      <c r="BI160" s="4">
        <v>13.891999999999999</v>
      </c>
      <c r="BJ160" s="4">
        <v>2974.4319999999998</v>
      </c>
      <c r="BK160" s="4">
        <v>22.361000000000001</v>
      </c>
      <c r="BL160" s="4">
        <v>11.715</v>
      </c>
      <c r="BM160" s="4">
        <v>7.6999999999999999E-2</v>
      </c>
      <c r="BN160" s="4">
        <v>11.791</v>
      </c>
      <c r="BO160" s="4">
        <v>9.3719999999999999</v>
      </c>
      <c r="BP160" s="4">
        <v>6.0999999999999999E-2</v>
      </c>
      <c r="BQ160" s="4">
        <v>9.4329999999999998</v>
      </c>
      <c r="BR160" s="4">
        <v>7.8661000000000003</v>
      </c>
      <c r="BU160" s="4">
        <v>7.1660000000000004</v>
      </c>
      <c r="BW160" s="4">
        <v>76.028999999999996</v>
      </c>
      <c r="BX160" s="4">
        <v>0.33218599999999998</v>
      </c>
      <c r="BY160" s="4">
        <v>-5</v>
      </c>
      <c r="BZ160" s="4">
        <v>0.98574600000000001</v>
      </c>
      <c r="CA160" s="4">
        <v>8.1178000000000008</v>
      </c>
      <c r="CB160" s="4">
        <v>19.912064000000001</v>
      </c>
      <c r="CC160" s="4">
        <f t="shared" si="30"/>
        <v>2.1447227600000001</v>
      </c>
      <c r="CE160" s="4">
        <f t="shared" si="31"/>
        <v>18036.945534931201</v>
      </c>
      <c r="CF160" s="4">
        <f t="shared" si="32"/>
        <v>135.59702797260002</v>
      </c>
      <c r="CG160" s="4">
        <f t="shared" si="33"/>
        <v>57.201679927800008</v>
      </c>
      <c r="CH160" s="4">
        <f t="shared" si="34"/>
        <v>47.700003655260005</v>
      </c>
    </row>
    <row r="161" spans="1:86">
      <c r="A161" s="2">
        <v>42440</v>
      </c>
      <c r="B161" s="29">
        <v>0.43174907407407409</v>
      </c>
      <c r="C161" s="4">
        <v>13.816000000000001</v>
      </c>
      <c r="D161" s="4">
        <v>0.14130000000000001</v>
      </c>
      <c r="E161" s="4" t="s">
        <v>155</v>
      </c>
      <c r="F161" s="4">
        <v>1412.629758</v>
      </c>
      <c r="G161" s="4">
        <v>667.3</v>
      </c>
      <c r="H161" s="4">
        <v>3.4</v>
      </c>
      <c r="I161" s="4">
        <v>893.9</v>
      </c>
      <c r="K161" s="4">
        <v>0.74</v>
      </c>
      <c r="L161" s="4">
        <v>164</v>
      </c>
      <c r="M161" s="4">
        <v>0.87839999999999996</v>
      </c>
      <c r="N161" s="4">
        <v>12.135199999999999</v>
      </c>
      <c r="O161" s="4">
        <v>0.1241</v>
      </c>
      <c r="P161" s="4">
        <v>586.09270000000004</v>
      </c>
      <c r="Q161" s="4">
        <v>2.9864999999999999</v>
      </c>
      <c r="R161" s="4">
        <v>589.1</v>
      </c>
      <c r="S161" s="4">
        <v>468.8768</v>
      </c>
      <c r="T161" s="4">
        <v>2.3892000000000002</v>
      </c>
      <c r="U161" s="4">
        <v>471.3</v>
      </c>
      <c r="V161" s="4">
        <v>893.91309999999999</v>
      </c>
      <c r="Y161" s="4">
        <v>144.482</v>
      </c>
      <c r="Z161" s="4">
        <v>0</v>
      </c>
      <c r="AA161" s="4">
        <v>0.65149999999999997</v>
      </c>
      <c r="AB161" s="4" t="s">
        <v>382</v>
      </c>
      <c r="AC161" s="4">
        <v>0</v>
      </c>
      <c r="AD161" s="4">
        <v>11.9</v>
      </c>
      <c r="AE161" s="4">
        <v>852</v>
      </c>
      <c r="AF161" s="4">
        <v>866</v>
      </c>
      <c r="AG161" s="4">
        <v>884</v>
      </c>
      <c r="AH161" s="4">
        <v>70</v>
      </c>
      <c r="AI161" s="4">
        <v>21.81</v>
      </c>
      <c r="AJ161" s="4">
        <v>0.5</v>
      </c>
      <c r="AK161" s="4">
        <v>990</v>
      </c>
      <c r="AL161" s="4">
        <v>2</v>
      </c>
      <c r="AM161" s="4">
        <v>0</v>
      </c>
      <c r="AN161" s="4">
        <v>27</v>
      </c>
      <c r="AO161" s="4">
        <v>190</v>
      </c>
      <c r="AP161" s="4">
        <v>191</v>
      </c>
      <c r="AQ161" s="4">
        <v>1.5</v>
      </c>
      <c r="AR161" s="4">
        <v>195</v>
      </c>
      <c r="AS161" s="4" t="s">
        <v>155</v>
      </c>
      <c r="AT161" s="4">
        <v>1</v>
      </c>
      <c r="AU161" s="5">
        <v>0.63989583333333333</v>
      </c>
      <c r="AV161" s="4">
        <v>47.159154999999998</v>
      </c>
      <c r="AW161" s="4">
        <v>-88.484020999999998</v>
      </c>
      <c r="AX161" s="4">
        <v>310.89999999999998</v>
      </c>
      <c r="AY161" s="4">
        <v>27.6</v>
      </c>
      <c r="AZ161" s="4">
        <v>12</v>
      </c>
      <c r="BA161" s="4">
        <v>11</v>
      </c>
      <c r="BB161" s="4" t="s">
        <v>422</v>
      </c>
      <c r="BC161" s="4">
        <v>1.6952</v>
      </c>
      <c r="BD161" s="4">
        <v>1</v>
      </c>
      <c r="BE161" s="4">
        <v>2.3214000000000001</v>
      </c>
      <c r="BF161" s="4">
        <v>14.063000000000001</v>
      </c>
      <c r="BG161" s="4">
        <v>15.09</v>
      </c>
      <c r="BH161" s="4">
        <v>1.07</v>
      </c>
      <c r="BI161" s="4">
        <v>13.847</v>
      </c>
      <c r="BJ161" s="4">
        <v>2980.942</v>
      </c>
      <c r="BK161" s="4">
        <v>19.399000000000001</v>
      </c>
      <c r="BL161" s="4">
        <v>15.077</v>
      </c>
      <c r="BM161" s="4">
        <v>7.6999999999999999E-2</v>
      </c>
      <c r="BN161" s="4">
        <v>15.154</v>
      </c>
      <c r="BO161" s="4">
        <v>12.061999999999999</v>
      </c>
      <c r="BP161" s="4">
        <v>6.0999999999999999E-2</v>
      </c>
      <c r="BQ161" s="4">
        <v>12.122999999999999</v>
      </c>
      <c r="BR161" s="4">
        <v>7.2610999999999999</v>
      </c>
      <c r="BU161" s="4">
        <v>7.0419999999999998</v>
      </c>
      <c r="BW161" s="4">
        <v>116.36</v>
      </c>
      <c r="BX161" s="4">
        <v>0.33898400000000001</v>
      </c>
      <c r="BY161" s="4">
        <v>-5</v>
      </c>
      <c r="BZ161" s="4">
        <v>0.98450800000000005</v>
      </c>
      <c r="CA161" s="4">
        <v>8.2839209999999994</v>
      </c>
      <c r="CB161" s="4">
        <v>19.887062</v>
      </c>
      <c r="CC161" s="4">
        <f t="shared" si="30"/>
        <v>2.1886119281999998</v>
      </c>
      <c r="CE161" s="4">
        <f t="shared" si="31"/>
        <v>18446.334361085752</v>
      </c>
      <c r="CF161" s="4">
        <f t="shared" si="32"/>
        <v>120.04273825881299</v>
      </c>
      <c r="CG161" s="4">
        <f t="shared" si="33"/>
        <v>75.018202789400988</v>
      </c>
      <c r="CH161" s="4">
        <f t="shared" si="34"/>
        <v>44.932332943505699</v>
      </c>
    </row>
    <row r="162" spans="1:86">
      <c r="A162" s="2">
        <v>42440</v>
      </c>
      <c r="B162" s="29">
        <v>0.43176064814814819</v>
      </c>
      <c r="C162" s="4">
        <v>13.791</v>
      </c>
      <c r="D162" s="4">
        <v>0.13700000000000001</v>
      </c>
      <c r="E162" s="4" t="s">
        <v>155</v>
      </c>
      <c r="F162" s="4">
        <v>1370</v>
      </c>
      <c r="G162" s="4">
        <v>701.3</v>
      </c>
      <c r="H162" s="4">
        <v>3.4</v>
      </c>
      <c r="I162" s="4">
        <v>864</v>
      </c>
      <c r="K162" s="4">
        <v>0.99</v>
      </c>
      <c r="L162" s="4">
        <v>161</v>
      </c>
      <c r="M162" s="4">
        <v>0.87860000000000005</v>
      </c>
      <c r="N162" s="4">
        <v>12.1167</v>
      </c>
      <c r="O162" s="4">
        <v>0.12039999999999999</v>
      </c>
      <c r="P162" s="4">
        <v>616.1223</v>
      </c>
      <c r="Q162" s="4">
        <v>2.9870999999999999</v>
      </c>
      <c r="R162" s="4">
        <v>619.1</v>
      </c>
      <c r="S162" s="4">
        <v>492.9006</v>
      </c>
      <c r="T162" s="4">
        <v>2.3896999999999999</v>
      </c>
      <c r="U162" s="4">
        <v>495.3</v>
      </c>
      <c r="V162" s="4">
        <v>864.03579999999999</v>
      </c>
      <c r="Y162" s="4">
        <v>141.80199999999999</v>
      </c>
      <c r="Z162" s="4">
        <v>0</v>
      </c>
      <c r="AA162" s="4">
        <v>0.8669</v>
      </c>
      <c r="AB162" s="4" t="s">
        <v>382</v>
      </c>
      <c r="AC162" s="4">
        <v>0</v>
      </c>
      <c r="AD162" s="4">
        <v>11.8</v>
      </c>
      <c r="AE162" s="4">
        <v>852</v>
      </c>
      <c r="AF162" s="4">
        <v>866</v>
      </c>
      <c r="AG162" s="4">
        <v>884</v>
      </c>
      <c r="AH162" s="4">
        <v>70</v>
      </c>
      <c r="AI162" s="4">
        <v>21.81</v>
      </c>
      <c r="AJ162" s="4">
        <v>0.5</v>
      </c>
      <c r="AK162" s="4">
        <v>990</v>
      </c>
      <c r="AL162" s="4">
        <v>2</v>
      </c>
      <c r="AM162" s="4">
        <v>0</v>
      </c>
      <c r="AN162" s="4">
        <v>27</v>
      </c>
      <c r="AO162" s="4">
        <v>190</v>
      </c>
      <c r="AP162" s="4">
        <v>190.3</v>
      </c>
      <c r="AQ162" s="4">
        <v>1.4</v>
      </c>
      <c r="AR162" s="4">
        <v>195</v>
      </c>
      <c r="AS162" s="4" t="s">
        <v>155</v>
      </c>
      <c r="AT162" s="4">
        <v>1</v>
      </c>
      <c r="AU162" s="5">
        <v>0.63990740740740737</v>
      </c>
      <c r="AV162" s="4">
        <v>47.159267999999997</v>
      </c>
      <c r="AW162" s="4">
        <v>-88.484037000000001</v>
      </c>
      <c r="AX162" s="4">
        <v>310.8</v>
      </c>
      <c r="AY162" s="4">
        <v>28.1</v>
      </c>
      <c r="AZ162" s="4">
        <v>12</v>
      </c>
      <c r="BA162" s="4">
        <v>11</v>
      </c>
      <c r="BB162" s="4" t="s">
        <v>422</v>
      </c>
      <c r="BC162" s="4">
        <v>1.8737999999999999</v>
      </c>
      <c r="BD162" s="4">
        <v>1</v>
      </c>
      <c r="BE162" s="4">
        <v>2.4</v>
      </c>
      <c r="BF162" s="4">
        <v>14.063000000000001</v>
      </c>
      <c r="BG162" s="4">
        <v>15.13</v>
      </c>
      <c r="BH162" s="4">
        <v>1.08</v>
      </c>
      <c r="BI162" s="4">
        <v>13.821</v>
      </c>
      <c r="BJ162" s="4">
        <v>2982.5050000000001</v>
      </c>
      <c r="BK162" s="4">
        <v>18.856999999999999</v>
      </c>
      <c r="BL162" s="4">
        <v>15.882</v>
      </c>
      <c r="BM162" s="4">
        <v>7.6999999999999999E-2</v>
      </c>
      <c r="BN162" s="4">
        <v>15.959</v>
      </c>
      <c r="BO162" s="4">
        <v>12.705</v>
      </c>
      <c r="BP162" s="4">
        <v>6.2E-2</v>
      </c>
      <c r="BQ162" s="4">
        <v>12.766999999999999</v>
      </c>
      <c r="BR162" s="4">
        <v>7.0327000000000002</v>
      </c>
      <c r="BU162" s="4">
        <v>6.9249999999999998</v>
      </c>
      <c r="BW162" s="4">
        <v>155.149</v>
      </c>
      <c r="BX162" s="4">
        <v>0.29524</v>
      </c>
      <c r="BY162" s="4">
        <v>-5</v>
      </c>
      <c r="BZ162" s="4">
        <v>0.98176200000000002</v>
      </c>
      <c r="CA162" s="4">
        <v>7.2149270000000003</v>
      </c>
      <c r="CB162" s="4">
        <v>19.831592000000001</v>
      </c>
      <c r="CC162" s="4">
        <f t="shared" si="30"/>
        <v>1.9061837133999999</v>
      </c>
      <c r="CE162" s="4">
        <f t="shared" si="31"/>
        <v>16074.361221544847</v>
      </c>
      <c r="CF162" s="4">
        <f t="shared" si="32"/>
        <v>101.630753193933</v>
      </c>
      <c r="CG162" s="4">
        <f t="shared" si="33"/>
        <v>68.808390837722996</v>
      </c>
      <c r="CH162" s="4">
        <f t="shared" si="34"/>
        <v>37.903091583336305</v>
      </c>
    </row>
    <row r="163" spans="1:86">
      <c r="A163" s="2">
        <v>42440</v>
      </c>
      <c r="B163" s="29">
        <v>0.43177222222222222</v>
      </c>
      <c r="C163" s="4">
        <v>13.79</v>
      </c>
      <c r="D163" s="4">
        <v>0.13730000000000001</v>
      </c>
      <c r="E163" s="4" t="s">
        <v>155</v>
      </c>
      <c r="F163" s="4">
        <v>1372.944489</v>
      </c>
      <c r="G163" s="4">
        <v>750.7</v>
      </c>
      <c r="H163" s="4">
        <v>3.4</v>
      </c>
      <c r="I163" s="4">
        <v>848.4</v>
      </c>
      <c r="K163" s="4">
        <v>1.1000000000000001</v>
      </c>
      <c r="L163" s="4">
        <v>159</v>
      </c>
      <c r="M163" s="4">
        <v>0.87870000000000004</v>
      </c>
      <c r="N163" s="4">
        <v>12.1166</v>
      </c>
      <c r="O163" s="4">
        <v>0.1206</v>
      </c>
      <c r="P163" s="4">
        <v>659.56849999999997</v>
      </c>
      <c r="Q163" s="4">
        <v>2.9874000000000001</v>
      </c>
      <c r="R163" s="4">
        <v>662.6</v>
      </c>
      <c r="S163" s="4">
        <v>527.65769999999998</v>
      </c>
      <c r="T163" s="4">
        <v>2.3898999999999999</v>
      </c>
      <c r="U163" s="4">
        <v>530</v>
      </c>
      <c r="V163" s="4">
        <v>848.41380000000004</v>
      </c>
      <c r="Y163" s="4">
        <v>139.64099999999999</v>
      </c>
      <c r="Z163" s="4">
        <v>0</v>
      </c>
      <c r="AA163" s="4">
        <v>0.96650000000000003</v>
      </c>
      <c r="AB163" s="4" t="s">
        <v>382</v>
      </c>
      <c r="AC163" s="4">
        <v>0</v>
      </c>
      <c r="AD163" s="4">
        <v>11.9</v>
      </c>
      <c r="AE163" s="4">
        <v>852</v>
      </c>
      <c r="AF163" s="4">
        <v>866</v>
      </c>
      <c r="AG163" s="4">
        <v>884</v>
      </c>
      <c r="AH163" s="4">
        <v>70</v>
      </c>
      <c r="AI163" s="4">
        <v>21.81</v>
      </c>
      <c r="AJ163" s="4">
        <v>0.5</v>
      </c>
      <c r="AK163" s="4">
        <v>990</v>
      </c>
      <c r="AL163" s="4">
        <v>2</v>
      </c>
      <c r="AM163" s="4">
        <v>0</v>
      </c>
      <c r="AN163" s="4">
        <v>27</v>
      </c>
      <c r="AO163" s="4">
        <v>190</v>
      </c>
      <c r="AP163" s="4">
        <v>190</v>
      </c>
      <c r="AQ163" s="4">
        <v>1.5</v>
      </c>
      <c r="AR163" s="4">
        <v>195</v>
      </c>
      <c r="AS163" s="4" t="s">
        <v>155</v>
      </c>
      <c r="AT163" s="4">
        <v>1</v>
      </c>
      <c r="AU163" s="5">
        <v>0.63991898148148152</v>
      </c>
      <c r="AV163" s="4">
        <v>47.159469000000001</v>
      </c>
      <c r="AW163" s="4">
        <v>-88.484046000000006</v>
      </c>
      <c r="AX163" s="4">
        <v>310.60000000000002</v>
      </c>
      <c r="AY163" s="4">
        <v>28.3</v>
      </c>
      <c r="AZ163" s="4">
        <v>12</v>
      </c>
      <c r="BA163" s="4">
        <v>11</v>
      </c>
      <c r="BB163" s="4" t="s">
        <v>422</v>
      </c>
      <c r="BC163" s="4">
        <v>1.9738</v>
      </c>
      <c r="BD163" s="4">
        <v>1</v>
      </c>
      <c r="BE163" s="4">
        <v>2.4738000000000002</v>
      </c>
      <c r="BF163" s="4">
        <v>14.063000000000001</v>
      </c>
      <c r="BG163" s="4">
        <v>15.13</v>
      </c>
      <c r="BH163" s="4">
        <v>1.08</v>
      </c>
      <c r="BI163" s="4">
        <v>13.811</v>
      </c>
      <c r="BJ163" s="4">
        <v>2982.8180000000002</v>
      </c>
      <c r="BK163" s="4">
        <v>18.901</v>
      </c>
      <c r="BL163" s="4">
        <v>17.004000000000001</v>
      </c>
      <c r="BM163" s="4">
        <v>7.6999999999999999E-2</v>
      </c>
      <c r="BN163" s="4">
        <v>17.081</v>
      </c>
      <c r="BO163" s="4">
        <v>13.603</v>
      </c>
      <c r="BP163" s="4">
        <v>6.2E-2</v>
      </c>
      <c r="BQ163" s="4">
        <v>13.664999999999999</v>
      </c>
      <c r="BR163" s="4">
        <v>6.9063999999999997</v>
      </c>
      <c r="BU163" s="4">
        <v>6.82</v>
      </c>
      <c r="BW163" s="4">
        <v>173.00299999999999</v>
      </c>
      <c r="BX163" s="4">
        <v>0.353854</v>
      </c>
      <c r="BY163" s="4">
        <v>-5</v>
      </c>
      <c r="BZ163" s="4">
        <v>0.98099999999999998</v>
      </c>
      <c r="CA163" s="4">
        <v>8.6473069999999996</v>
      </c>
      <c r="CB163" s="4">
        <v>19.816199999999998</v>
      </c>
      <c r="CC163" s="4">
        <f t="shared" si="30"/>
        <v>2.2846185094</v>
      </c>
      <c r="CE163" s="4">
        <f t="shared" si="31"/>
        <v>19267.627199431121</v>
      </c>
      <c r="CF163" s="4">
        <f t="shared" si="32"/>
        <v>122.091733956429</v>
      </c>
      <c r="CG163" s="4">
        <f t="shared" si="33"/>
        <v>88.269591265784996</v>
      </c>
      <c r="CH163" s="4">
        <f t="shared" si="34"/>
        <v>44.612155515405597</v>
      </c>
    </row>
    <row r="164" spans="1:86">
      <c r="A164" s="2">
        <v>42440</v>
      </c>
      <c r="B164" s="29">
        <v>0.43178379629629626</v>
      </c>
      <c r="C164" s="4">
        <v>13.784000000000001</v>
      </c>
      <c r="D164" s="4">
        <v>0.1389</v>
      </c>
      <c r="E164" s="4" t="s">
        <v>155</v>
      </c>
      <c r="F164" s="4">
        <v>1389.034594</v>
      </c>
      <c r="G164" s="4">
        <v>770.6</v>
      </c>
      <c r="H164" s="4">
        <v>4.5</v>
      </c>
      <c r="I164" s="4">
        <v>850.2</v>
      </c>
      <c r="K164" s="4">
        <v>1.19</v>
      </c>
      <c r="L164" s="4">
        <v>157</v>
      </c>
      <c r="M164" s="4">
        <v>0.87870000000000004</v>
      </c>
      <c r="N164" s="4">
        <v>12.112</v>
      </c>
      <c r="O164" s="4">
        <v>0.1221</v>
      </c>
      <c r="P164" s="4">
        <v>677.14070000000004</v>
      </c>
      <c r="Q164" s="4">
        <v>3.9836</v>
      </c>
      <c r="R164" s="4">
        <v>681.1</v>
      </c>
      <c r="S164" s="4">
        <v>541.74929999999995</v>
      </c>
      <c r="T164" s="4">
        <v>3.1871</v>
      </c>
      <c r="U164" s="4">
        <v>544.9</v>
      </c>
      <c r="V164" s="4">
        <v>850.1662</v>
      </c>
      <c r="Y164" s="4">
        <v>138.012</v>
      </c>
      <c r="Z164" s="4">
        <v>0</v>
      </c>
      <c r="AA164" s="4">
        <v>1.0414000000000001</v>
      </c>
      <c r="AB164" s="4" t="s">
        <v>382</v>
      </c>
      <c r="AC164" s="4">
        <v>0</v>
      </c>
      <c r="AD164" s="4">
        <v>11.8</v>
      </c>
      <c r="AE164" s="4">
        <v>852</v>
      </c>
      <c r="AF164" s="4">
        <v>866</v>
      </c>
      <c r="AG164" s="4">
        <v>884</v>
      </c>
      <c r="AH164" s="4">
        <v>70</v>
      </c>
      <c r="AI164" s="4">
        <v>21.83</v>
      </c>
      <c r="AJ164" s="4">
        <v>0.5</v>
      </c>
      <c r="AK164" s="4">
        <v>989</v>
      </c>
      <c r="AL164" s="4">
        <v>2</v>
      </c>
      <c r="AM164" s="4">
        <v>0</v>
      </c>
      <c r="AN164" s="4">
        <v>27</v>
      </c>
      <c r="AO164" s="4">
        <v>190</v>
      </c>
      <c r="AP164" s="4">
        <v>190</v>
      </c>
      <c r="AQ164" s="4">
        <v>1.6</v>
      </c>
      <c r="AR164" s="4">
        <v>195</v>
      </c>
      <c r="AS164" s="4" t="s">
        <v>155</v>
      </c>
      <c r="AT164" s="4">
        <v>2</v>
      </c>
      <c r="AU164" s="5">
        <v>0.6399421296296296</v>
      </c>
      <c r="AV164" s="4">
        <v>47.159529999999997</v>
      </c>
      <c r="AW164" s="4">
        <v>-88.484048000000001</v>
      </c>
      <c r="AX164" s="4">
        <v>310.5</v>
      </c>
      <c r="AY164" s="4">
        <v>28.3</v>
      </c>
      <c r="AZ164" s="4">
        <v>12</v>
      </c>
      <c r="BA164" s="4">
        <v>11</v>
      </c>
      <c r="BB164" s="4" t="s">
        <v>420</v>
      </c>
      <c r="BC164" s="4">
        <v>2.1476000000000002</v>
      </c>
      <c r="BD164" s="4">
        <v>1</v>
      </c>
      <c r="BE164" s="4">
        <v>2.5737999999999999</v>
      </c>
      <c r="BF164" s="4">
        <v>14.063000000000001</v>
      </c>
      <c r="BG164" s="4">
        <v>15.14</v>
      </c>
      <c r="BH164" s="4">
        <v>1.08</v>
      </c>
      <c r="BI164" s="4">
        <v>13.803000000000001</v>
      </c>
      <c r="BJ164" s="4">
        <v>2982.415</v>
      </c>
      <c r="BK164" s="4">
        <v>19.129000000000001</v>
      </c>
      <c r="BL164" s="4">
        <v>17.460999999999999</v>
      </c>
      <c r="BM164" s="4">
        <v>0.10299999999999999</v>
      </c>
      <c r="BN164" s="4">
        <v>17.564</v>
      </c>
      <c r="BO164" s="4">
        <v>13.97</v>
      </c>
      <c r="BP164" s="4">
        <v>8.2000000000000003E-2</v>
      </c>
      <c r="BQ164" s="4">
        <v>14.052</v>
      </c>
      <c r="BR164" s="4">
        <v>6.9223999999999997</v>
      </c>
      <c r="BU164" s="4">
        <v>6.742</v>
      </c>
      <c r="BW164" s="4">
        <v>186.459</v>
      </c>
      <c r="BX164" s="4">
        <v>0.35363600000000001</v>
      </c>
      <c r="BY164" s="4">
        <v>-5</v>
      </c>
      <c r="BZ164" s="4">
        <v>0.978016</v>
      </c>
      <c r="CA164" s="4">
        <v>8.6419789999999992</v>
      </c>
      <c r="CB164" s="4">
        <v>19.755922999999999</v>
      </c>
      <c r="CC164" s="4">
        <f t="shared" si="30"/>
        <v>2.2832108517999998</v>
      </c>
      <c r="CE164" s="4">
        <f t="shared" si="31"/>
        <v>19253.153946065893</v>
      </c>
      <c r="CF164" s="4">
        <f t="shared" si="32"/>
        <v>123.48837496937701</v>
      </c>
      <c r="CG164" s="4">
        <f t="shared" si="33"/>
        <v>90.713505414275986</v>
      </c>
      <c r="CH164" s="4">
        <f t="shared" si="34"/>
        <v>44.68795686591119</v>
      </c>
    </row>
    <row r="165" spans="1:86">
      <c r="A165" s="2">
        <v>42440</v>
      </c>
      <c r="B165" s="29">
        <v>0.43179537037037036</v>
      </c>
      <c r="C165" s="4">
        <v>13.789</v>
      </c>
      <c r="D165" s="4">
        <v>0.14449999999999999</v>
      </c>
      <c r="E165" s="4" t="s">
        <v>155</v>
      </c>
      <c r="F165" s="4">
        <v>1444.9248749999999</v>
      </c>
      <c r="G165" s="4">
        <v>787.5</v>
      </c>
      <c r="H165" s="4">
        <v>4.5999999999999996</v>
      </c>
      <c r="I165" s="4">
        <v>842.3</v>
      </c>
      <c r="K165" s="4">
        <v>1.2</v>
      </c>
      <c r="L165" s="4">
        <v>155</v>
      </c>
      <c r="M165" s="4">
        <v>0.87860000000000005</v>
      </c>
      <c r="N165" s="4">
        <v>12.114800000000001</v>
      </c>
      <c r="O165" s="4">
        <v>0.12690000000000001</v>
      </c>
      <c r="P165" s="4">
        <v>691.85530000000006</v>
      </c>
      <c r="Q165" s="4">
        <v>4.0415000000000001</v>
      </c>
      <c r="R165" s="4">
        <v>695.9</v>
      </c>
      <c r="S165" s="4">
        <v>553.4991</v>
      </c>
      <c r="T165" s="4">
        <v>3.2332999999999998</v>
      </c>
      <c r="U165" s="4">
        <v>556.70000000000005</v>
      </c>
      <c r="V165" s="4">
        <v>842.28589999999997</v>
      </c>
      <c r="Y165" s="4">
        <v>136.38499999999999</v>
      </c>
      <c r="Z165" s="4">
        <v>0</v>
      </c>
      <c r="AA165" s="4">
        <v>1.0543</v>
      </c>
      <c r="AB165" s="4" t="s">
        <v>382</v>
      </c>
      <c r="AC165" s="4">
        <v>0</v>
      </c>
      <c r="AD165" s="4">
        <v>11.8</v>
      </c>
      <c r="AE165" s="4">
        <v>853</v>
      </c>
      <c r="AF165" s="4">
        <v>866</v>
      </c>
      <c r="AG165" s="4">
        <v>884</v>
      </c>
      <c r="AH165" s="4">
        <v>70</v>
      </c>
      <c r="AI165" s="4">
        <v>21.82</v>
      </c>
      <c r="AJ165" s="4">
        <v>0.5</v>
      </c>
      <c r="AK165" s="4">
        <v>990</v>
      </c>
      <c r="AL165" s="4">
        <v>2</v>
      </c>
      <c r="AM165" s="4">
        <v>0</v>
      </c>
      <c r="AN165" s="4">
        <v>27</v>
      </c>
      <c r="AO165" s="4">
        <v>190</v>
      </c>
      <c r="AP165" s="4">
        <v>190</v>
      </c>
      <c r="AQ165" s="4">
        <v>1.5</v>
      </c>
      <c r="AR165" s="4">
        <v>195</v>
      </c>
      <c r="AS165" s="4" t="s">
        <v>155</v>
      </c>
      <c r="AT165" s="4">
        <v>2</v>
      </c>
      <c r="AU165" s="5">
        <v>0.6399421296296296</v>
      </c>
      <c r="AV165" s="4">
        <v>47.159615000000002</v>
      </c>
      <c r="AW165" s="4">
        <v>-88.484042000000002</v>
      </c>
      <c r="AX165" s="4">
        <v>310.39999999999998</v>
      </c>
      <c r="AY165" s="4">
        <v>28.3</v>
      </c>
      <c r="AZ165" s="4">
        <v>12</v>
      </c>
      <c r="BA165" s="4">
        <v>11</v>
      </c>
      <c r="BB165" s="4" t="s">
        <v>427</v>
      </c>
      <c r="BC165" s="4">
        <v>2.4214000000000002</v>
      </c>
      <c r="BD165" s="4">
        <v>1</v>
      </c>
      <c r="BE165" s="4">
        <v>2.8214000000000001</v>
      </c>
      <c r="BF165" s="4">
        <v>14.063000000000001</v>
      </c>
      <c r="BG165" s="4">
        <v>15.12</v>
      </c>
      <c r="BH165" s="4">
        <v>1.08</v>
      </c>
      <c r="BI165" s="4">
        <v>13.82</v>
      </c>
      <c r="BJ165" s="4">
        <v>2981.4279999999999</v>
      </c>
      <c r="BK165" s="4">
        <v>19.884</v>
      </c>
      <c r="BL165" s="4">
        <v>17.829999999999998</v>
      </c>
      <c r="BM165" s="4">
        <v>0.104</v>
      </c>
      <c r="BN165" s="4">
        <v>17.934999999999999</v>
      </c>
      <c r="BO165" s="4">
        <v>14.265000000000001</v>
      </c>
      <c r="BP165" s="4">
        <v>8.3000000000000004E-2</v>
      </c>
      <c r="BQ165" s="4">
        <v>14.348000000000001</v>
      </c>
      <c r="BR165" s="4">
        <v>6.8543000000000003</v>
      </c>
      <c r="BU165" s="4">
        <v>6.6589999999999998</v>
      </c>
      <c r="BW165" s="4">
        <v>188.655</v>
      </c>
      <c r="BX165" s="4">
        <v>0.357682</v>
      </c>
      <c r="BY165" s="4">
        <v>-5</v>
      </c>
      <c r="BZ165" s="4">
        <v>0.97699999999999998</v>
      </c>
      <c r="CA165" s="4">
        <v>8.7408540000000006</v>
      </c>
      <c r="CB165" s="4">
        <v>19.735399999999998</v>
      </c>
      <c r="CC165" s="4">
        <f t="shared" si="30"/>
        <v>2.3093336268</v>
      </c>
      <c r="CE165" s="4">
        <f t="shared" si="31"/>
        <v>19466.989464055463</v>
      </c>
      <c r="CF165" s="4">
        <f t="shared" si="32"/>
        <v>129.83094627919201</v>
      </c>
      <c r="CG165" s="4">
        <f t="shared" si="33"/>
        <v>93.68408857442401</v>
      </c>
      <c r="CH165" s="4">
        <f t="shared" si="34"/>
        <v>44.754589372433401</v>
      </c>
    </row>
    <row r="166" spans="1:86">
      <c r="A166" s="2">
        <v>42440</v>
      </c>
      <c r="B166" s="29">
        <v>0.4318069444444444</v>
      </c>
      <c r="C166" s="4">
        <v>13.85</v>
      </c>
      <c r="D166" s="4">
        <v>0.16139999999999999</v>
      </c>
      <c r="E166" s="4" t="s">
        <v>155</v>
      </c>
      <c r="F166" s="4">
        <v>1614.4546210000001</v>
      </c>
      <c r="G166" s="4">
        <v>784.5</v>
      </c>
      <c r="H166" s="4">
        <v>4.5999999999999996</v>
      </c>
      <c r="I166" s="4">
        <v>836.5</v>
      </c>
      <c r="K166" s="4">
        <v>1.2</v>
      </c>
      <c r="L166" s="4">
        <v>152</v>
      </c>
      <c r="M166" s="4">
        <v>0.878</v>
      </c>
      <c r="N166" s="4">
        <v>12.160500000000001</v>
      </c>
      <c r="O166" s="4">
        <v>0.14169999999999999</v>
      </c>
      <c r="P166" s="4">
        <v>688.76480000000004</v>
      </c>
      <c r="Q166" s="4">
        <v>4.0388000000000002</v>
      </c>
      <c r="R166" s="4">
        <v>692.8</v>
      </c>
      <c r="S166" s="4">
        <v>551.04909999999995</v>
      </c>
      <c r="T166" s="4">
        <v>3.2311999999999999</v>
      </c>
      <c r="U166" s="4">
        <v>554.29999999999995</v>
      </c>
      <c r="V166" s="4">
        <v>836.47080000000005</v>
      </c>
      <c r="Y166" s="4">
        <v>133.70599999999999</v>
      </c>
      <c r="Z166" s="4">
        <v>0</v>
      </c>
      <c r="AA166" s="4">
        <v>1.0536000000000001</v>
      </c>
      <c r="AB166" s="4" t="s">
        <v>382</v>
      </c>
      <c r="AC166" s="4">
        <v>0</v>
      </c>
      <c r="AD166" s="4">
        <v>11.8</v>
      </c>
      <c r="AE166" s="4">
        <v>852</v>
      </c>
      <c r="AF166" s="4">
        <v>866</v>
      </c>
      <c r="AG166" s="4">
        <v>883</v>
      </c>
      <c r="AH166" s="4">
        <v>70</v>
      </c>
      <c r="AI166" s="4">
        <v>21.83</v>
      </c>
      <c r="AJ166" s="4">
        <v>0.5</v>
      </c>
      <c r="AK166" s="4">
        <v>989</v>
      </c>
      <c r="AL166" s="4">
        <v>2</v>
      </c>
      <c r="AM166" s="4">
        <v>0</v>
      </c>
      <c r="AN166" s="4">
        <v>27</v>
      </c>
      <c r="AO166" s="4">
        <v>190</v>
      </c>
      <c r="AP166" s="4">
        <v>190</v>
      </c>
      <c r="AQ166" s="4">
        <v>1.5</v>
      </c>
      <c r="AR166" s="4">
        <v>195</v>
      </c>
      <c r="AS166" s="4" t="s">
        <v>155</v>
      </c>
      <c r="AT166" s="4">
        <v>2</v>
      </c>
      <c r="AU166" s="5">
        <v>0.63995370370370364</v>
      </c>
      <c r="AV166" s="4">
        <v>47.159730000000003</v>
      </c>
      <c r="AW166" s="4">
        <v>-88.484043999999997</v>
      </c>
      <c r="AX166" s="4">
        <v>310.5</v>
      </c>
      <c r="AY166" s="4">
        <v>28.2</v>
      </c>
      <c r="AZ166" s="4">
        <v>12</v>
      </c>
      <c r="BA166" s="4">
        <v>11</v>
      </c>
      <c r="BB166" s="4" t="s">
        <v>427</v>
      </c>
      <c r="BC166" s="4">
        <v>2.2786</v>
      </c>
      <c r="BD166" s="4">
        <v>1.0738000000000001</v>
      </c>
      <c r="BE166" s="4">
        <v>2.8262</v>
      </c>
      <c r="BF166" s="4">
        <v>14.063000000000001</v>
      </c>
      <c r="BG166" s="4">
        <v>15.04</v>
      </c>
      <c r="BH166" s="4">
        <v>1.07</v>
      </c>
      <c r="BI166" s="4">
        <v>13.896000000000001</v>
      </c>
      <c r="BJ166" s="4">
        <v>2978.15</v>
      </c>
      <c r="BK166" s="4">
        <v>22.094999999999999</v>
      </c>
      <c r="BL166" s="4">
        <v>17.664999999999999</v>
      </c>
      <c r="BM166" s="4">
        <v>0.104</v>
      </c>
      <c r="BN166" s="4">
        <v>17.768000000000001</v>
      </c>
      <c r="BO166" s="4">
        <v>14.132999999999999</v>
      </c>
      <c r="BP166" s="4">
        <v>8.3000000000000004E-2</v>
      </c>
      <c r="BQ166" s="4">
        <v>14.215999999999999</v>
      </c>
      <c r="BR166" s="4">
        <v>6.774</v>
      </c>
      <c r="BU166" s="4">
        <v>6.4969999999999999</v>
      </c>
      <c r="BW166" s="4">
        <v>187.61500000000001</v>
      </c>
      <c r="BX166" s="4">
        <v>0.33290599999999998</v>
      </c>
      <c r="BY166" s="4">
        <v>-5</v>
      </c>
      <c r="BZ166" s="4">
        <v>0.97625399999999996</v>
      </c>
      <c r="CA166" s="4">
        <v>8.1353910000000003</v>
      </c>
      <c r="CB166" s="4">
        <v>19.720331000000002</v>
      </c>
      <c r="CC166" s="4">
        <f t="shared" si="30"/>
        <v>2.1493703021999999</v>
      </c>
      <c r="CE166" s="4">
        <f t="shared" si="31"/>
        <v>18098.625785867549</v>
      </c>
      <c r="CF166" s="4">
        <f t="shared" si="32"/>
        <v>134.274343716315</v>
      </c>
      <c r="CG166" s="4">
        <f t="shared" si="33"/>
        <v>86.392580686632002</v>
      </c>
      <c r="CH166" s="4">
        <f t="shared" si="34"/>
        <v>41.166526559598005</v>
      </c>
    </row>
    <row r="167" spans="1:86">
      <c r="A167" s="2">
        <v>42440</v>
      </c>
      <c r="B167" s="29">
        <v>0.43181851851851855</v>
      </c>
      <c r="C167" s="4">
        <v>14.007999999999999</v>
      </c>
      <c r="D167" s="4">
        <v>0.185</v>
      </c>
      <c r="E167" s="4" t="s">
        <v>155</v>
      </c>
      <c r="F167" s="4">
        <v>1849.874896</v>
      </c>
      <c r="G167" s="4">
        <v>745.1</v>
      </c>
      <c r="H167" s="4">
        <v>4.5999999999999996</v>
      </c>
      <c r="I167" s="4">
        <v>868.3</v>
      </c>
      <c r="K167" s="4">
        <v>1.2</v>
      </c>
      <c r="L167" s="4">
        <v>152</v>
      </c>
      <c r="M167" s="4">
        <v>0.87660000000000005</v>
      </c>
      <c r="N167" s="4">
        <v>12.2789</v>
      </c>
      <c r="O167" s="4">
        <v>0.16220000000000001</v>
      </c>
      <c r="P167" s="4">
        <v>653.16250000000002</v>
      </c>
      <c r="Q167" s="4">
        <v>4.0321999999999996</v>
      </c>
      <c r="R167" s="4">
        <v>657.2</v>
      </c>
      <c r="S167" s="4">
        <v>522.57650000000001</v>
      </c>
      <c r="T167" s="4">
        <v>3.226</v>
      </c>
      <c r="U167" s="4">
        <v>525.79999999999995</v>
      </c>
      <c r="V167" s="4">
        <v>868.32100000000003</v>
      </c>
      <c r="Y167" s="4">
        <v>133.41200000000001</v>
      </c>
      <c r="Z167" s="4">
        <v>0</v>
      </c>
      <c r="AA167" s="4">
        <v>1.0519000000000001</v>
      </c>
      <c r="AB167" s="4" t="s">
        <v>382</v>
      </c>
      <c r="AC167" s="4">
        <v>0</v>
      </c>
      <c r="AD167" s="4">
        <v>11.8</v>
      </c>
      <c r="AE167" s="4">
        <v>853</v>
      </c>
      <c r="AF167" s="4">
        <v>866</v>
      </c>
      <c r="AG167" s="4">
        <v>884</v>
      </c>
      <c r="AH167" s="4">
        <v>70</v>
      </c>
      <c r="AI167" s="4">
        <v>21.83</v>
      </c>
      <c r="AJ167" s="4">
        <v>0.5</v>
      </c>
      <c r="AK167" s="4">
        <v>989</v>
      </c>
      <c r="AL167" s="4">
        <v>2</v>
      </c>
      <c r="AM167" s="4">
        <v>0</v>
      </c>
      <c r="AN167" s="4">
        <v>27</v>
      </c>
      <c r="AO167" s="4">
        <v>190</v>
      </c>
      <c r="AP167" s="4">
        <v>190.7</v>
      </c>
      <c r="AQ167" s="4">
        <v>1.6</v>
      </c>
      <c r="AR167" s="4">
        <v>195</v>
      </c>
      <c r="AS167" s="4" t="s">
        <v>155</v>
      </c>
      <c r="AT167" s="4">
        <v>2</v>
      </c>
      <c r="AU167" s="5">
        <v>0.63996527777777779</v>
      </c>
      <c r="AV167" s="4">
        <v>47.159843000000002</v>
      </c>
      <c r="AW167" s="4">
        <v>-88.484037999999998</v>
      </c>
      <c r="AX167" s="4">
        <v>310.39999999999998</v>
      </c>
      <c r="AY167" s="4">
        <v>28</v>
      </c>
      <c r="AZ167" s="4">
        <v>12</v>
      </c>
      <c r="BA167" s="4">
        <v>10</v>
      </c>
      <c r="BB167" s="4" t="s">
        <v>428</v>
      </c>
      <c r="BC167" s="4">
        <v>2.2738</v>
      </c>
      <c r="BD167" s="4">
        <v>1.0262</v>
      </c>
      <c r="BE167" s="4">
        <v>2.8738000000000001</v>
      </c>
      <c r="BF167" s="4">
        <v>14.063000000000001</v>
      </c>
      <c r="BG167" s="4">
        <v>14.86</v>
      </c>
      <c r="BH167" s="4">
        <v>1.06</v>
      </c>
      <c r="BI167" s="4">
        <v>14.083</v>
      </c>
      <c r="BJ167" s="4">
        <v>2972.9540000000002</v>
      </c>
      <c r="BK167" s="4">
        <v>24.988</v>
      </c>
      <c r="BL167" s="4">
        <v>16.561</v>
      </c>
      <c r="BM167" s="4">
        <v>0.10199999999999999</v>
      </c>
      <c r="BN167" s="4">
        <v>16.663</v>
      </c>
      <c r="BO167" s="4">
        <v>13.25</v>
      </c>
      <c r="BP167" s="4">
        <v>8.2000000000000003E-2</v>
      </c>
      <c r="BQ167" s="4">
        <v>13.332000000000001</v>
      </c>
      <c r="BR167" s="4">
        <v>6.9519000000000002</v>
      </c>
      <c r="BU167" s="4">
        <v>6.4089999999999998</v>
      </c>
      <c r="BW167" s="4">
        <v>185.178</v>
      </c>
      <c r="BX167" s="4">
        <v>0.32300000000000001</v>
      </c>
      <c r="BY167" s="4">
        <v>-5</v>
      </c>
      <c r="BZ167" s="4">
        <v>0.97450800000000004</v>
      </c>
      <c r="CA167" s="4">
        <v>7.893313</v>
      </c>
      <c r="CB167" s="4">
        <v>19.685061999999999</v>
      </c>
      <c r="CC167" s="4">
        <f t="shared" si="30"/>
        <v>2.0854132945999999</v>
      </c>
      <c r="CE167" s="4">
        <f t="shared" si="31"/>
        <v>17529.442973081696</v>
      </c>
      <c r="CF167" s="4">
        <f t="shared" si="32"/>
        <v>147.33686461726799</v>
      </c>
      <c r="CG167" s="4">
        <f t="shared" si="33"/>
        <v>78.609535740251999</v>
      </c>
      <c r="CH167" s="4">
        <f t="shared" si="34"/>
        <v>40.990521415590905</v>
      </c>
    </row>
    <row r="168" spans="1:86">
      <c r="A168" s="2">
        <v>42440</v>
      </c>
      <c r="B168" s="29">
        <v>0.43183009259259258</v>
      </c>
      <c r="C168" s="4">
        <v>14.215999999999999</v>
      </c>
      <c r="D168" s="4">
        <v>0.22209999999999999</v>
      </c>
      <c r="E168" s="4" t="s">
        <v>155</v>
      </c>
      <c r="F168" s="4">
        <v>2220.6557379999999</v>
      </c>
      <c r="G168" s="4">
        <v>683.8</v>
      </c>
      <c r="H168" s="4">
        <v>4.5999999999999996</v>
      </c>
      <c r="I168" s="4">
        <v>893.1</v>
      </c>
      <c r="K168" s="4">
        <v>1.1000000000000001</v>
      </c>
      <c r="L168" s="4">
        <v>152</v>
      </c>
      <c r="M168" s="4">
        <v>0.87460000000000004</v>
      </c>
      <c r="N168" s="4">
        <v>12.433999999999999</v>
      </c>
      <c r="O168" s="4">
        <v>0.19420000000000001</v>
      </c>
      <c r="P168" s="4">
        <v>598.04110000000003</v>
      </c>
      <c r="Q168" s="4">
        <v>4.0232999999999999</v>
      </c>
      <c r="R168" s="4">
        <v>602.1</v>
      </c>
      <c r="S168" s="4">
        <v>478.47539999999998</v>
      </c>
      <c r="T168" s="4">
        <v>3.2189000000000001</v>
      </c>
      <c r="U168" s="4">
        <v>481.7</v>
      </c>
      <c r="V168" s="4">
        <v>893.09389999999996</v>
      </c>
      <c r="Y168" s="4">
        <v>132.90199999999999</v>
      </c>
      <c r="Z168" s="4">
        <v>0</v>
      </c>
      <c r="AA168" s="4">
        <v>0.96209999999999996</v>
      </c>
      <c r="AB168" s="4" t="s">
        <v>382</v>
      </c>
      <c r="AC168" s="4">
        <v>0</v>
      </c>
      <c r="AD168" s="4">
        <v>11.9</v>
      </c>
      <c r="AE168" s="4">
        <v>852</v>
      </c>
      <c r="AF168" s="4">
        <v>866</v>
      </c>
      <c r="AG168" s="4">
        <v>884</v>
      </c>
      <c r="AH168" s="4">
        <v>70</v>
      </c>
      <c r="AI168" s="4">
        <v>21.83</v>
      </c>
      <c r="AJ168" s="4">
        <v>0.5</v>
      </c>
      <c r="AK168" s="4">
        <v>989</v>
      </c>
      <c r="AL168" s="4">
        <v>2</v>
      </c>
      <c r="AM168" s="4">
        <v>0</v>
      </c>
      <c r="AN168" s="4">
        <v>27</v>
      </c>
      <c r="AO168" s="4">
        <v>190</v>
      </c>
      <c r="AP168" s="4">
        <v>191</v>
      </c>
      <c r="AQ168" s="4">
        <v>1.7</v>
      </c>
      <c r="AR168" s="4">
        <v>195</v>
      </c>
      <c r="AS168" s="4" t="s">
        <v>155</v>
      </c>
      <c r="AT168" s="4">
        <v>2</v>
      </c>
      <c r="AU168" s="5">
        <v>0.63997685185185182</v>
      </c>
      <c r="AV168" s="4">
        <v>47.160038999999998</v>
      </c>
      <c r="AW168" s="4">
        <v>-88.484035000000006</v>
      </c>
      <c r="AX168" s="4">
        <v>310.39999999999998</v>
      </c>
      <c r="AY168" s="4">
        <v>27.9</v>
      </c>
      <c r="AZ168" s="4">
        <v>12</v>
      </c>
      <c r="BA168" s="4">
        <v>10</v>
      </c>
      <c r="BB168" s="4" t="s">
        <v>428</v>
      </c>
      <c r="BC168" s="4">
        <v>2.2999999999999998</v>
      </c>
      <c r="BD168" s="4">
        <v>1</v>
      </c>
      <c r="BE168" s="4">
        <v>2.9</v>
      </c>
      <c r="BF168" s="4">
        <v>14.063000000000001</v>
      </c>
      <c r="BG168" s="4">
        <v>14.62</v>
      </c>
      <c r="BH168" s="4">
        <v>1.04</v>
      </c>
      <c r="BI168" s="4">
        <v>14.333</v>
      </c>
      <c r="BJ168" s="4">
        <v>2965.47</v>
      </c>
      <c r="BK168" s="4">
        <v>29.483000000000001</v>
      </c>
      <c r="BL168" s="4">
        <v>14.936999999999999</v>
      </c>
      <c r="BM168" s="4">
        <v>0.1</v>
      </c>
      <c r="BN168" s="4">
        <v>15.037000000000001</v>
      </c>
      <c r="BO168" s="4">
        <v>11.95</v>
      </c>
      <c r="BP168" s="4">
        <v>0.08</v>
      </c>
      <c r="BQ168" s="4">
        <v>12.031000000000001</v>
      </c>
      <c r="BR168" s="4">
        <v>7.0433000000000003</v>
      </c>
      <c r="BU168" s="4">
        <v>6.2889999999999997</v>
      </c>
      <c r="BW168" s="4">
        <v>166.84</v>
      </c>
      <c r="BX168" s="4">
        <v>0.34165000000000001</v>
      </c>
      <c r="BY168" s="4">
        <v>-5</v>
      </c>
      <c r="BZ168" s="4">
        <v>0.974746</v>
      </c>
      <c r="CA168" s="4">
        <v>8.3490719999999996</v>
      </c>
      <c r="CB168" s="4">
        <v>19.689869000000002</v>
      </c>
      <c r="CC168" s="4">
        <f t="shared" si="30"/>
        <v>2.2058248223999999</v>
      </c>
      <c r="CE168" s="4">
        <f t="shared" si="31"/>
        <v>18494.915140248475</v>
      </c>
      <c r="CF168" s="4">
        <f t="shared" si="32"/>
        <v>183.87830026267201</v>
      </c>
      <c r="CG168" s="4">
        <f t="shared" si="33"/>
        <v>75.034420868303997</v>
      </c>
      <c r="CH168" s="4">
        <f t="shared" si="34"/>
        <v>43.927349056747204</v>
      </c>
    </row>
    <row r="169" spans="1:86">
      <c r="A169" s="2">
        <v>42440</v>
      </c>
      <c r="B169" s="29">
        <v>0.43184166666666668</v>
      </c>
      <c r="C169" s="4">
        <v>14.212</v>
      </c>
      <c r="D169" s="4">
        <v>0.25619999999999998</v>
      </c>
      <c r="E169" s="4" t="s">
        <v>155</v>
      </c>
      <c r="F169" s="4">
        <v>2561.6090100000001</v>
      </c>
      <c r="G169" s="4">
        <v>535.1</v>
      </c>
      <c r="H169" s="4">
        <v>5.3</v>
      </c>
      <c r="I169" s="4">
        <v>878.3</v>
      </c>
      <c r="K169" s="4">
        <v>0.86</v>
      </c>
      <c r="L169" s="4">
        <v>148</v>
      </c>
      <c r="M169" s="4">
        <v>0.87439999999999996</v>
      </c>
      <c r="N169" s="4">
        <v>12.426600000000001</v>
      </c>
      <c r="O169" s="4">
        <v>0.224</v>
      </c>
      <c r="P169" s="4">
        <v>467.85789999999997</v>
      </c>
      <c r="Q169" s="4">
        <v>4.6721000000000004</v>
      </c>
      <c r="R169" s="4">
        <v>472.5</v>
      </c>
      <c r="S169" s="4">
        <v>374.31959999999998</v>
      </c>
      <c r="T169" s="4">
        <v>3.738</v>
      </c>
      <c r="U169" s="4">
        <v>378.1</v>
      </c>
      <c r="V169" s="4">
        <v>878.28480000000002</v>
      </c>
      <c r="Y169" s="4">
        <v>129.51599999999999</v>
      </c>
      <c r="Z169" s="4">
        <v>0</v>
      </c>
      <c r="AA169" s="4">
        <v>0.75070000000000003</v>
      </c>
      <c r="AB169" s="4" t="s">
        <v>382</v>
      </c>
      <c r="AC169" s="4">
        <v>0</v>
      </c>
      <c r="AD169" s="4">
        <v>11.8</v>
      </c>
      <c r="AE169" s="4">
        <v>852</v>
      </c>
      <c r="AF169" s="4">
        <v>866</v>
      </c>
      <c r="AG169" s="4">
        <v>884</v>
      </c>
      <c r="AH169" s="4">
        <v>70</v>
      </c>
      <c r="AI169" s="4">
        <v>21.83</v>
      </c>
      <c r="AJ169" s="4">
        <v>0.5</v>
      </c>
      <c r="AK169" s="4">
        <v>989</v>
      </c>
      <c r="AL169" s="4">
        <v>2</v>
      </c>
      <c r="AM169" s="4">
        <v>0</v>
      </c>
      <c r="AN169" s="4">
        <v>27</v>
      </c>
      <c r="AO169" s="4">
        <v>190</v>
      </c>
      <c r="AP169" s="4">
        <v>190.3</v>
      </c>
      <c r="AQ169" s="4">
        <v>1.6</v>
      </c>
      <c r="AR169" s="4">
        <v>195</v>
      </c>
      <c r="AS169" s="4" t="s">
        <v>155</v>
      </c>
      <c r="AT169" s="4">
        <v>2</v>
      </c>
      <c r="AU169" s="5">
        <v>0.64</v>
      </c>
      <c r="AV169" s="4">
        <v>47.160097999999998</v>
      </c>
      <c r="AW169" s="4">
        <v>-88.484035000000006</v>
      </c>
      <c r="AX169" s="4">
        <v>310.39999999999998</v>
      </c>
      <c r="AY169" s="4">
        <v>28.2</v>
      </c>
      <c r="AZ169" s="4">
        <v>12</v>
      </c>
      <c r="BA169" s="4">
        <v>10</v>
      </c>
      <c r="BB169" s="4" t="s">
        <v>428</v>
      </c>
      <c r="BC169" s="4">
        <v>1.3406</v>
      </c>
      <c r="BD169" s="4">
        <v>1</v>
      </c>
      <c r="BE169" s="4">
        <v>2.0144000000000002</v>
      </c>
      <c r="BF169" s="4">
        <v>14.063000000000001</v>
      </c>
      <c r="BG169" s="4">
        <v>14.59</v>
      </c>
      <c r="BH169" s="4">
        <v>1.04</v>
      </c>
      <c r="BI169" s="4">
        <v>14.368</v>
      </c>
      <c r="BJ169" s="4">
        <v>2958.8330000000001</v>
      </c>
      <c r="BK169" s="4">
        <v>33.942999999999998</v>
      </c>
      <c r="BL169" s="4">
        <v>11.666</v>
      </c>
      <c r="BM169" s="4">
        <v>0.11600000000000001</v>
      </c>
      <c r="BN169" s="4">
        <v>11.782</v>
      </c>
      <c r="BO169" s="4">
        <v>9.3339999999999996</v>
      </c>
      <c r="BP169" s="4">
        <v>9.2999999999999999E-2</v>
      </c>
      <c r="BQ169" s="4">
        <v>9.4269999999999996</v>
      </c>
      <c r="BR169" s="4">
        <v>6.9150999999999998</v>
      </c>
      <c r="BU169" s="4">
        <v>6.1180000000000003</v>
      </c>
      <c r="BW169" s="4">
        <v>129.97200000000001</v>
      </c>
      <c r="BX169" s="4">
        <v>0.31219200000000003</v>
      </c>
      <c r="BY169" s="4">
        <v>-5</v>
      </c>
      <c r="BZ169" s="4">
        <v>0.97425399999999995</v>
      </c>
      <c r="CA169" s="4">
        <v>7.6291919999999998</v>
      </c>
      <c r="CB169" s="4">
        <v>19.679931</v>
      </c>
      <c r="CC169" s="4">
        <f t="shared" si="30"/>
        <v>2.0156325263999997</v>
      </c>
      <c r="CE169" s="4">
        <f t="shared" si="31"/>
        <v>16862.408274543192</v>
      </c>
      <c r="CF169" s="4">
        <f t="shared" si="32"/>
        <v>193.441375049832</v>
      </c>
      <c r="CG169" s="4">
        <f t="shared" si="33"/>
        <v>53.724533559047991</v>
      </c>
      <c r="CH169" s="4">
        <f t="shared" si="34"/>
        <v>39.409199322602397</v>
      </c>
    </row>
    <row r="170" spans="1:86">
      <c r="A170" s="2">
        <v>42440</v>
      </c>
      <c r="B170" s="29">
        <v>0.43185324074074072</v>
      </c>
      <c r="C170" s="4">
        <v>14.215999999999999</v>
      </c>
      <c r="D170" s="4">
        <v>0.18049999999999999</v>
      </c>
      <c r="E170" s="4" t="s">
        <v>155</v>
      </c>
      <c r="F170" s="4">
        <v>1805.3740949999999</v>
      </c>
      <c r="G170" s="4">
        <v>434.7</v>
      </c>
      <c r="H170" s="4">
        <v>10.3</v>
      </c>
      <c r="I170" s="4">
        <v>855.8</v>
      </c>
      <c r="K170" s="4">
        <v>0.61</v>
      </c>
      <c r="L170" s="4">
        <v>144</v>
      </c>
      <c r="M170" s="4">
        <v>0.875</v>
      </c>
      <c r="N170" s="4">
        <v>12.4396</v>
      </c>
      <c r="O170" s="4">
        <v>0.158</v>
      </c>
      <c r="P170" s="4">
        <v>380.39280000000002</v>
      </c>
      <c r="Q170" s="4">
        <v>9.0128000000000004</v>
      </c>
      <c r="R170" s="4">
        <v>389.4</v>
      </c>
      <c r="S170" s="4">
        <v>304.34129999999999</v>
      </c>
      <c r="T170" s="4">
        <v>7.2108999999999996</v>
      </c>
      <c r="U170" s="4">
        <v>311.60000000000002</v>
      </c>
      <c r="V170" s="4">
        <v>855.79169999999999</v>
      </c>
      <c r="Y170" s="4">
        <v>125.976</v>
      </c>
      <c r="Z170" s="4">
        <v>0</v>
      </c>
      <c r="AA170" s="4">
        <v>0.53680000000000005</v>
      </c>
      <c r="AB170" s="4" t="s">
        <v>382</v>
      </c>
      <c r="AC170" s="4">
        <v>0</v>
      </c>
      <c r="AD170" s="4">
        <v>11.8</v>
      </c>
      <c r="AE170" s="4">
        <v>852</v>
      </c>
      <c r="AF170" s="4">
        <v>866</v>
      </c>
      <c r="AG170" s="4">
        <v>883</v>
      </c>
      <c r="AH170" s="4">
        <v>70</v>
      </c>
      <c r="AI170" s="4">
        <v>21.83</v>
      </c>
      <c r="AJ170" s="4">
        <v>0.5</v>
      </c>
      <c r="AK170" s="4">
        <v>989</v>
      </c>
      <c r="AL170" s="4">
        <v>2</v>
      </c>
      <c r="AM170" s="4">
        <v>0</v>
      </c>
      <c r="AN170" s="4">
        <v>27</v>
      </c>
      <c r="AO170" s="4">
        <v>190</v>
      </c>
      <c r="AP170" s="4">
        <v>190</v>
      </c>
      <c r="AQ170" s="4">
        <v>1.7</v>
      </c>
      <c r="AR170" s="4">
        <v>195</v>
      </c>
      <c r="AS170" s="4" t="s">
        <v>155</v>
      </c>
      <c r="AT170" s="4">
        <v>2</v>
      </c>
      <c r="AU170" s="5">
        <v>0.64</v>
      </c>
      <c r="AV170" s="4">
        <v>47.160184000000001</v>
      </c>
      <c r="AW170" s="4">
        <v>-88.484032999999997</v>
      </c>
      <c r="AX170" s="4">
        <v>310.39999999999998</v>
      </c>
      <c r="AY170" s="4">
        <v>28.4</v>
      </c>
      <c r="AZ170" s="4">
        <v>12</v>
      </c>
      <c r="BA170" s="4">
        <v>10</v>
      </c>
      <c r="BB170" s="4" t="s">
        <v>428</v>
      </c>
      <c r="BC170" s="4">
        <v>1.369</v>
      </c>
      <c r="BD170" s="4">
        <v>1</v>
      </c>
      <c r="BE170" s="4">
        <v>1.9214</v>
      </c>
      <c r="BF170" s="4">
        <v>14.063000000000001</v>
      </c>
      <c r="BG170" s="4">
        <v>14.67</v>
      </c>
      <c r="BH170" s="4">
        <v>1.04</v>
      </c>
      <c r="BI170" s="4">
        <v>14.281000000000001</v>
      </c>
      <c r="BJ170" s="4">
        <v>2974.875</v>
      </c>
      <c r="BK170" s="4">
        <v>24.045000000000002</v>
      </c>
      <c r="BL170" s="4">
        <v>9.5259999999999998</v>
      </c>
      <c r="BM170" s="4">
        <v>0.22600000000000001</v>
      </c>
      <c r="BN170" s="4">
        <v>9.7520000000000007</v>
      </c>
      <c r="BO170" s="4">
        <v>7.6219999999999999</v>
      </c>
      <c r="BP170" s="4">
        <v>0.18099999999999999</v>
      </c>
      <c r="BQ170" s="4">
        <v>7.8019999999999996</v>
      </c>
      <c r="BR170" s="4">
        <v>6.7675000000000001</v>
      </c>
      <c r="BU170" s="4">
        <v>5.9770000000000003</v>
      </c>
      <c r="BW170" s="4">
        <v>93.338999999999999</v>
      </c>
      <c r="BX170" s="4">
        <v>0.30074600000000001</v>
      </c>
      <c r="BY170" s="4">
        <v>-5</v>
      </c>
      <c r="BZ170" s="4">
        <v>0.97399999999999998</v>
      </c>
      <c r="CA170" s="4">
        <v>7.3494809999999999</v>
      </c>
      <c r="CB170" s="4">
        <v>19.674800000000001</v>
      </c>
      <c r="CC170" s="4">
        <f t="shared" si="30"/>
        <v>1.9417328802</v>
      </c>
      <c r="CE170" s="4">
        <f t="shared" si="31"/>
        <v>16332.249105536624</v>
      </c>
      <c r="CF170" s="4">
        <f t="shared" si="32"/>
        <v>132.00854817181502</v>
      </c>
      <c r="CG170" s="4">
        <f t="shared" si="33"/>
        <v>42.833466119213995</v>
      </c>
      <c r="CH170" s="4">
        <f t="shared" si="34"/>
        <v>37.153996662622504</v>
      </c>
    </row>
    <row r="171" spans="1:86">
      <c r="A171" s="2">
        <v>42440</v>
      </c>
      <c r="B171" s="29">
        <v>0.43186481481481481</v>
      </c>
      <c r="C171" s="4">
        <v>14.215</v>
      </c>
      <c r="D171" s="4">
        <v>0.1666</v>
      </c>
      <c r="E171" s="4" t="s">
        <v>155</v>
      </c>
      <c r="F171" s="4">
        <v>1666</v>
      </c>
      <c r="G171" s="4">
        <v>520.5</v>
      </c>
      <c r="H171" s="4">
        <v>10.3</v>
      </c>
      <c r="I171" s="4">
        <v>856.1</v>
      </c>
      <c r="K171" s="4">
        <v>0.6</v>
      </c>
      <c r="L171" s="4">
        <v>143</v>
      </c>
      <c r="M171" s="4">
        <v>0.87519999999999998</v>
      </c>
      <c r="N171" s="4">
        <v>12.440899999999999</v>
      </c>
      <c r="O171" s="4">
        <v>0.14580000000000001</v>
      </c>
      <c r="P171" s="4">
        <v>455.50880000000001</v>
      </c>
      <c r="Q171" s="4">
        <v>9.0142000000000007</v>
      </c>
      <c r="R171" s="4">
        <v>464.5</v>
      </c>
      <c r="S171" s="4">
        <v>364.43939999999998</v>
      </c>
      <c r="T171" s="4">
        <v>7.2119999999999997</v>
      </c>
      <c r="U171" s="4">
        <v>371.7</v>
      </c>
      <c r="V171" s="4">
        <v>856.07039999999995</v>
      </c>
      <c r="Y171" s="4">
        <v>125.438</v>
      </c>
      <c r="Z171" s="4">
        <v>0</v>
      </c>
      <c r="AA171" s="4">
        <v>0.52510000000000001</v>
      </c>
      <c r="AB171" s="4" t="s">
        <v>382</v>
      </c>
      <c r="AC171" s="4">
        <v>0</v>
      </c>
      <c r="AD171" s="4">
        <v>11.8</v>
      </c>
      <c r="AE171" s="4">
        <v>852</v>
      </c>
      <c r="AF171" s="4">
        <v>866</v>
      </c>
      <c r="AG171" s="4">
        <v>884</v>
      </c>
      <c r="AH171" s="4">
        <v>70</v>
      </c>
      <c r="AI171" s="4">
        <v>21.83</v>
      </c>
      <c r="AJ171" s="4">
        <v>0.5</v>
      </c>
      <c r="AK171" s="4">
        <v>989</v>
      </c>
      <c r="AL171" s="4">
        <v>2</v>
      </c>
      <c r="AM171" s="4">
        <v>0</v>
      </c>
      <c r="AN171" s="4">
        <v>27</v>
      </c>
      <c r="AO171" s="4">
        <v>190</v>
      </c>
      <c r="AP171" s="4">
        <v>190</v>
      </c>
      <c r="AQ171" s="4">
        <v>1.7</v>
      </c>
      <c r="AR171" s="4">
        <v>195</v>
      </c>
      <c r="AS171" s="4" t="s">
        <v>155</v>
      </c>
      <c r="AT171" s="4">
        <v>2</v>
      </c>
      <c r="AU171" s="5">
        <v>0.64001157407407405</v>
      </c>
      <c r="AV171" s="4">
        <v>47.160299999999999</v>
      </c>
      <c r="AW171" s="4">
        <v>-88.484031000000002</v>
      </c>
      <c r="AX171" s="4">
        <v>310.5</v>
      </c>
      <c r="AY171" s="4">
        <v>28.3</v>
      </c>
      <c r="AZ171" s="4">
        <v>12</v>
      </c>
      <c r="BA171" s="4">
        <v>10</v>
      </c>
      <c r="BB171" s="4" t="s">
        <v>428</v>
      </c>
      <c r="BC171" s="4">
        <v>1.6476</v>
      </c>
      <c r="BD171" s="4">
        <v>1</v>
      </c>
      <c r="BE171" s="4">
        <v>2.1476000000000002</v>
      </c>
      <c r="BF171" s="4">
        <v>14.063000000000001</v>
      </c>
      <c r="BG171" s="4">
        <v>14.68</v>
      </c>
      <c r="BH171" s="4">
        <v>1.04</v>
      </c>
      <c r="BI171" s="4">
        <v>14.263999999999999</v>
      </c>
      <c r="BJ171" s="4">
        <v>2977.741</v>
      </c>
      <c r="BK171" s="4">
        <v>22.212</v>
      </c>
      <c r="BL171" s="4">
        <v>11.417</v>
      </c>
      <c r="BM171" s="4">
        <v>0.22600000000000001</v>
      </c>
      <c r="BN171" s="4">
        <v>11.643000000000001</v>
      </c>
      <c r="BO171" s="4">
        <v>9.1349999999999998</v>
      </c>
      <c r="BP171" s="4">
        <v>0.18099999999999999</v>
      </c>
      <c r="BQ171" s="4">
        <v>9.3160000000000007</v>
      </c>
      <c r="BR171" s="4">
        <v>6.7755000000000001</v>
      </c>
      <c r="BU171" s="4">
        <v>5.9569999999999999</v>
      </c>
      <c r="BW171" s="4">
        <v>91.385000000000005</v>
      </c>
      <c r="BX171" s="4">
        <v>0.32039600000000001</v>
      </c>
      <c r="BY171" s="4">
        <v>-5</v>
      </c>
      <c r="BZ171" s="4">
        <v>0.97325399999999995</v>
      </c>
      <c r="CA171" s="4">
        <v>7.8296780000000004</v>
      </c>
      <c r="CB171" s="4">
        <v>19.659731000000001</v>
      </c>
      <c r="CC171" s="4">
        <f t="shared" si="30"/>
        <v>2.0686009275999999</v>
      </c>
      <c r="CE171" s="4">
        <f t="shared" si="31"/>
        <v>17416.120638456305</v>
      </c>
      <c r="CF171" s="4">
        <f t="shared" si="32"/>
        <v>129.91286737879201</v>
      </c>
      <c r="CG171" s="4">
        <f t="shared" si="33"/>
        <v>54.487136345256012</v>
      </c>
      <c r="CH171" s="4">
        <f t="shared" si="34"/>
        <v>39.628337516883001</v>
      </c>
    </row>
    <row r="172" spans="1:86">
      <c r="A172" s="2">
        <v>42440</v>
      </c>
      <c r="B172" s="29">
        <v>0.43187638888888885</v>
      </c>
      <c r="C172" s="4">
        <v>14.21</v>
      </c>
      <c r="D172" s="4">
        <v>0.16400000000000001</v>
      </c>
      <c r="E172" s="4" t="s">
        <v>155</v>
      </c>
      <c r="F172" s="4">
        <v>1640</v>
      </c>
      <c r="G172" s="4">
        <v>585.70000000000005</v>
      </c>
      <c r="H172" s="4">
        <v>10.3</v>
      </c>
      <c r="I172" s="4">
        <v>825.7</v>
      </c>
      <c r="K172" s="4">
        <v>0.6</v>
      </c>
      <c r="L172" s="4">
        <v>140</v>
      </c>
      <c r="M172" s="4">
        <v>0.87519999999999998</v>
      </c>
      <c r="N172" s="4">
        <v>12.4361</v>
      </c>
      <c r="O172" s="4">
        <v>0.14349999999999999</v>
      </c>
      <c r="P172" s="4">
        <v>512.58920000000001</v>
      </c>
      <c r="Q172" s="4">
        <v>9.0142000000000007</v>
      </c>
      <c r="R172" s="4">
        <v>521.6</v>
      </c>
      <c r="S172" s="4">
        <v>410.46879999999999</v>
      </c>
      <c r="T172" s="4">
        <v>7.2183999999999999</v>
      </c>
      <c r="U172" s="4">
        <v>417.7</v>
      </c>
      <c r="V172" s="4">
        <v>825.65319999999997</v>
      </c>
      <c r="Y172" s="4">
        <v>122.84099999999999</v>
      </c>
      <c r="Z172" s="4">
        <v>0</v>
      </c>
      <c r="AA172" s="4">
        <v>0.52510000000000001</v>
      </c>
      <c r="AB172" s="4" t="s">
        <v>382</v>
      </c>
      <c r="AC172" s="4">
        <v>0</v>
      </c>
      <c r="AD172" s="4">
        <v>11.8</v>
      </c>
      <c r="AE172" s="4">
        <v>852</v>
      </c>
      <c r="AF172" s="4">
        <v>866</v>
      </c>
      <c r="AG172" s="4">
        <v>883</v>
      </c>
      <c r="AH172" s="4">
        <v>70.7</v>
      </c>
      <c r="AI172" s="4">
        <v>22.07</v>
      </c>
      <c r="AJ172" s="4">
        <v>0.51</v>
      </c>
      <c r="AK172" s="4">
        <v>989</v>
      </c>
      <c r="AL172" s="4">
        <v>2</v>
      </c>
      <c r="AM172" s="4">
        <v>0</v>
      </c>
      <c r="AN172" s="4">
        <v>27</v>
      </c>
      <c r="AO172" s="4">
        <v>190</v>
      </c>
      <c r="AP172" s="4">
        <v>190</v>
      </c>
      <c r="AQ172" s="4">
        <v>1.6</v>
      </c>
      <c r="AR172" s="4">
        <v>195</v>
      </c>
      <c r="AS172" s="4" t="s">
        <v>155</v>
      </c>
      <c r="AT172" s="4">
        <v>2</v>
      </c>
      <c r="AU172" s="5">
        <v>0.64002314814814809</v>
      </c>
      <c r="AV172" s="4">
        <v>47.160497999999997</v>
      </c>
      <c r="AW172" s="4">
        <v>-88.484013000000004</v>
      </c>
      <c r="AX172" s="4">
        <v>310.89999999999998</v>
      </c>
      <c r="AY172" s="4">
        <v>28.3</v>
      </c>
      <c r="AZ172" s="4">
        <v>12</v>
      </c>
      <c r="BA172" s="4">
        <v>10</v>
      </c>
      <c r="BB172" s="4" t="s">
        <v>428</v>
      </c>
      <c r="BC172" s="4">
        <v>1.8475999999999999</v>
      </c>
      <c r="BD172" s="4">
        <v>1.0738000000000001</v>
      </c>
      <c r="BE172" s="4">
        <v>2.4214000000000002</v>
      </c>
      <c r="BF172" s="4">
        <v>14.063000000000001</v>
      </c>
      <c r="BG172" s="4">
        <v>14.69</v>
      </c>
      <c r="BH172" s="4">
        <v>1.04</v>
      </c>
      <c r="BI172" s="4">
        <v>14.263999999999999</v>
      </c>
      <c r="BJ172" s="4">
        <v>2978.9769999999999</v>
      </c>
      <c r="BK172" s="4">
        <v>21.882000000000001</v>
      </c>
      <c r="BL172" s="4">
        <v>12.858000000000001</v>
      </c>
      <c r="BM172" s="4">
        <v>0.22600000000000001</v>
      </c>
      <c r="BN172" s="4">
        <v>13.085000000000001</v>
      </c>
      <c r="BO172" s="4">
        <v>10.297000000000001</v>
      </c>
      <c r="BP172" s="4">
        <v>0.18099999999999999</v>
      </c>
      <c r="BQ172" s="4">
        <v>10.478</v>
      </c>
      <c r="BR172" s="4">
        <v>6.54</v>
      </c>
      <c r="BU172" s="4">
        <v>5.8380000000000001</v>
      </c>
      <c r="BW172" s="4">
        <v>91.457999999999998</v>
      </c>
      <c r="BX172" s="4">
        <v>0.34788799999999998</v>
      </c>
      <c r="BY172" s="4">
        <v>-5</v>
      </c>
      <c r="BZ172" s="4">
        <v>0.97001599999999999</v>
      </c>
      <c r="CA172" s="4">
        <v>8.5015129999999992</v>
      </c>
      <c r="CB172" s="4">
        <v>19.594322999999999</v>
      </c>
      <c r="CC172" s="4">
        <f t="shared" si="30"/>
        <v>2.2460997345999996</v>
      </c>
      <c r="CE172" s="4">
        <f t="shared" si="31"/>
        <v>18918.381334074144</v>
      </c>
      <c r="CF172" s="4">
        <f t="shared" si="32"/>
        <v>138.96449027710202</v>
      </c>
      <c r="CG172" s="4">
        <f t="shared" si="33"/>
        <v>66.541903350857993</v>
      </c>
      <c r="CH172" s="4">
        <f t="shared" si="34"/>
        <v>41.533121579940001</v>
      </c>
    </row>
    <row r="173" spans="1:86">
      <c r="A173" s="2">
        <v>42440</v>
      </c>
      <c r="B173" s="29">
        <v>0.431887962962963</v>
      </c>
      <c r="C173" s="4">
        <v>14.21</v>
      </c>
      <c r="D173" s="4">
        <v>0.16400000000000001</v>
      </c>
      <c r="E173" s="4" t="s">
        <v>155</v>
      </c>
      <c r="F173" s="4">
        <v>1640</v>
      </c>
      <c r="G173" s="4">
        <v>605.29999999999995</v>
      </c>
      <c r="H173" s="4">
        <v>10.3</v>
      </c>
      <c r="I173" s="4">
        <v>818.4</v>
      </c>
      <c r="K173" s="4">
        <v>0.6</v>
      </c>
      <c r="L173" s="4">
        <v>139</v>
      </c>
      <c r="M173" s="4">
        <v>0.87519999999999998</v>
      </c>
      <c r="N173" s="4">
        <v>12.4368</v>
      </c>
      <c r="O173" s="4">
        <v>0.14349999999999999</v>
      </c>
      <c r="P173" s="4">
        <v>529.73180000000002</v>
      </c>
      <c r="Q173" s="4">
        <v>9.0146999999999995</v>
      </c>
      <c r="R173" s="4">
        <v>538.70000000000005</v>
      </c>
      <c r="S173" s="4">
        <v>424.32330000000002</v>
      </c>
      <c r="T173" s="4">
        <v>7.2209000000000003</v>
      </c>
      <c r="U173" s="4">
        <v>431.5</v>
      </c>
      <c r="V173" s="4">
        <v>818.4</v>
      </c>
      <c r="Y173" s="4">
        <v>121.568</v>
      </c>
      <c r="Z173" s="4">
        <v>0</v>
      </c>
      <c r="AA173" s="4">
        <v>0.52510000000000001</v>
      </c>
      <c r="AB173" s="4" t="s">
        <v>382</v>
      </c>
      <c r="AC173" s="4">
        <v>0</v>
      </c>
      <c r="AD173" s="4">
        <v>11.9</v>
      </c>
      <c r="AE173" s="4">
        <v>852</v>
      </c>
      <c r="AF173" s="4">
        <v>866</v>
      </c>
      <c r="AG173" s="4">
        <v>883</v>
      </c>
      <c r="AH173" s="4">
        <v>71</v>
      </c>
      <c r="AI173" s="4">
        <v>22.15</v>
      </c>
      <c r="AJ173" s="4">
        <v>0.51</v>
      </c>
      <c r="AK173" s="4">
        <v>989</v>
      </c>
      <c r="AL173" s="4">
        <v>2</v>
      </c>
      <c r="AM173" s="4">
        <v>0</v>
      </c>
      <c r="AN173" s="4">
        <v>27</v>
      </c>
      <c r="AO173" s="4">
        <v>190</v>
      </c>
      <c r="AP173" s="4">
        <v>190.7</v>
      </c>
      <c r="AQ173" s="4">
        <v>1.7</v>
      </c>
      <c r="AR173" s="4">
        <v>195</v>
      </c>
      <c r="AS173" s="4" t="s">
        <v>155</v>
      </c>
      <c r="AT173" s="4">
        <v>2</v>
      </c>
      <c r="AU173" s="5">
        <v>0.64004629629629628</v>
      </c>
      <c r="AV173" s="4">
        <v>47.160640999999998</v>
      </c>
      <c r="AW173" s="4">
        <v>-88.483964999999998</v>
      </c>
      <c r="AX173" s="4">
        <v>311.3</v>
      </c>
      <c r="AY173" s="4">
        <v>28.5</v>
      </c>
      <c r="AZ173" s="4">
        <v>12</v>
      </c>
      <c r="BA173" s="4">
        <v>10</v>
      </c>
      <c r="BB173" s="4" t="s">
        <v>428</v>
      </c>
      <c r="BC173" s="4">
        <v>1.9</v>
      </c>
      <c r="BD173" s="4">
        <v>1.1000000000000001</v>
      </c>
      <c r="BE173" s="4">
        <v>2.5</v>
      </c>
      <c r="BF173" s="4">
        <v>14.063000000000001</v>
      </c>
      <c r="BG173" s="4">
        <v>14.69</v>
      </c>
      <c r="BH173" s="4">
        <v>1.04</v>
      </c>
      <c r="BI173" s="4">
        <v>14.257</v>
      </c>
      <c r="BJ173" s="4">
        <v>2979.1489999999999</v>
      </c>
      <c r="BK173" s="4">
        <v>21.884</v>
      </c>
      <c r="BL173" s="4">
        <v>13.288</v>
      </c>
      <c r="BM173" s="4">
        <v>0.22600000000000001</v>
      </c>
      <c r="BN173" s="4">
        <v>13.515000000000001</v>
      </c>
      <c r="BO173" s="4">
        <v>10.644</v>
      </c>
      <c r="BP173" s="4">
        <v>0.18099999999999999</v>
      </c>
      <c r="BQ173" s="4">
        <v>10.824999999999999</v>
      </c>
      <c r="BR173" s="4">
        <v>6.4824999999999999</v>
      </c>
      <c r="BU173" s="4">
        <v>5.7779999999999996</v>
      </c>
      <c r="BW173" s="4">
        <v>91.463999999999999</v>
      </c>
      <c r="BX173" s="4">
        <v>0.32963599999999998</v>
      </c>
      <c r="BY173" s="4">
        <v>-5</v>
      </c>
      <c r="BZ173" s="4">
        <v>0.969746</v>
      </c>
      <c r="CA173" s="4">
        <v>8.0554799999999993</v>
      </c>
      <c r="CB173" s="4">
        <v>19.588868999999999</v>
      </c>
      <c r="CC173" s="4">
        <f t="shared" si="30"/>
        <v>2.1282578159999996</v>
      </c>
      <c r="CE173" s="4">
        <f t="shared" si="31"/>
        <v>17926.860964330437</v>
      </c>
      <c r="CF173" s="4">
        <f t="shared" si="32"/>
        <v>131.68573486704</v>
      </c>
      <c r="CG173" s="4">
        <f t="shared" si="33"/>
        <v>65.138826536999986</v>
      </c>
      <c r="CH173" s="4">
        <f t="shared" si="34"/>
        <v>39.008077877699996</v>
      </c>
    </row>
    <row r="174" spans="1:86">
      <c r="A174" s="2">
        <v>42440</v>
      </c>
      <c r="B174" s="29">
        <v>0.43189953703703704</v>
      </c>
      <c r="C174" s="4">
        <v>14.21</v>
      </c>
      <c r="D174" s="4">
        <v>0.16139999999999999</v>
      </c>
      <c r="E174" s="4" t="s">
        <v>155</v>
      </c>
      <c r="F174" s="4">
        <v>1613.5522900000001</v>
      </c>
      <c r="G174" s="4">
        <v>605.6</v>
      </c>
      <c r="H174" s="4">
        <v>10.3</v>
      </c>
      <c r="I174" s="4">
        <v>812.6</v>
      </c>
      <c r="K174" s="4">
        <v>0.6</v>
      </c>
      <c r="L174" s="4">
        <v>137</v>
      </c>
      <c r="M174" s="4">
        <v>0.87519999999999998</v>
      </c>
      <c r="N174" s="4">
        <v>12.4369</v>
      </c>
      <c r="O174" s="4">
        <v>0.14119999999999999</v>
      </c>
      <c r="P174" s="4">
        <v>530.00540000000001</v>
      </c>
      <c r="Q174" s="4">
        <v>9.0147999999999993</v>
      </c>
      <c r="R174" s="4">
        <v>539</v>
      </c>
      <c r="S174" s="4">
        <v>424.54239999999999</v>
      </c>
      <c r="T174" s="4">
        <v>7.2210000000000001</v>
      </c>
      <c r="U174" s="4">
        <v>431.8</v>
      </c>
      <c r="V174" s="4">
        <v>812.62649999999996</v>
      </c>
      <c r="Y174" s="4">
        <v>119.976</v>
      </c>
      <c r="Z174" s="4">
        <v>0</v>
      </c>
      <c r="AA174" s="4">
        <v>0.52510000000000001</v>
      </c>
      <c r="AB174" s="4" t="s">
        <v>382</v>
      </c>
      <c r="AC174" s="4">
        <v>0</v>
      </c>
      <c r="AD174" s="4">
        <v>11.8</v>
      </c>
      <c r="AE174" s="4">
        <v>852</v>
      </c>
      <c r="AF174" s="4">
        <v>866</v>
      </c>
      <c r="AG174" s="4">
        <v>883</v>
      </c>
      <c r="AH174" s="4">
        <v>71</v>
      </c>
      <c r="AI174" s="4">
        <v>22.15</v>
      </c>
      <c r="AJ174" s="4">
        <v>0.51</v>
      </c>
      <c r="AK174" s="4">
        <v>989</v>
      </c>
      <c r="AL174" s="4">
        <v>2</v>
      </c>
      <c r="AM174" s="4">
        <v>0</v>
      </c>
      <c r="AN174" s="4">
        <v>27</v>
      </c>
      <c r="AO174" s="4">
        <v>190</v>
      </c>
      <c r="AP174" s="4">
        <v>191</v>
      </c>
      <c r="AQ174" s="4">
        <v>1.7</v>
      </c>
      <c r="AR174" s="4">
        <v>195</v>
      </c>
      <c r="AS174" s="4" t="s">
        <v>155</v>
      </c>
      <c r="AT174" s="4">
        <v>2</v>
      </c>
      <c r="AU174" s="5">
        <v>0.64005787037037043</v>
      </c>
      <c r="AV174" s="4">
        <v>47.160747000000001</v>
      </c>
      <c r="AW174" s="4">
        <v>-88.483908999999997</v>
      </c>
      <c r="AX174" s="4">
        <v>311.89999999999998</v>
      </c>
      <c r="AY174" s="4">
        <v>28.4</v>
      </c>
      <c r="AZ174" s="4">
        <v>12</v>
      </c>
      <c r="BA174" s="4">
        <v>11</v>
      </c>
      <c r="BB174" s="4" t="s">
        <v>428</v>
      </c>
      <c r="BC174" s="4">
        <v>1.9</v>
      </c>
      <c r="BD174" s="4">
        <v>1.1000000000000001</v>
      </c>
      <c r="BE174" s="4">
        <v>2.5</v>
      </c>
      <c r="BF174" s="4">
        <v>14.063000000000001</v>
      </c>
      <c r="BG174" s="4">
        <v>14.7</v>
      </c>
      <c r="BH174" s="4">
        <v>1.05</v>
      </c>
      <c r="BI174" s="4">
        <v>14.257</v>
      </c>
      <c r="BJ174" s="4">
        <v>2979.8319999999999</v>
      </c>
      <c r="BK174" s="4">
        <v>21.536000000000001</v>
      </c>
      <c r="BL174" s="4">
        <v>13.298</v>
      </c>
      <c r="BM174" s="4">
        <v>0.22600000000000001</v>
      </c>
      <c r="BN174" s="4">
        <v>13.525</v>
      </c>
      <c r="BO174" s="4">
        <v>10.651999999999999</v>
      </c>
      <c r="BP174" s="4">
        <v>0.18099999999999999</v>
      </c>
      <c r="BQ174" s="4">
        <v>10.833</v>
      </c>
      <c r="BR174" s="4">
        <v>6.4382000000000001</v>
      </c>
      <c r="BU174" s="4">
        <v>5.7030000000000003</v>
      </c>
      <c r="BW174" s="4">
        <v>91.484999999999999</v>
      </c>
      <c r="BX174" s="4">
        <v>0.34487200000000001</v>
      </c>
      <c r="BY174" s="4">
        <v>-5</v>
      </c>
      <c r="BZ174" s="4">
        <v>0.96776200000000001</v>
      </c>
      <c r="CA174" s="4">
        <v>8.4278089999999999</v>
      </c>
      <c r="CB174" s="4">
        <v>19.548791999999999</v>
      </c>
      <c r="CC174" s="4">
        <f t="shared" si="30"/>
        <v>2.2266271378</v>
      </c>
      <c r="CE174" s="4">
        <f t="shared" si="31"/>
        <v>18759.750846221734</v>
      </c>
      <c r="CF174" s="4">
        <f t="shared" si="32"/>
        <v>135.58146708412801</v>
      </c>
      <c r="CG174" s="4">
        <f t="shared" si="33"/>
        <v>68.199945808058999</v>
      </c>
      <c r="CH174" s="4">
        <f t="shared" si="34"/>
        <v>40.532160168138603</v>
      </c>
    </row>
    <row r="175" spans="1:86">
      <c r="A175" s="2">
        <v>42440</v>
      </c>
      <c r="B175" s="29">
        <v>0.43191111111111113</v>
      </c>
      <c r="C175" s="4">
        <v>14.21</v>
      </c>
      <c r="D175" s="4">
        <v>0.155</v>
      </c>
      <c r="E175" s="4" t="s">
        <v>155</v>
      </c>
      <c r="F175" s="4">
        <v>1550</v>
      </c>
      <c r="G175" s="4">
        <v>593.20000000000005</v>
      </c>
      <c r="H175" s="4">
        <v>10.3</v>
      </c>
      <c r="I175" s="4">
        <v>793.3</v>
      </c>
      <c r="K175" s="4">
        <v>0.6</v>
      </c>
      <c r="L175" s="4">
        <v>134</v>
      </c>
      <c r="M175" s="4">
        <v>0.87529999999999997</v>
      </c>
      <c r="N175" s="4">
        <v>12.4384</v>
      </c>
      <c r="O175" s="4">
        <v>0.13569999999999999</v>
      </c>
      <c r="P175" s="4">
        <v>519.22170000000006</v>
      </c>
      <c r="Q175" s="4">
        <v>9.0159000000000002</v>
      </c>
      <c r="R175" s="4">
        <v>528.20000000000005</v>
      </c>
      <c r="S175" s="4">
        <v>415.90449999999998</v>
      </c>
      <c r="T175" s="4">
        <v>7.2218999999999998</v>
      </c>
      <c r="U175" s="4">
        <v>423.1</v>
      </c>
      <c r="V175" s="4">
        <v>793.30139999999994</v>
      </c>
      <c r="Y175" s="4">
        <v>117.264</v>
      </c>
      <c r="Z175" s="4">
        <v>0</v>
      </c>
      <c r="AA175" s="4">
        <v>0.5252</v>
      </c>
      <c r="AB175" s="4" t="s">
        <v>382</v>
      </c>
      <c r="AC175" s="4">
        <v>0</v>
      </c>
      <c r="AD175" s="4">
        <v>11.8</v>
      </c>
      <c r="AE175" s="4">
        <v>852</v>
      </c>
      <c r="AF175" s="4">
        <v>866</v>
      </c>
      <c r="AG175" s="4">
        <v>883</v>
      </c>
      <c r="AH175" s="4">
        <v>71</v>
      </c>
      <c r="AI175" s="4">
        <v>22.15</v>
      </c>
      <c r="AJ175" s="4">
        <v>0.51</v>
      </c>
      <c r="AK175" s="4">
        <v>989</v>
      </c>
      <c r="AL175" s="4">
        <v>2</v>
      </c>
      <c r="AM175" s="4">
        <v>0</v>
      </c>
      <c r="AN175" s="4">
        <v>27</v>
      </c>
      <c r="AO175" s="4">
        <v>190</v>
      </c>
      <c r="AP175" s="4">
        <v>190.3</v>
      </c>
      <c r="AQ175" s="4">
        <v>1.7</v>
      </c>
      <c r="AR175" s="4">
        <v>195</v>
      </c>
      <c r="AS175" s="4" t="s">
        <v>155</v>
      </c>
      <c r="AT175" s="4">
        <v>2</v>
      </c>
      <c r="AU175" s="5">
        <v>0.64006944444444447</v>
      </c>
      <c r="AV175" s="4">
        <v>47.160857999999998</v>
      </c>
      <c r="AW175" s="4">
        <v>-88.483867000000004</v>
      </c>
      <c r="AX175" s="4">
        <v>312.39999999999998</v>
      </c>
      <c r="AY175" s="4">
        <v>28.2</v>
      </c>
      <c r="AZ175" s="4">
        <v>12</v>
      </c>
      <c r="BA175" s="4">
        <v>11</v>
      </c>
      <c r="BB175" s="4" t="s">
        <v>427</v>
      </c>
      <c r="BC175" s="4">
        <v>1.6048</v>
      </c>
      <c r="BD175" s="4">
        <v>1.1000000000000001</v>
      </c>
      <c r="BE175" s="4">
        <v>2.2048000000000001</v>
      </c>
      <c r="BF175" s="4">
        <v>14.063000000000001</v>
      </c>
      <c r="BG175" s="4">
        <v>14.71</v>
      </c>
      <c r="BH175" s="4">
        <v>1.05</v>
      </c>
      <c r="BI175" s="4">
        <v>14.243</v>
      </c>
      <c r="BJ175" s="4">
        <v>2981.6039999999998</v>
      </c>
      <c r="BK175" s="4">
        <v>20.7</v>
      </c>
      <c r="BL175" s="4">
        <v>13.034000000000001</v>
      </c>
      <c r="BM175" s="4">
        <v>0.22600000000000001</v>
      </c>
      <c r="BN175" s="4">
        <v>13.26</v>
      </c>
      <c r="BO175" s="4">
        <v>10.44</v>
      </c>
      <c r="BP175" s="4">
        <v>0.18099999999999999</v>
      </c>
      <c r="BQ175" s="4">
        <v>10.622</v>
      </c>
      <c r="BR175" s="4">
        <v>6.2881</v>
      </c>
      <c r="BU175" s="4">
        <v>5.577</v>
      </c>
      <c r="BW175" s="4">
        <v>91.539000000000001</v>
      </c>
      <c r="BX175" s="4">
        <v>0.324652</v>
      </c>
      <c r="BY175" s="4">
        <v>-5</v>
      </c>
      <c r="BZ175" s="4">
        <v>0.967746</v>
      </c>
      <c r="CA175" s="4">
        <v>7.9336830000000003</v>
      </c>
      <c r="CB175" s="4">
        <v>19.548469000000001</v>
      </c>
      <c r="CC175" s="4">
        <f t="shared" si="30"/>
        <v>2.0960790486</v>
      </c>
      <c r="CE175" s="4">
        <f t="shared" si="31"/>
        <v>17670.360422746402</v>
      </c>
      <c r="CF175" s="4">
        <f t="shared" si="32"/>
        <v>122.6777468607</v>
      </c>
      <c r="CG175" s="4">
        <f t="shared" si="33"/>
        <v>62.950870877022005</v>
      </c>
      <c r="CH175" s="4">
        <f t="shared" si="34"/>
        <v>37.266180678008098</v>
      </c>
    </row>
    <row r="176" spans="1:86">
      <c r="A176" s="2">
        <v>42440</v>
      </c>
      <c r="B176" s="29">
        <v>0.43192268518518517</v>
      </c>
      <c r="C176" s="4">
        <v>14.21</v>
      </c>
      <c r="D176" s="4">
        <v>0.155</v>
      </c>
      <c r="E176" s="4" t="s">
        <v>155</v>
      </c>
      <c r="F176" s="4">
        <v>1550</v>
      </c>
      <c r="G176" s="4">
        <v>587</v>
      </c>
      <c r="H176" s="4">
        <v>10.3</v>
      </c>
      <c r="I176" s="4">
        <v>780.8</v>
      </c>
      <c r="K176" s="4">
        <v>0.6</v>
      </c>
      <c r="L176" s="4">
        <v>131</v>
      </c>
      <c r="M176" s="4">
        <v>0.87539999999999996</v>
      </c>
      <c r="N176" s="4">
        <v>12.438800000000001</v>
      </c>
      <c r="O176" s="4">
        <v>0.13569999999999999</v>
      </c>
      <c r="P176" s="4">
        <v>513.82470000000001</v>
      </c>
      <c r="Q176" s="4">
        <v>8.9879999999999995</v>
      </c>
      <c r="R176" s="4">
        <v>522.79999999999995</v>
      </c>
      <c r="S176" s="4">
        <v>411.58150000000001</v>
      </c>
      <c r="T176" s="4">
        <v>7.1994999999999996</v>
      </c>
      <c r="U176" s="4">
        <v>418.8</v>
      </c>
      <c r="V176" s="4">
        <v>780.81679999999994</v>
      </c>
      <c r="Y176" s="4">
        <v>114.69799999999999</v>
      </c>
      <c r="Z176" s="4">
        <v>0</v>
      </c>
      <c r="AA176" s="4">
        <v>0.5252</v>
      </c>
      <c r="AB176" s="4" t="s">
        <v>382</v>
      </c>
      <c r="AC176" s="4">
        <v>0</v>
      </c>
      <c r="AD176" s="4">
        <v>11.9</v>
      </c>
      <c r="AE176" s="4">
        <v>851</v>
      </c>
      <c r="AF176" s="4">
        <v>865</v>
      </c>
      <c r="AG176" s="4">
        <v>883</v>
      </c>
      <c r="AH176" s="4">
        <v>71</v>
      </c>
      <c r="AI176" s="4">
        <v>22.15</v>
      </c>
      <c r="AJ176" s="4">
        <v>0.51</v>
      </c>
      <c r="AK176" s="4">
        <v>989</v>
      </c>
      <c r="AL176" s="4">
        <v>2</v>
      </c>
      <c r="AM176" s="4">
        <v>0</v>
      </c>
      <c r="AN176" s="4">
        <v>27</v>
      </c>
      <c r="AO176" s="4">
        <v>190</v>
      </c>
      <c r="AP176" s="4">
        <v>190</v>
      </c>
      <c r="AQ176" s="4">
        <v>1.8</v>
      </c>
      <c r="AR176" s="4">
        <v>195</v>
      </c>
      <c r="AS176" s="4" t="s">
        <v>155</v>
      </c>
      <c r="AT176" s="4">
        <v>2</v>
      </c>
      <c r="AU176" s="5">
        <v>0.64008101851851851</v>
      </c>
      <c r="AV176" s="4">
        <v>47.160969999999999</v>
      </c>
      <c r="AW176" s="4">
        <v>-88.483839000000003</v>
      </c>
      <c r="AX176" s="4">
        <v>312.8</v>
      </c>
      <c r="AY176" s="4">
        <v>28.3</v>
      </c>
      <c r="AZ176" s="4">
        <v>12</v>
      </c>
      <c r="BA176" s="4">
        <v>11</v>
      </c>
      <c r="BB176" s="4" t="s">
        <v>427</v>
      </c>
      <c r="BC176" s="4">
        <v>1.5</v>
      </c>
      <c r="BD176" s="4">
        <v>1.1000000000000001</v>
      </c>
      <c r="BE176" s="4">
        <v>2.1</v>
      </c>
      <c r="BF176" s="4">
        <v>14.063000000000001</v>
      </c>
      <c r="BG176" s="4">
        <v>14.71</v>
      </c>
      <c r="BH176" s="4">
        <v>1.05</v>
      </c>
      <c r="BI176" s="4">
        <v>14.239000000000001</v>
      </c>
      <c r="BJ176" s="4">
        <v>2981.8989999999999</v>
      </c>
      <c r="BK176" s="4">
        <v>20.702000000000002</v>
      </c>
      <c r="BL176" s="4">
        <v>12.898999999999999</v>
      </c>
      <c r="BM176" s="4">
        <v>0.22600000000000001</v>
      </c>
      <c r="BN176" s="4">
        <v>13.125</v>
      </c>
      <c r="BO176" s="4">
        <v>10.333</v>
      </c>
      <c r="BP176" s="4">
        <v>0.18099999999999999</v>
      </c>
      <c r="BQ176" s="4">
        <v>10.513</v>
      </c>
      <c r="BR176" s="4">
        <v>6.1896000000000004</v>
      </c>
      <c r="BU176" s="4">
        <v>5.4550000000000001</v>
      </c>
      <c r="BW176" s="4">
        <v>91.548000000000002</v>
      </c>
      <c r="BX176" s="4">
        <v>0.33588800000000002</v>
      </c>
      <c r="BY176" s="4">
        <v>-5</v>
      </c>
      <c r="BZ176" s="4">
        <v>0.968746</v>
      </c>
      <c r="CA176" s="4">
        <v>8.2082630000000005</v>
      </c>
      <c r="CB176" s="4">
        <v>19.568669</v>
      </c>
      <c r="CC176" s="4">
        <f t="shared" si="30"/>
        <v>2.1686230846000001</v>
      </c>
      <c r="CE176" s="4">
        <f t="shared" si="31"/>
        <v>18283.72978988344</v>
      </c>
      <c r="CF176" s="4">
        <f t="shared" si="32"/>
        <v>126.93581308762202</v>
      </c>
      <c r="CG176" s="4">
        <f t="shared" si="33"/>
        <v>64.461221282493</v>
      </c>
      <c r="CH176" s="4">
        <f t="shared" si="34"/>
        <v>37.951980904605605</v>
      </c>
    </row>
    <row r="177" spans="1:86">
      <c r="A177" s="2">
        <v>42440</v>
      </c>
      <c r="B177" s="29">
        <v>0.43193425925925927</v>
      </c>
      <c r="C177" s="4">
        <v>14.21</v>
      </c>
      <c r="D177" s="4">
        <v>0.155</v>
      </c>
      <c r="E177" s="4" t="s">
        <v>155</v>
      </c>
      <c r="F177" s="4">
        <v>1550</v>
      </c>
      <c r="G177" s="4">
        <v>579.9</v>
      </c>
      <c r="H177" s="4">
        <v>10.199999999999999</v>
      </c>
      <c r="I177" s="4">
        <v>781.5</v>
      </c>
      <c r="K177" s="4">
        <v>0.6</v>
      </c>
      <c r="L177" s="4">
        <v>130</v>
      </c>
      <c r="M177" s="4">
        <v>0.87519999999999998</v>
      </c>
      <c r="N177" s="4">
        <v>12.436999999999999</v>
      </c>
      <c r="O177" s="4">
        <v>0.13569999999999999</v>
      </c>
      <c r="P177" s="4">
        <v>507.51830000000001</v>
      </c>
      <c r="Q177" s="4">
        <v>8.9274000000000004</v>
      </c>
      <c r="R177" s="4">
        <v>516.4</v>
      </c>
      <c r="S177" s="4">
        <v>406.53</v>
      </c>
      <c r="T177" s="4">
        <v>7.1509999999999998</v>
      </c>
      <c r="U177" s="4">
        <v>413.7</v>
      </c>
      <c r="V177" s="4">
        <v>781.5</v>
      </c>
      <c r="Y177" s="4">
        <v>113.99299999999999</v>
      </c>
      <c r="Z177" s="4">
        <v>0</v>
      </c>
      <c r="AA177" s="4">
        <v>0.52510000000000001</v>
      </c>
      <c r="AB177" s="4" t="s">
        <v>382</v>
      </c>
      <c r="AC177" s="4">
        <v>0</v>
      </c>
      <c r="AD177" s="4">
        <v>11.8</v>
      </c>
      <c r="AE177" s="4">
        <v>852</v>
      </c>
      <c r="AF177" s="4">
        <v>865</v>
      </c>
      <c r="AG177" s="4">
        <v>883</v>
      </c>
      <c r="AH177" s="4">
        <v>71</v>
      </c>
      <c r="AI177" s="4">
        <v>22.15</v>
      </c>
      <c r="AJ177" s="4">
        <v>0.51</v>
      </c>
      <c r="AK177" s="4">
        <v>989</v>
      </c>
      <c r="AL177" s="4">
        <v>2</v>
      </c>
      <c r="AM177" s="4">
        <v>0</v>
      </c>
      <c r="AN177" s="4">
        <v>27</v>
      </c>
      <c r="AO177" s="4">
        <v>190</v>
      </c>
      <c r="AP177" s="4">
        <v>190</v>
      </c>
      <c r="AQ177" s="4">
        <v>1.4</v>
      </c>
      <c r="AR177" s="4">
        <v>195</v>
      </c>
      <c r="AS177" s="4" t="s">
        <v>155</v>
      </c>
      <c r="AT177" s="4">
        <v>2</v>
      </c>
      <c r="AU177" s="5">
        <v>0.64009259259259255</v>
      </c>
      <c r="AV177" s="4">
        <v>47.161087000000002</v>
      </c>
      <c r="AW177" s="4">
        <v>-88.483822000000004</v>
      </c>
      <c r="AX177" s="4">
        <v>313</v>
      </c>
      <c r="AY177" s="4">
        <v>28.7</v>
      </c>
      <c r="AZ177" s="4">
        <v>12</v>
      </c>
      <c r="BA177" s="4">
        <v>11</v>
      </c>
      <c r="BB177" s="4" t="s">
        <v>427</v>
      </c>
      <c r="BC177" s="4">
        <v>1.131</v>
      </c>
      <c r="BD177" s="4">
        <v>1.1738</v>
      </c>
      <c r="BE177" s="4">
        <v>1.8786</v>
      </c>
      <c r="BF177" s="4">
        <v>14.063000000000001</v>
      </c>
      <c r="BG177" s="4">
        <v>14.71</v>
      </c>
      <c r="BH177" s="4">
        <v>1.05</v>
      </c>
      <c r="BI177" s="4">
        <v>14.255000000000001</v>
      </c>
      <c r="BJ177" s="4">
        <v>2981.8820000000001</v>
      </c>
      <c r="BK177" s="4">
        <v>20.702000000000002</v>
      </c>
      <c r="BL177" s="4">
        <v>12.743</v>
      </c>
      <c r="BM177" s="4">
        <v>0.224</v>
      </c>
      <c r="BN177" s="4">
        <v>12.967000000000001</v>
      </c>
      <c r="BO177" s="4">
        <v>10.207000000000001</v>
      </c>
      <c r="BP177" s="4">
        <v>0.18</v>
      </c>
      <c r="BQ177" s="4">
        <v>10.387</v>
      </c>
      <c r="BR177" s="4">
        <v>6.1958000000000002</v>
      </c>
      <c r="BU177" s="4">
        <v>5.4219999999999997</v>
      </c>
      <c r="BW177" s="4">
        <v>91.546999999999997</v>
      </c>
      <c r="BX177" s="4">
        <v>0.34076200000000001</v>
      </c>
      <c r="BY177" s="4">
        <v>-5</v>
      </c>
      <c r="BZ177" s="4">
        <v>0.96601599999999999</v>
      </c>
      <c r="CA177" s="4">
        <v>8.3273720000000004</v>
      </c>
      <c r="CB177" s="4">
        <v>19.513522999999999</v>
      </c>
      <c r="CC177" s="4">
        <f t="shared" si="30"/>
        <v>2.2000916824000001</v>
      </c>
      <c r="CE177" s="4">
        <f t="shared" si="31"/>
        <v>18548.936783555691</v>
      </c>
      <c r="CF177" s="4">
        <f t="shared" si="32"/>
        <v>128.77776159256803</v>
      </c>
      <c r="CG177" s="4">
        <f t="shared" si="33"/>
        <v>64.612820484108013</v>
      </c>
      <c r="CH177" s="4">
        <f t="shared" si="34"/>
        <v>38.541264383887203</v>
      </c>
    </row>
    <row r="178" spans="1:86">
      <c r="A178" s="2">
        <v>42440</v>
      </c>
      <c r="B178" s="29">
        <v>0.43194583333333331</v>
      </c>
      <c r="C178" s="4">
        <v>14.21</v>
      </c>
      <c r="D178" s="4">
        <v>0.155</v>
      </c>
      <c r="E178" s="4" t="s">
        <v>155</v>
      </c>
      <c r="F178" s="4">
        <v>1550</v>
      </c>
      <c r="G178" s="4">
        <v>590.29999999999995</v>
      </c>
      <c r="H178" s="4">
        <v>10.199999999999999</v>
      </c>
      <c r="I178" s="4">
        <v>791</v>
      </c>
      <c r="K178" s="4">
        <v>0.6</v>
      </c>
      <c r="L178" s="4">
        <v>129</v>
      </c>
      <c r="M178" s="4">
        <v>0.87519999999999998</v>
      </c>
      <c r="N178" s="4">
        <v>12.436999999999999</v>
      </c>
      <c r="O178" s="4">
        <v>0.13569999999999999</v>
      </c>
      <c r="P178" s="4">
        <v>516.64639999999997</v>
      </c>
      <c r="Q178" s="4">
        <v>8.9273000000000007</v>
      </c>
      <c r="R178" s="4">
        <v>525.6</v>
      </c>
      <c r="S178" s="4">
        <v>413.8417</v>
      </c>
      <c r="T178" s="4">
        <v>7.1509</v>
      </c>
      <c r="U178" s="4">
        <v>421</v>
      </c>
      <c r="V178" s="4">
        <v>791.04939999999999</v>
      </c>
      <c r="Y178" s="4">
        <v>113.27800000000001</v>
      </c>
      <c r="Z178" s="4">
        <v>0</v>
      </c>
      <c r="AA178" s="4">
        <v>0.52510000000000001</v>
      </c>
      <c r="AB178" s="4" t="s">
        <v>382</v>
      </c>
      <c r="AC178" s="4">
        <v>0</v>
      </c>
      <c r="AD178" s="4">
        <v>11.9</v>
      </c>
      <c r="AE178" s="4">
        <v>851</v>
      </c>
      <c r="AF178" s="4">
        <v>865</v>
      </c>
      <c r="AG178" s="4">
        <v>883</v>
      </c>
      <c r="AH178" s="4">
        <v>71</v>
      </c>
      <c r="AI178" s="4">
        <v>22.15</v>
      </c>
      <c r="AJ178" s="4">
        <v>0.51</v>
      </c>
      <c r="AK178" s="4">
        <v>989</v>
      </c>
      <c r="AL178" s="4">
        <v>2</v>
      </c>
      <c r="AM178" s="4">
        <v>0</v>
      </c>
      <c r="AN178" s="4">
        <v>27</v>
      </c>
      <c r="AO178" s="4">
        <v>190</v>
      </c>
      <c r="AP178" s="4">
        <v>190</v>
      </c>
      <c r="AQ178" s="4">
        <v>1.4</v>
      </c>
      <c r="AR178" s="4">
        <v>195</v>
      </c>
      <c r="AS178" s="4" t="s">
        <v>155</v>
      </c>
      <c r="AT178" s="4">
        <v>2</v>
      </c>
      <c r="AU178" s="5">
        <v>0.6401041666666667</v>
      </c>
      <c r="AV178" s="4">
        <v>47.161206</v>
      </c>
      <c r="AW178" s="4">
        <v>-88.483807999999996</v>
      </c>
      <c r="AX178" s="4">
        <v>313.10000000000002</v>
      </c>
      <c r="AY178" s="4">
        <v>29</v>
      </c>
      <c r="AZ178" s="4">
        <v>12</v>
      </c>
      <c r="BA178" s="4">
        <v>11</v>
      </c>
      <c r="BB178" s="4" t="s">
        <v>427</v>
      </c>
      <c r="BC178" s="4">
        <v>1.1476</v>
      </c>
      <c r="BD178" s="4">
        <v>1.2</v>
      </c>
      <c r="BE178" s="4">
        <v>1.8737999999999999</v>
      </c>
      <c r="BF178" s="4">
        <v>14.063000000000001</v>
      </c>
      <c r="BG178" s="4">
        <v>14.71</v>
      </c>
      <c r="BH178" s="4">
        <v>1.05</v>
      </c>
      <c r="BI178" s="4">
        <v>14.256</v>
      </c>
      <c r="BJ178" s="4">
        <v>2981.6559999999999</v>
      </c>
      <c r="BK178" s="4">
        <v>20.7</v>
      </c>
      <c r="BL178" s="4">
        <v>12.971</v>
      </c>
      <c r="BM178" s="4">
        <v>0.224</v>
      </c>
      <c r="BN178" s="4">
        <v>13.195</v>
      </c>
      <c r="BO178" s="4">
        <v>10.39</v>
      </c>
      <c r="BP178" s="4">
        <v>0.18</v>
      </c>
      <c r="BQ178" s="4">
        <v>10.569000000000001</v>
      </c>
      <c r="BR178" s="4">
        <v>6.2710999999999997</v>
      </c>
      <c r="BU178" s="4">
        <v>5.3879999999999999</v>
      </c>
      <c r="BW178" s="4">
        <v>91.540999999999997</v>
      </c>
      <c r="BX178" s="4">
        <v>0.35341499999999998</v>
      </c>
      <c r="BY178" s="4">
        <v>-5</v>
      </c>
      <c r="BZ178" s="4">
        <v>0.96649099999999999</v>
      </c>
      <c r="CA178" s="4">
        <v>8.6365689999999997</v>
      </c>
      <c r="CB178" s="4">
        <v>19.523108000000001</v>
      </c>
      <c r="CC178" s="4">
        <f t="shared" si="30"/>
        <v>2.2817815297999999</v>
      </c>
      <c r="CE178" s="4">
        <f t="shared" si="31"/>
        <v>19236.204500363208</v>
      </c>
      <c r="CF178" s="4">
        <f t="shared" si="32"/>
        <v>133.54640279009999</v>
      </c>
      <c r="CG178" s="4">
        <f t="shared" si="33"/>
        <v>68.186083627466999</v>
      </c>
      <c r="CH178" s="4">
        <f t="shared" si="34"/>
        <v>40.4581085283573</v>
      </c>
    </row>
    <row r="179" spans="1:86">
      <c r="A179" s="2">
        <v>42440</v>
      </c>
      <c r="B179" s="29">
        <v>0.43195740740740746</v>
      </c>
      <c r="C179" s="4">
        <v>14.21</v>
      </c>
      <c r="D179" s="4">
        <v>0.155</v>
      </c>
      <c r="E179" s="4" t="s">
        <v>155</v>
      </c>
      <c r="F179" s="4">
        <v>1550</v>
      </c>
      <c r="G179" s="4">
        <v>613.29999999999995</v>
      </c>
      <c r="H179" s="4">
        <v>10.199999999999999</v>
      </c>
      <c r="I179" s="4">
        <v>792.4</v>
      </c>
      <c r="K179" s="4">
        <v>0.6</v>
      </c>
      <c r="L179" s="4">
        <v>127</v>
      </c>
      <c r="M179" s="4">
        <v>0.87519999999999998</v>
      </c>
      <c r="N179" s="4">
        <v>12.437200000000001</v>
      </c>
      <c r="O179" s="4">
        <v>0.13569999999999999</v>
      </c>
      <c r="P179" s="4">
        <v>536.75279999999998</v>
      </c>
      <c r="Q179" s="4">
        <v>8.9275000000000002</v>
      </c>
      <c r="R179" s="4">
        <v>545.70000000000005</v>
      </c>
      <c r="S179" s="4">
        <v>429.94729999999998</v>
      </c>
      <c r="T179" s="4">
        <v>7.1510999999999996</v>
      </c>
      <c r="U179" s="4">
        <v>437.1</v>
      </c>
      <c r="V179" s="4">
        <v>792.41639999999995</v>
      </c>
      <c r="Y179" s="4">
        <v>111.389</v>
      </c>
      <c r="Z179" s="4">
        <v>0</v>
      </c>
      <c r="AA179" s="4">
        <v>0.52510000000000001</v>
      </c>
      <c r="AB179" s="4" t="s">
        <v>382</v>
      </c>
      <c r="AC179" s="4">
        <v>0</v>
      </c>
      <c r="AD179" s="4">
        <v>11.8</v>
      </c>
      <c r="AE179" s="4">
        <v>851</v>
      </c>
      <c r="AF179" s="4">
        <v>865</v>
      </c>
      <c r="AG179" s="4">
        <v>882</v>
      </c>
      <c r="AH179" s="4">
        <v>71</v>
      </c>
      <c r="AI179" s="4">
        <v>22.15</v>
      </c>
      <c r="AJ179" s="4">
        <v>0.51</v>
      </c>
      <c r="AK179" s="4">
        <v>989</v>
      </c>
      <c r="AL179" s="4">
        <v>2</v>
      </c>
      <c r="AM179" s="4">
        <v>0</v>
      </c>
      <c r="AN179" s="4">
        <v>27</v>
      </c>
      <c r="AO179" s="4">
        <v>190</v>
      </c>
      <c r="AP179" s="4">
        <v>190.7</v>
      </c>
      <c r="AQ179" s="4">
        <v>1.5</v>
      </c>
      <c r="AR179" s="4">
        <v>195</v>
      </c>
      <c r="AS179" s="4" t="s">
        <v>155</v>
      </c>
      <c r="AT179" s="4">
        <v>2</v>
      </c>
      <c r="AU179" s="5">
        <v>0.64011574074074074</v>
      </c>
      <c r="AV179" s="4">
        <v>47.161326000000003</v>
      </c>
      <c r="AW179" s="4">
        <v>-88.483806000000001</v>
      </c>
      <c r="AX179" s="4">
        <v>313.5</v>
      </c>
      <c r="AY179" s="4">
        <v>29.2</v>
      </c>
      <c r="AZ179" s="4">
        <v>12</v>
      </c>
      <c r="BA179" s="4">
        <v>11</v>
      </c>
      <c r="BB179" s="4" t="s">
        <v>427</v>
      </c>
      <c r="BC179" s="4">
        <v>1.2</v>
      </c>
      <c r="BD179" s="4">
        <v>1.2</v>
      </c>
      <c r="BE179" s="4">
        <v>1.9</v>
      </c>
      <c r="BF179" s="4">
        <v>14.063000000000001</v>
      </c>
      <c r="BG179" s="4">
        <v>14.71</v>
      </c>
      <c r="BH179" s="4">
        <v>1.05</v>
      </c>
      <c r="BI179" s="4">
        <v>14.254</v>
      </c>
      <c r="BJ179" s="4">
        <v>2981.6239999999998</v>
      </c>
      <c r="BK179" s="4">
        <v>20.7</v>
      </c>
      <c r="BL179" s="4">
        <v>13.475</v>
      </c>
      <c r="BM179" s="4">
        <v>0.224</v>
      </c>
      <c r="BN179" s="4">
        <v>13.699</v>
      </c>
      <c r="BO179" s="4">
        <v>10.794</v>
      </c>
      <c r="BP179" s="4">
        <v>0.18</v>
      </c>
      <c r="BQ179" s="4">
        <v>10.973000000000001</v>
      </c>
      <c r="BR179" s="4">
        <v>6.2816999999999998</v>
      </c>
      <c r="BU179" s="4">
        <v>5.298</v>
      </c>
      <c r="BW179" s="4">
        <v>91.54</v>
      </c>
      <c r="BX179" s="4">
        <v>0.338611</v>
      </c>
      <c r="BY179" s="4">
        <v>-5</v>
      </c>
      <c r="BZ179" s="4">
        <v>0.96550899999999995</v>
      </c>
      <c r="CA179" s="4">
        <v>8.2747969999999995</v>
      </c>
      <c r="CB179" s="4">
        <v>19.503271999999999</v>
      </c>
      <c r="CC179" s="4">
        <f t="shared" si="30"/>
        <v>2.1862013673999998</v>
      </c>
      <c r="CE179" s="4">
        <f t="shared" si="31"/>
        <v>18430.232997755014</v>
      </c>
      <c r="CF179" s="4">
        <f t="shared" si="32"/>
        <v>127.95235853129998</v>
      </c>
      <c r="CG179" s="4">
        <f t="shared" si="33"/>
        <v>67.827112568307001</v>
      </c>
      <c r="CH179" s="4">
        <f t="shared" si="34"/>
        <v>38.828904859230299</v>
      </c>
    </row>
    <row r="180" spans="1:86">
      <c r="A180" s="2">
        <v>42440</v>
      </c>
      <c r="B180" s="29">
        <v>0.4319689814814815</v>
      </c>
      <c r="C180" s="4">
        <v>14.21</v>
      </c>
      <c r="D180" s="4">
        <v>0.155</v>
      </c>
      <c r="E180" s="4" t="s">
        <v>155</v>
      </c>
      <c r="F180" s="4">
        <v>1550</v>
      </c>
      <c r="G180" s="4">
        <v>618.1</v>
      </c>
      <c r="H180" s="4">
        <v>10.199999999999999</v>
      </c>
      <c r="I180" s="4">
        <v>780.2</v>
      </c>
      <c r="K180" s="4">
        <v>0.6</v>
      </c>
      <c r="L180" s="4">
        <v>124</v>
      </c>
      <c r="M180" s="4">
        <v>0.87529999999999997</v>
      </c>
      <c r="N180" s="4">
        <v>12.437799999999999</v>
      </c>
      <c r="O180" s="4">
        <v>0.13569999999999999</v>
      </c>
      <c r="P180" s="4">
        <v>541.01170000000002</v>
      </c>
      <c r="Q180" s="4">
        <v>8.9278999999999993</v>
      </c>
      <c r="R180" s="4">
        <v>549.9</v>
      </c>
      <c r="S180" s="4">
        <v>433.3587</v>
      </c>
      <c r="T180" s="4">
        <v>7.1513999999999998</v>
      </c>
      <c r="U180" s="4">
        <v>440.5</v>
      </c>
      <c r="V180" s="4">
        <v>780.15070000000003</v>
      </c>
      <c r="Y180" s="4">
        <v>108.92700000000001</v>
      </c>
      <c r="Z180" s="4">
        <v>0</v>
      </c>
      <c r="AA180" s="4">
        <v>0.5252</v>
      </c>
      <c r="AB180" s="4" t="s">
        <v>382</v>
      </c>
      <c r="AC180" s="4">
        <v>0</v>
      </c>
      <c r="AD180" s="4">
        <v>11.8</v>
      </c>
      <c r="AE180" s="4">
        <v>852</v>
      </c>
      <c r="AF180" s="4">
        <v>866</v>
      </c>
      <c r="AG180" s="4">
        <v>882</v>
      </c>
      <c r="AH180" s="4">
        <v>71</v>
      </c>
      <c r="AI180" s="4">
        <v>22.15</v>
      </c>
      <c r="AJ180" s="4">
        <v>0.51</v>
      </c>
      <c r="AK180" s="4">
        <v>989</v>
      </c>
      <c r="AL180" s="4">
        <v>2</v>
      </c>
      <c r="AM180" s="4">
        <v>0</v>
      </c>
      <c r="AN180" s="4">
        <v>27</v>
      </c>
      <c r="AO180" s="4">
        <v>190</v>
      </c>
      <c r="AP180" s="4">
        <v>190.3</v>
      </c>
      <c r="AQ180" s="4">
        <v>1.6</v>
      </c>
      <c r="AR180" s="4">
        <v>195</v>
      </c>
      <c r="AS180" s="4" t="s">
        <v>155</v>
      </c>
      <c r="AT180" s="4">
        <v>2</v>
      </c>
      <c r="AU180" s="5">
        <v>0.64012731481481489</v>
      </c>
      <c r="AV180" s="4">
        <v>47.161357000000002</v>
      </c>
      <c r="AW180" s="4">
        <v>-88.483806999999999</v>
      </c>
      <c r="AX180" s="4">
        <v>313.60000000000002</v>
      </c>
      <c r="AY180" s="4">
        <v>29.3</v>
      </c>
      <c r="AZ180" s="4">
        <v>12</v>
      </c>
      <c r="BA180" s="4">
        <v>11</v>
      </c>
      <c r="BB180" s="4" t="s">
        <v>427</v>
      </c>
      <c r="BC180" s="4">
        <v>1.0524</v>
      </c>
      <c r="BD180" s="4">
        <v>1.2738</v>
      </c>
      <c r="BE180" s="4">
        <v>1.7524</v>
      </c>
      <c r="BF180" s="4">
        <v>14.063000000000001</v>
      </c>
      <c r="BG180" s="4">
        <v>14.71</v>
      </c>
      <c r="BH180" s="4">
        <v>1.05</v>
      </c>
      <c r="BI180" s="4">
        <v>14.249000000000001</v>
      </c>
      <c r="BJ180" s="4">
        <v>2981.9140000000002</v>
      </c>
      <c r="BK180" s="4">
        <v>20.702000000000002</v>
      </c>
      <c r="BL180" s="4">
        <v>13.583</v>
      </c>
      <c r="BM180" s="4">
        <v>0.224</v>
      </c>
      <c r="BN180" s="4">
        <v>13.807</v>
      </c>
      <c r="BO180" s="4">
        <v>10.88</v>
      </c>
      <c r="BP180" s="4">
        <v>0.18</v>
      </c>
      <c r="BQ180" s="4">
        <v>11.06</v>
      </c>
      <c r="BR180" s="4">
        <v>6.1848000000000001</v>
      </c>
      <c r="BU180" s="4">
        <v>5.181</v>
      </c>
      <c r="BW180" s="4">
        <v>91.548000000000002</v>
      </c>
      <c r="BX180" s="4">
        <v>0.32454</v>
      </c>
      <c r="BY180" s="4">
        <v>-5</v>
      </c>
      <c r="BZ180" s="4">
        <v>0.96350800000000003</v>
      </c>
      <c r="CA180" s="4">
        <v>7.9309459999999996</v>
      </c>
      <c r="CB180" s="4">
        <v>19.462862000000001</v>
      </c>
      <c r="CC180" s="4">
        <f t="shared" si="30"/>
        <v>2.0953559332</v>
      </c>
      <c r="CE180" s="4">
        <f t="shared" si="31"/>
        <v>17666.100986251069</v>
      </c>
      <c r="CF180" s="4">
        <f t="shared" si="32"/>
        <v>122.64727373672402</v>
      </c>
      <c r="CG180" s="4">
        <f t="shared" si="33"/>
        <v>65.524048281719999</v>
      </c>
      <c r="CH180" s="4">
        <f t="shared" si="34"/>
        <v>36.641332171137599</v>
      </c>
    </row>
    <row r="181" spans="1:86">
      <c r="A181" s="2">
        <v>42440</v>
      </c>
      <c r="B181" s="29">
        <v>0.43198055555555559</v>
      </c>
      <c r="C181" s="4">
        <v>14.21</v>
      </c>
      <c r="D181" s="4">
        <v>0.15440000000000001</v>
      </c>
      <c r="E181" s="4" t="s">
        <v>155</v>
      </c>
      <c r="F181" s="4">
        <v>1544.120482</v>
      </c>
      <c r="G181" s="4">
        <v>614.5</v>
      </c>
      <c r="H181" s="4">
        <v>10.1</v>
      </c>
      <c r="I181" s="4">
        <v>776.4</v>
      </c>
      <c r="K181" s="4">
        <v>0.6</v>
      </c>
      <c r="L181" s="4">
        <v>123</v>
      </c>
      <c r="M181" s="4">
        <v>0.87529999999999997</v>
      </c>
      <c r="N181" s="4">
        <v>12.438000000000001</v>
      </c>
      <c r="O181" s="4">
        <v>0.13519999999999999</v>
      </c>
      <c r="P181" s="4">
        <v>537.8614</v>
      </c>
      <c r="Q181" s="4">
        <v>8.8405000000000005</v>
      </c>
      <c r="R181" s="4">
        <v>546.70000000000005</v>
      </c>
      <c r="S181" s="4">
        <v>430.83519999999999</v>
      </c>
      <c r="T181" s="4">
        <v>7.0814000000000004</v>
      </c>
      <c r="U181" s="4">
        <v>437.9</v>
      </c>
      <c r="V181" s="4">
        <v>776.38260000000002</v>
      </c>
      <c r="Y181" s="4">
        <v>107.38200000000001</v>
      </c>
      <c r="Z181" s="4">
        <v>0</v>
      </c>
      <c r="AA181" s="4">
        <v>0.5252</v>
      </c>
      <c r="AB181" s="4" t="s">
        <v>382</v>
      </c>
      <c r="AC181" s="4">
        <v>0</v>
      </c>
      <c r="AD181" s="4">
        <v>11.9</v>
      </c>
      <c r="AE181" s="4">
        <v>851</v>
      </c>
      <c r="AF181" s="4">
        <v>865</v>
      </c>
      <c r="AG181" s="4">
        <v>883</v>
      </c>
      <c r="AH181" s="4">
        <v>71</v>
      </c>
      <c r="AI181" s="4">
        <v>22.15</v>
      </c>
      <c r="AJ181" s="4">
        <v>0.51</v>
      </c>
      <c r="AK181" s="4">
        <v>989</v>
      </c>
      <c r="AL181" s="4">
        <v>2</v>
      </c>
      <c r="AM181" s="4">
        <v>0</v>
      </c>
      <c r="AN181" s="4">
        <v>27</v>
      </c>
      <c r="AO181" s="4">
        <v>190</v>
      </c>
      <c r="AP181" s="4">
        <v>190</v>
      </c>
      <c r="AQ181" s="4">
        <v>1.6</v>
      </c>
      <c r="AR181" s="4">
        <v>195</v>
      </c>
      <c r="AS181" s="4" t="s">
        <v>155</v>
      </c>
      <c r="AT181" s="4">
        <v>2</v>
      </c>
      <c r="AU181" s="5">
        <v>0.64012731481481489</v>
      </c>
      <c r="AV181" s="4">
        <v>47.161444000000003</v>
      </c>
      <c r="AW181" s="4">
        <v>-88.483818999999997</v>
      </c>
      <c r="AX181" s="4">
        <v>313.89999999999998</v>
      </c>
      <c r="AY181" s="4">
        <v>29.5</v>
      </c>
      <c r="AZ181" s="4">
        <v>12</v>
      </c>
      <c r="BA181" s="4">
        <v>11</v>
      </c>
      <c r="BB181" s="4" t="s">
        <v>427</v>
      </c>
      <c r="BC181" s="4">
        <v>1.2214</v>
      </c>
      <c r="BD181" s="4">
        <v>1.3</v>
      </c>
      <c r="BE181" s="4">
        <v>1.8475999999999999</v>
      </c>
      <c r="BF181" s="4">
        <v>14.063000000000001</v>
      </c>
      <c r="BG181" s="4">
        <v>14.71</v>
      </c>
      <c r="BH181" s="4">
        <v>1.05</v>
      </c>
      <c r="BI181" s="4">
        <v>14.247</v>
      </c>
      <c r="BJ181" s="4">
        <v>2982.125</v>
      </c>
      <c r="BK181" s="4">
        <v>20.625</v>
      </c>
      <c r="BL181" s="4">
        <v>13.505000000000001</v>
      </c>
      <c r="BM181" s="4">
        <v>0.222</v>
      </c>
      <c r="BN181" s="4">
        <v>13.727</v>
      </c>
      <c r="BO181" s="4">
        <v>10.817</v>
      </c>
      <c r="BP181" s="4">
        <v>0.17799999999999999</v>
      </c>
      <c r="BQ181" s="4">
        <v>10.994999999999999</v>
      </c>
      <c r="BR181" s="4">
        <v>6.1553000000000004</v>
      </c>
      <c r="BU181" s="4">
        <v>5.1079999999999997</v>
      </c>
      <c r="BW181" s="4">
        <v>91.555000000000007</v>
      </c>
      <c r="BX181" s="4">
        <v>0.41748800000000003</v>
      </c>
      <c r="BY181" s="4">
        <v>-5</v>
      </c>
      <c r="BZ181" s="4">
        <v>0.96299999999999997</v>
      </c>
      <c r="CA181" s="4">
        <v>10.202363</v>
      </c>
      <c r="CB181" s="4">
        <v>19.4526</v>
      </c>
      <c r="CC181" s="4">
        <f t="shared" si="30"/>
        <v>2.6954643045999997</v>
      </c>
      <c r="CE181" s="4">
        <f t="shared" si="31"/>
        <v>22727.267155747126</v>
      </c>
      <c r="CF181" s="4">
        <f t="shared" si="32"/>
        <v>157.18653144562501</v>
      </c>
      <c r="CG181" s="4">
        <f t="shared" si="33"/>
        <v>83.794710945194993</v>
      </c>
      <c r="CH181" s="4">
        <f t="shared" si="34"/>
        <v>46.910557915503304</v>
      </c>
    </row>
    <row r="182" spans="1:86">
      <c r="A182" s="2">
        <v>42440</v>
      </c>
      <c r="B182" s="29">
        <v>0.43199212962962963</v>
      </c>
      <c r="C182" s="4">
        <v>14.215999999999999</v>
      </c>
      <c r="D182" s="4">
        <v>0.1512</v>
      </c>
      <c r="E182" s="4" t="s">
        <v>155</v>
      </c>
      <c r="F182" s="4">
        <v>1511.991968</v>
      </c>
      <c r="G182" s="4">
        <v>605.29999999999995</v>
      </c>
      <c r="H182" s="4">
        <v>10.1</v>
      </c>
      <c r="I182" s="4">
        <v>768.1</v>
      </c>
      <c r="K182" s="4">
        <v>0.6</v>
      </c>
      <c r="L182" s="4">
        <v>122</v>
      </c>
      <c r="M182" s="4">
        <v>0.87519999999999998</v>
      </c>
      <c r="N182" s="4">
        <v>12.442500000000001</v>
      </c>
      <c r="O182" s="4">
        <v>0.1323</v>
      </c>
      <c r="P182" s="4">
        <v>529.75379999999996</v>
      </c>
      <c r="Q182" s="4">
        <v>8.8120999999999992</v>
      </c>
      <c r="R182" s="4">
        <v>538.6</v>
      </c>
      <c r="S182" s="4">
        <v>424.34089999999998</v>
      </c>
      <c r="T182" s="4">
        <v>7.0587</v>
      </c>
      <c r="U182" s="4">
        <v>431.4</v>
      </c>
      <c r="V182" s="4">
        <v>768.05010000000004</v>
      </c>
      <c r="Y182" s="4">
        <v>106.4</v>
      </c>
      <c r="Z182" s="4">
        <v>0</v>
      </c>
      <c r="AA182" s="4">
        <v>0.52510000000000001</v>
      </c>
      <c r="AB182" s="4" t="s">
        <v>382</v>
      </c>
      <c r="AC182" s="4">
        <v>0</v>
      </c>
      <c r="AD182" s="4">
        <v>11.8</v>
      </c>
      <c r="AE182" s="4">
        <v>852</v>
      </c>
      <c r="AF182" s="4">
        <v>865</v>
      </c>
      <c r="AG182" s="4">
        <v>883</v>
      </c>
      <c r="AH182" s="4">
        <v>71</v>
      </c>
      <c r="AI182" s="4">
        <v>22.15</v>
      </c>
      <c r="AJ182" s="4">
        <v>0.51</v>
      </c>
      <c r="AK182" s="4">
        <v>989</v>
      </c>
      <c r="AL182" s="4">
        <v>2</v>
      </c>
      <c r="AM182" s="4">
        <v>0</v>
      </c>
      <c r="AN182" s="4">
        <v>27</v>
      </c>
      <c r="AO182" s="4">
        <v>190</v>
      </c>
      <c r="AP182" s="4">
        <v>190</v>
      </c>
      <c r="AQ182" s="4">
        <v>1.5</v>
      </c>
      <c r="AR182" s="4">
        <v>195</v>
      </c>
      <c r="AS182" s="4" t="s">
        <v>155</v>
      </c>
      <c r="AT182" s="4">
        <v>2</v>
      </c>
      <c r="AU182" s="5">
        <v>0.64013888888888892</v>
      </c>
      <c r="AV182" s="4">
        <v>47.161650000000002</v>
      </c>
      <c r="AW182" s="4">
        <v>-88.483900000000006</v>
      </c>
      <c r="AX182" s="4">
        <v>314.10000000000002</v>
      </c>
      <c r="AY182" s="4">
        <v>29.9</v>
      </c>
      <c r="AZ182" s="4">
        <v>12</v>
      </c>
      <c r="BA182" s="4">
        <v>11</v>
      </c>
      <c r="BB182" s="4" t="s">
        <v>427</v>
      </c>
      <c r="BC182" s="4">
        <v>1.1524000000000001</v>
      </c>
      <c r="BD182" s="4">
        <v>1.3</v>
      </c>
      <c r="BE182" s="4">
        <v>1.9</v>
      </c>
      <c r="BF182" s="4">
        <v>14.063000000000001</v>
      </c>
      <c r="BG182" s="4">
        <v>14.71</v>
      </c>
      <c r="BH182" s="4">
        <v>1.05</v>
      </c>
      <c r="BI182" s="4">
        <v>14.255000000000001</v>
      </c>
      <c r="BJ182" s="4">
        <v>2983.0050000000001</v>
      </c>
      <c r="BK182" s="4">
        <v>20.193000000000001</v>
      </c>
      <c r="BL182" s="4">
        <v>13.3</v>
      </c>
      <c r="BM182" s="4">
        <v>0.221</v>
      </c>
      <c r="BN182" s="4">
        <v>13.521000000000001</v>
      </c>
      <c r="BO182" s="4">
        <v>10.654</v>
      </c>
      <c r="BP182" s="4">
        <v>0.17699999999999999</v>
      </c>
      <c r="BQ182" s="4">
        <v>10.831</v>
      </c>
      <c r="BR182" s="4">
        <v>6.0888</v>
      </c>
      <c r="BU182" s="4">
        <v>5.0609999999999999</v>
      </c>
      <c r="BW182" s="4">
        <v>91.542000000000002</v>
      </c>
      <c r="BX182" s="4">
        <v>0.38062200000000002</v>
      </c>
      <c r="BY182" s="4">
        <v>-5</v>
      </c>
      <c r="BZ182" s="4">
        <v>0.960762</v>
      </c>
      <c r="CA182" s="4">
        <v>9.3014500000000009</v>
      </c>
      <c r="CB182" s="4">
        <v>19.407392000000002</v>
      </c>
      <c r="CC182" s="4">
        <f t="shared" si="30"/>
        <v>2.4574430899999999</v>
      </c>
      <c r="CE182" s="4">
        <f t="shared" si="31"/>
        <v>20726.465077365752</v>
      </c>
      <c r="CF182" s="4">
        <f t="shared" si="32"/>
        <v>140.30466234795003</v>
      </c>
      <c r="CG182" s="4">
        <f t="shared" si="33"/>
        <v>75.255771697650005</v>
      </c>
      <c r="CH182" s="4">
        <f t="shared" si="34"/>
        <v>42.306097563720002</v>
      </c>
    </row>
    <row r="183" spans="1:86">
      <c r="A183" s="2">
        <v>42440</v>
      </c>
      <c r="B183" s="29">
        <v>0.43200370370370367</v>
      </c>
      <c r="C183" s="4">
        <v>14.22</v>
      </c>
      <c r="D183" s="4">
        <v>0.1487</v>
      </c>
      <c r="E183" s="4" t="s">
        <v>155</v>
      </c>
      <c r="F183" s="4">
        <v>1486.530442</v>
      </c>
      <c r="G183" s="4">
        <v>610.70000000000005</v>
      </c>
      <c r="H183" s="4">
        <v>0.9</v>
      </c>
      <c r="I183" s="4">
        <v>775.1</v>
      </c>
      <c r="K183" s="4">
        <v>0.6</v>
      </c>
      <c r="L183" s="4">
        <v>120</v>
      </c>
      <c r="M183" s="4">
        <v>0.87519999999999998</v>
      </c>
      <c r="N183" s="4">
        <v>12.444800000000001</v>
      </c>
      <c r="O183" s="4">
        <v>0.13009999999999999</v>
      </c>
      <c r="P183" s="4">
        <v>534.4674</v>
      </c>
      <c r="Q183" s="4">
        <v>0.74680000000000002</v>
      </c>
      <c r="R183" s="4">
        <v>535.20000000000005</v>
      </c>
      <c r="S183" s="4">
        <v>428.11660000000001</v>
      </c>
      <c r="T183" s="4">
        <v>0.59819999999999995</v>
      </c>
      <c r="U183" s="4">
        <v>428.7</v>
      </c>
      <c r="V183" s="4">
        <v>775.11689999999999</v>
      </c>
      <c r="Y183" s="4">
        <v>105.075</v>
      </c>
      <c r="Z183" s="4">
        <v>0</v>
      </c>
      <c r="AA183" s="4">
        <v>0.52510000000000001</v>
      </c>
      <c r="AB183" s="4" t="s">
        <v>382</v>
      </c>
      <c r="AC183" s="4">
        <v>0</v>
      </c>
      <c r="AD183" s="4">
        <v>11.8</v>
      </c>
      <c r="AE183" s="4">
        <v>852</v>
      </c>
      <c r="AF183" s="4">
        <v>865</v>
      </c>
      <c r="AG183" s="4">
        <v>883</v>
      </c>
      <c r="AH183" s="4">
        <v>71</v>
      </c>
      <c r="AI183" s="4">
        <v>22.15</v>
      </c>
      <c r="AJ183" s="4">
        <v>0.51</v>
      </c>
      <c r="AK183" s="4">
        <v>989</v>
      </c>
      <c r="AL183" s="4">
        <v>2</v>
      </c>
      <c r="AM183" s="4">
        <v>0</v>
      </c>
      <c r="AN183" s="4">
        <v>27</v>
      </c>
      <c r="AO183" s="4">
        <v>190</v>
      </c>
      <c r="AP183" s="4">
        <v>190</v>
      </c>
      <c r="AQ183" s="4">
        <v>1.3</v>
      </c>
      <c r="AR183" s="4">
        <v>195</v>
      </c>
      <c r="AS183" s="4" t="s">
        <v>155</v>
      </c>
      <c r="AT183" s="4">
        <v>2</v>
      </c>
      <c r="AU183" s="5">
        <v>0.640162037037037</v>
      </c>
      <c r="AV183" s="4">
        <v>47.161712000000001</v>
      </c>
      <c r="AW183" s="4">
        <v>-88.483928000000006</v>
      </c>
      <c r="AX183" s="4">
        <v>314.10000000000002</v>
      </c>
      <c r="AY183" s="4">
        <v>30.2</v>
      </c>
      <c r="AZ183" s="4">
        <v>12</v>
      </c>
      <c r="BA183" s="4">
        <v>11</v>
      </c>
      <c r="BB183" s="4" t="s">
        <v>427</v>
      </c>
      <c r="BC183" s="4">
        <v>1.1000000000000001</v>
      </c>
      <c r="BD183" s="4">
        <v>1.3737999999999999</v>
      </c>
      <c r="BE183" s="4">
        <v>1.8262</v>
      </c>
      <c r="BF183" s="4">
        <v>14.063000000000001</v>
      </c>
      <c r="BG183" s="4">
        <v>14.71</v>
      </c>
      <c r="BH183" s="4">
        <v>1.05</v>
      </c>
      <c r="BI183" s="4">
        <v>14.265000000000001</v>
      </c>
      <c r="BJ183" s="4">
        <v>2983.375</v>
      </c>
      <c r="BK183" s="4">
        <v>19.850000000000001</v>
      </c>
      <c r="BL183" s="4">
        <v>13.417999999999999</v>
      </c>
      <c r="BM183" s="4">
        <v>1.9E-2</v>
      </c>
      <c r="BN183" s="4">
        <v>13.436</v>
      </c>
      <c r="BO183" s="4">
        <v>10.747999999999999</v>
      </c>
      <c r="BP183" s="4">
        <v>1.4999999999999999E-2</v>
      </c>
      <c r="BQ183" s="4">
        <v>10.763</v>
      </c>
      <c r="BR183" s="4">
        <v>6.1444999999999999</v>
      </c>
      <c r="BU183" s="4">
        <v>4.9980000000000002</v>
      </c>
      <c r="BW183" s="4">
        <v>91.528999999999996</v>
      </c>
      <c r="BX183" s="4">
        <v>0.39504600000000001</v>
      </c>
      <c r="BY183" s="4">
        <v>-5</v>
      </c>
      <c r="BZ183" s="4">
        <v>0.96074599999999999</v>
      </c>
      <c r="CA183" s="4">
        <v>9.6539359999999999</v>
      </c>
      <c r="CB183" s="4">
        <v>19.407069</v>
      </c>
      <c r="CC183" s="4">
        <f t="shared" si="30"/>
        <v>2.5505698911999999</v>
      </c>
      <c r="CE183" s="4">
        <f t="shared" si="31"/>
        <v>21514.579551557999</v>
      </c>
      <c r="CF183" s="4">
        <f t="shared" si="32"/>
        <v>143.1480803112</v>
      </c>
      <c r="CG183" s="4">
        <f t="shared" si="33"/>
        <v>77.617268936495989</v>
      </c>
      <c r="CH183" s="4">
        <f t="shared" si="34"/>
        <v>44.311001484743997</v>
      </c>
    </row>
    <row r="184" spans="1:86">
      <c r="A184" s="2">
        <v>42440</v>
      </c>
      <c r="B184" s="29">
        <v>0.43201527777777776</v>
      </c>
      <c r="C184" s="4">
        <v>14.186999999999999</v>
      </c>
      <c r="D184" s="4">
        <v>0.14030000000000001</v>
      </c>
      <c r="E184" s="4" t="s">
        <v>155</v>
      </c>
      <c r="F184" s="4">
        <v>1403.2871970000001</v>
      </c>
      <c r="G184" s="4">
        <v>641.70000000000005</v>
      </c>
      <c r="H184" s="4">
        <v>0</v>
      </c>
      <c r="I184" s="4">
        <v>764.2</v>
      </c>
      <c r="K184" s="4">
        <v>0.6</v>
      </c>
      <c r="L184" s="4">
        <v>119</v>
      </c>
      <c r="M184" s="4">
        <v>0.87549999999999994</v>
      </c>
      <c r="N184" s="4">
        <v>12.4206</v>
      </c>
      <c r="O184" s="4">
        <v>0.1229</v>
      </c>
      <c r="P184" s="4">
        <v>561.81179999999995</v>
      </c>
      <c r="Q184" s="4">
        <v>0</v>
      </c>
      <c r="R184" s="4">
        <v>561.79999999999995</v>
      </c>
      <c r="S184" s="4">
        <v>450.01990000000001</v>
      </c>
      <c r="T184" s="4">
        <v>0</v>
      </c>
      <c r="U184" s="4">
        <v>450</v>
      </c>
      <c r="V184" s="4">
        <v>764.16399999999999</v>
      </c>
      <c r="Y184" s="4">
        <v>103.98699999999999</v>
      </c>
      <c r="Z184" s="4">
        <v>0</v>
      </c>
      <c r="AA184" s="4">
        <v>0.52529999999999999</v>
      </c>
      <c r="AB184" s="4" t="s">
        <v>382</v>
      </c>
      <c r="AC184" s="4">
        <v>0</v>
      </c>
      <c r="AD184" s="4">
        <v>11.8</v>
      </c>
      <c r="AE184" s="4">
        <v>852</v>
      </c>
      <c r="AF184" s="4">
        <v>865</v>
      </c>
      <c r="AG184" s="4">
        <v>883</v>
      </c>
      <c r="AH184" s="4">
        <v>71</v>
      </c>
      <c r="AI184" s="4">
        <v>22.15</v>
      </c>
      <c r="AJ184" s="4">
        <v>0.51</v>
      </c>
      <c r="AK184" s="4">
        <v>989</v>
      </c>
      <c r="AL184" s="4">
        <v>2</v>
      </c>
      <c r="AM184" s="4">
        <v>0</v>
      </c>
      <c r="AN184" s="4">
        <v>27</v>
      </c>
      <c r="AO184" s="4">
        <v>190</v>
      </c>
      <c r="AP184" s="4">
        <v>190.7</v>
      </c>
      <c r="AQ184" s="4">
        <v>1.3</v>
      </c>
      <c r="AR184" s="4">
        <v>195</v>
      </c>
      <c r="AS184" s="4" t="s">
        <v>155</v>
      </c>
      <c r="AT184" s="4">
        <v>2</v>
      </c>
      <c r="AU184" s="5">
        <v>0.640162037037037</v>
      </c>
      <c r="AV184" s="4">
        <v>47.161797999999997</v>
      </c>
      <c r="AW184" s="4">
        <v>-88.483974000000003</v>
      </c>
      <c r="AX184" s="4">
        <v>314.10000000000002</v>
      </c>
      <c r="AY184" s="4">
        <v>30.2</v>
      </c>
      <c r="AZ184" s="4">
        <v>12</v>
      </c>
      <c r="BA184" s="4">
        <v>11</v>
      </c>
      <c r="BB184" s="4" t="s">
        <v>427</v>
      </c>
      <c r="BC184" s="4">
        <v>1.1000000000000001</v>
      </c>
      <c r="BD184" s="4">
        <v>1.4</v>
      </c>
      <c r="BE184" s="4">
        <v>1.8</v>
      </c>
      <c r="BF184" s="4">
        <v>14.063000000000001</v>
      </c>
      <c r="BG184" s="4">
        <v>14.75</v>
      </c>
      <c r="BH184" s="4">
        <v>1.05</v>
      </c>
      <c r="BI184" s="4">
        <v>14.22</v>
      </c>
      <c r="BJ184" s="4">
        <v>2985.2739999999999</v>
      </c>
      <c r="BK184" s="4">
        <v>18.794</v>
      </c>
      <c r="BL184" s="4">
        <v>14.141</v>
      </c>
      <c r="BM184" s="4">
        <v>0</v>
      </c>
      <c r="BN184" s="4">
        <v>14.141</v>
      </c>
      <c r="BO184" s="4">
        <v>11.327</v>
      </c>
      <c r="BP184" s="4">
        <v>0</v>
      </c>
      <c r="BQ184" s="4">
        <v>11.327</v>
      </c>
      <c r="BR184" s="4">
        <v>6.0732999999999997</v>
      </c>
      <c r="BU184" s="4">
        <v>4.9589999999999996</v>
      </c>
      <c r="BW184" s="4">
        <v>91.801000000000002</v>
      </c>
      <c r="BX184" s="4">
        <v>0.39307999999999998</v>
      </c>
      <c r="BY184" s="4">
        <v>-5</v>
      </c>
      <c r="BZ184" s="4">
        <v>0.95950800000000003</v>
      </c>
      <c r="CA184" s="4">
        <v>9.6058920000000008</v>
      </c>
      <c r="CB184" s="4">
        <v>19.382062000000001</v>
      </c>
      <c r="CC184" s="4">
        <f t="shared" si="30"/>
        <v>2.5378766664000003</v>
      </c>
      <c r="CE184" s="4">
        <f t="shared" si="31"/>
        <v>21421.136066902774</v>
      </c>
      <c r="CF184" s="4">
        <f t="shared" si="32"/>
        <v>134.85825128325601</v>
      </c>
      <c r="CG184" s="4">
        <f t="shared" si="33"/>
        <v>81.278036196948008</v>
      </c>
      <c r="CH184" s="4">
        <f t="shared" si="34"/>
        <v>43.579579521049205</v>
      </c>
    </row>
    <row r="185" spans="1:86">
      <c r="A185" s="2">
        <v>42440</v>
      </c>
      <c r="B185" s="29">
        <v>0.4320268518518518</v>
      </c>
      <c r="C185" s="4">
        <v>14.108000000000001</v>
      </c>
      <c r="D185" s="4">
        <v>0.1346</v>
      </c>
      <c r="E185" s="4" t="s">
        <v>155</v>
      </c>
      <c r="F185" s="4">
        <v>1345.974338</v>
      </c>
      <c r="G185" s="4">
        <v>674.6</v>
      </c>
      <c r="H185" s="4">
        <v>1.1000000000000001</v>
      </c>
      <c r="I185" s="4">
        <v>724.7</v>
      </c>
      <c r="K185" s="4">
        <v>0.6</v>
      </c>
      <c r="L185" s="4">
        <v>114</v>
      </c>
      <c r="M185" s="4">
        <v>0.87629999999999997</v>
      </c>
      <c r="N185" s="4">
        <v>12.3626</v>
      </c>
      <c r="O185" s="4">
        <v>0.1179</v>
      </c>
      <c r="P185" s="4">
        <v>591.15689999999995</v>
      </c>
      <c r="Q185" s="4">
        <v>0.99239999999999995</v>
      </c>
      <c r="R185" s="4">
        <v>592.1</v>
      </c>
      <c r="S185" s="4">
        <v>473.52569999999997</v>
      </c>
      <c r="T185" s="4">
        <v>0.79500000000000004</v>
      </c>
      <c r="U185" s="4">
        <v>474.3</v>
      </c>
      <c r="V185" s="4">
        <v>724.71079999999995</v>
      </c>
      <c r="Y185" s="4">
        <v>99.951999999999998</v>
      </c>
      <c r="Z185" s="4">
        <v>0</v>
      </c>
      <c r="AA185" s="4">
        <v>0.52580000000000005</v>
      </c>
      <c r="AB185" s="4" t="s">
        <v>382</v>
      </c>
      <c r="AC185" s="4">
        <v>0</v>
      </c>
      <c r="AD185" s="4">
        <v>11.8</v>
      </c>
      <c r="AE185" s="4">
        <v>852</v>
      </c>
      <c r="AF185" s="4">
        <v>865</v>
      </c>
      <c r="AG185" s="4">
        <v>883</v>
      </c>
      <c r="AH185" s="4">
        <v>71</v>
      </c>
      <c r="AI185" s="4">
        <v>22.15</v>
      </c>
      <c r="AJ185" s="4">
        <v>0.51</v>
      </c>
      <c r="AK185" s="4">
        <v>989</v>
      </c>
      <c r="AL185" s="4">
        <v>2</v>
      </c>
      <c r="AM185" s="4">
        <v>0</v>
      </c>
      <c r="AN185" s="4">
        <v>27</v>
      </c>
      <c r="AO185" s="4">
        <v>190</v>
      </c>
      <c r="AP185" s="4">
        <v>190.3</v>
      </c>
      <c r="AQ185" s="4">
        <v>1.4</v>
      </c>
      <c r="AR185" s="4">
        <v>195</v>
      </c>
      <c r="AS185" s="4" t="s">
        <v>155</v>
      </c>
      <c r="AT185" s="4">
        <v>2</v>
      </c>
      <c r="AU185" s="5">
        <v>0.64017361111111104</v>
      </c>
      <c r="AV185" s="4">
        <v>47.161997999999997</v>
      </c>
      <c r="AW185" s="4">
        <v>-88.484078999999994</v>
      </c>
      <c r="AX185" s="4">
        <v>314.5</v>
      </c>
      <c r="AY185" s="4">
        <v>30.3</v>
      </c>
      <c r="AZ185" s="4">
        <v>12</v>
      </c>
      <c r="BA185" s="4">
        <v>11</v>
      </c>
      <c r="BB185" s="4" t="s">
        <v>427</v>
      </c>
      <c r="BC185" s="4">
        <v>1.1000000000000001</v>
      </c>
      <c r="BD185" s="4">
        <v>1.4</v>
      </c>
      <c r="BE185" s="4">
        <v>1.8</v>
      </c>
      <c r="BF185" s="4">
        <v>14.063000000000001</v>
      </c>
      <c r="BG185" s="4">
        <v>14.83</v>
      </c>
      <c r="BH185" s="4">
        <v>1.05</v>
      </c>
      <c r="BI185" s="4">
        <v>14.122999999999999</v>
      </c>
      <c r="BJ185" s="4">
        <v>2987.21</v>
      </c>
      <c r="BK185" s="4">
        <v>18.138000000000002</v>
      </c>
      <c r="BL185" s="4">
        <v>14.959</v>
      </c>
      <c r="BM185" s="4">
        <v>2.5000000000000001E-2</v>
      </c>
      <c r="BN185" s="4">
        <v>14.984</v>
      </c>
      <c r="BO185" s="4">
        <v>11.981999999999999</v>
      </c>
      <c r="BP185" s="4">
        <v>0.02</v>
      </c>
      <c r="BQ185" s="4">
        <v>12.002000000000001</v>
      </c>
      <c r="BR185" s="4">
        <v>5.7904999999999998</v>
      </c>
      <c r="BU185" s="4">
        <v>4.7919999999999998</v>
      </c>
      <c r="BW185" s="4">
        <v>92.370999999999995</v>
      </c>
      <c r="BX185" s="4">
        <v>0.426792</v>
      </c>
      <c r="BY185" s="4">
        <v>-5</v>
      </c>
      <c r="BZ185" s="4">
        <v>0.95825400000000005</v>
      </c>
      <c r="CA185" s="4">
        <v>10.429729999999999</v>
      </c>
      <c r="CB185" s="4">
        <v>19.356731</v>
      </c>
      <c r="CC185" s="4">
        <f t="shared" si="30"/>
        <v>2.7555346659999995</v>
      </c>
      <c r="CE185" s="4">
        <f t="shared" si="31"/>
        <v>23273.377933715099</v>
      </c>
      <c r="CF185" s="4">
        <f t="shared" si="32"/>
        <v>141.31330872678001</v>
      </c>
      <c r="CG185" s="4">
        <f t="shared" si="33"/>
        <v>93.50768173662</v>
      </c>
      <c r="CH185" s="4">
        <f t="shared" si="34"/>
        <v>45.113833619054994</v>
      </c>
    </row>
    <row r="186" spans="1:86">
      <c r="A186" s="2">
        <v>42440</v>
      </c>
      <c r="B186" s="29">
        <v>0.43203842592592595</v>
      </c>
      <c r="C186" s="4">
        <v>14.1</v>
      </c>
      <c r="D186" s="4">
        <v>0.1313</v>
      </c>
      <c r="E186" s="4" t="s">
        <v>155</v>
      </c>
      <c r="F186" s="4">
        <v>1312.5151780000001</v>
      </c>
      <c r="G186" s="4">
        <v>683.3</v>
      </c>
      <c r="H186" s="4">
        <v>3.5</v>
      </c>
      <c r="I186" s="4">
        <v>687.6</v>
      </c>
      <c r="K186" s="4">
        <v>0.6</v>
      </c>
      <c r="L186" s="4">
        <v>112</v>
      </c>
      <c r="M186" s="4">
        <v>0.87639999999999996</v>
      </c>
      <c r="N186" s="4">
        <v>12.357699999999999</v>
      </c>
      <c r="O186" s="4">
        <v>0.115</v>
      </c>
      <c r="P186" s="4">
        <v>598.88890000000004</v>
      </c>
      <c r="Q186" s="4">
        <v>3.0400999999999998</v>
      </c>
      <c r="R186" s="4">
        <v>601.9</v>
      </c>
      <c r="S186" s="4">
        <v>479.7192</v>
      </c>
      <c r="T186" s="4">
        <v>2.4352</v>
      </c>
      <c r="U186" s="4">
        <v>482.2</v>
      </c>
      <c r="V186" s="4">
        <v>687.58550000000002</v>
      </c>
      <c r="Y186" s="4">
        <v>97.852000000000004</v>
      </c>
      <c r="Z186" s="4">
        <v>0</v>
      </c>
      <c r="AA186" s="4">
        <v>0.52590000000000003</v>
      </c>
      <c r="AB186" s="4" t="s">
        <v>382</v>
      </c>
      <c r="AC186" s="4">
        <v>0</v>
      </c>
      <c r="AD186" s="4">
        <v>11.9</v>
      </c>
      <c r="AE186" s="4">
        <v>851</v>
      </c>
      <c r="AF186" s="4">
        <v>865</v>
      </c>
      <c r="AG186" s="4">
        <v>883</v>
      </c>
      <c r="AH186" s="4">
        <v>71</v>
      </c>
      <c r="AI186" s="4">
        <v>22.15</v>
      </c>
      <c r="AJ186" s="4">
        <v>0.51</v>
      </c>
      <c r="AK186" s="4">
        <v>989</v>
      </c>
      <c r="AL186" s="4">
        <v>2</v>
      </c>
      <c r="AM186" s="4">
        <v>0</v>
      </c>
      <c r="AN186" s="4">
        <v>27</v>
      </c>
      <c r="AO186" s="4">
        <v>190.7</v>
      </c>
      <c r="AP186" s="4">
        <v>190</v>
      </c>
      <c r="AQ186" s="4">
        <v>1.6</v>
      </c>
      <c r="AR186" s="4">
        <v>195</v>
      </c>
      <c r="AS186" s="4" t="s">
        <v>155</v>
      </c>
      <c r="AT186" s="4">
        <v>2</v>
      </c>
      <c r="AU186" s="5">
        <v>0.64019675925925923</v>
      </c>
      <c r="AV186" s="4">
        <v>47.162153000000004</v>
      </c>
      <c r="AW186" s="4">
        <v>-88.484097000000006</v>
      </c>
      <c r="AX186" s="4">
        <v>314.8</v>
      </c>
      <c r="AY186" s="4">
        <v>30.4</v>
      </c>
      <c r="AZ186" s="4">
        <v>12</v>
      </c>
      <c r="BA186" s="4">
        <v>11</v>
      </c>
      <c r="BB186" s="4" t="s">
        <v>427</v>
      </c>
      <c r="BC186" s="4">
        <v>1.6166</v>
      </c>
      <c r="BD186" s="4">
        <v>1.6214</v>
      </c>
      <c r="BE186" s="4">
        <v>2.3904000000000001</v>
      </c>
      <c r="BF186" s="4">
        <v>14.063000000000001</v>
      </c>
      <c r="BG186" s="4">
        <v>14.85</v>
      </c>
      <c r="BH186" s="4">
        <v>1.06</v>
      </c>
      <c r="BI186" s="4">
        <v>14.101000000000001</v>
      </c>
      <c r="BJ186" s="4">
        <v>2988.779</v>
      </c>
      <c r="BK186" s="4">
        <v>17.707000000000001</v>
      </c>
      <c r="BL186" s="4">
        <v>15.167999999999999</v>
      </c>
      <c r="BM186" s="4">
        <v>7.6999999999999999E-2</v>
      </c>
      <c r="BN186" s="4">
        <v>15.244999999999999</v>
      </c>
      <c r="BO186" s="4">
        <v>12.15</v>
      </c>
      <c r="BP186" s="4">
        <v>6.2E-2</v>
      </c>
      <c r="BQ186" s="4">
        <v>12.212</v>
      </c>
      <c r="BR186" s="4">
        <v>5.4989999999999997</v>
      </c>
      <c r="BU186" s="4">
        <v>4.6950000000000003</v>
      </c>
      <c r="BW186" s="4">
        <v>92.474000000000004</v>
      </c>
      <c r="BX186" s="4">
        <v>0.377336</v>
      </c>
      <c r="BY186" s="4">
        <v>-5</v>
      </c>
      <c r="BZ186" s="4">
        <v>0.96098399999999995</v>
      </c>
      <c r="CA186" s="4">
        <v>9.2211490000000005</v>
      </c>
      <c r="CB186" s="4">
        <v>19.411877</v>
      </c>
      <c r="CC186" s="4">
        <f t="shared" si="30"/>
        <v>2.4362275657999999</v>
      </c>
      <c r="CE186" s="4">
        <f t="shared" si="31"/>
        <v>20587.302435842037</v>
      </c>
      <c r="CF186" s="4">
        <f t="shared" si="32"/>
        <v>121.96932735122101</v>
      </c>
      <c r="CG186" s="4">
        <f t="shared" si="33"/>
        <v>84.118677676236004</v>
      </c>
      <c r="CH186" s="4">
        <f t="shared" si="34"/>
        <v>37.878202468196996</v>
      </c>
    </row>
    <row r="187" spans="1:86">
      <c r="A187" s="2">
        <v>42440</v>
      </c>
      <c r="B187" s="29">
        <v>0.43204999999999999</v>
      </c>
      <c r="C187" s="4">
        <v>13.989000000000001</v>
      </c>
      <c r="D187" s="4">
        <v>0.1273</v>
      </c>
      <c r="E187" s="4" t="s">
        <v>155</v>
      </c>
      <c r="F187" s="4">
        <v>1272.963563</v>
      </c>
      <c r="G187" s="4">
        <v>699.7</v>
      </c>
      <c r="H187" s="4">
        <v>8.3000000000000007</v>
      </c>
      <c r="I187" s="4">
        <v>678.5</v>
      </c>
      <c r="K187" s="4">
        <v>0.7</v>
      </c>
      <c r="L187" s="4">
        <v>111</v>
      </c>
      <c r="M187" s="4">
        <v>0.87729999999999997</v>
      </c>
      <c r="N187" s="4">
        <v>12.273</v>
      </c>
      <c r="O187" s="4">
        <v>0.11169999999999999</v>
      </c>
      <c r="P187" s="4">
        <v>613.88059999999996</v>
      </c>
      <c r="Q187" s="4">
        <v>7.2816000000000001</v>
      </c>
      <c r="R187" s="4">
        <v>621.20000000000005</v>
      </c>
      <c r="S187" s="4">
        <v>491.7278</v>
      </c>
      <c r="T187" s="4">
        <v>5.8327</v>
      </c>
      <c r="U187" s="4">
        <v>497.6</v>
      </c>
      <c r="V187" s="4">
        <v>678.52570000000003</v>
      </c>
      <c r="Y187" s="4">
        <v>97.338999999999999</v>
      </c>
      <c r="Z187" s="4">
        <v>0</v>
      </c>
      <c r="AA187" s="4">
        <v>0.61409999999999998</v>
      </c>
      <c r="AB187" s="4" t="s">
        <v>382</v>
      </c>
      <c r="AC187" s="4">
        <v>0</v>
      </c>
      <c r="AD187" s="4">
        <v>11.9</v>
      </c>
      <c r="AE187" s="4">
        <v>851</v>
      </c>
      <c r="AF187" s="4">
        <v>865</v>
      </c>
      <c r="AG187" s="4">
        <v>883</v>
      </c>
      <c r="AH187" s="4">
        <v>71</v>
      </c>
      <c r="AI187" s="4">
        <v>22.15</v>
      </c>
      <c r="AJ187" s="4">
        <v>0.51</v>
      </c>
      <c r="AK187" s="4">
        <v>989</v>
      </c>
      <c r="AL187" s="4">
        <v>2</v>
      </c>
      <c r="AM187" s="4">
        <v>0</v>
      </c>
      <c r="AN187" s="4">
        <v>27</v>
      </c>
      <c r="AO187" s="4">
        <v>191</v>
      </c>
      <c r="AP187" s="4">
        <v>190</v>
      </c>
      <c r="AQ187" s="4">
        <v>1.5</v>
      </c>
      <c r="AR187" s="4">
        <v>195</v>
      </c>
      <c r="AS187" s="4" t="s">
        <v>155</v>
      </c>
      <c r="AT187" s="4">
        <v>2</v>
      </c>
      <c r="AU187" s="5">
        <v>0.64020833333333338</v>
      </c>
      <c r="AV187" s="4">
        <v>47.162187000000003</v>
      </c>
      <c r="AW187" s="4">
        <v>-88.484093000000001</v>
      </c>
      <c r="AX187" s="4">
        <v>314.89999999999998</v>
      </c>
      <c r="AY187" s="4">
        <v>30.7</v>
      </c>
      <c r="AZ187" s="4">
        <v>12</v>
      </c>
      <c r="BA187" s="4">
        <v>11</v>
      </c>
      <c r="BB187" s="4" t="s">
        <v>427</v>
      </c>
      <c r="BC187" s="4">
        <v>2.0952000000000002</v>
      </c>
      <c r="BD187" s="4">
        <v>1.1834</v>
      </c>
      <c r="BE187" s="4">
        <v>2.8214000000000001</v>
      </c>
      <c r="BF187" s="4">
        <v>14.063000000000001</v>
      </c>
      <c r="BG187" s="4">
        <v>14.96</v>
      </c>
      <c r="BH187" s="4">
        <v>1.06</v>
      </c>
      <c r="BI187" s="4">
        <v>13.986000000000001</v>
      </c>
      <c r="BJ187" s="4">
        <v>2989.567</v>
      </c>
      <c r="BK187" s="4">
        <v>17.314</v>
      </c>
      <c r="BL187" s="4">
        <v>15.66</v>
      </c>
      <c r="BM187" s="4">
        <v>0.186</v>
      </c>
      <c r="BN187" s="4">
        <v>15.845000000000001</v>
      </c>
      <c r="BO187" s="4">
        <v>12.544</v>
      </c>
      <c r="BP187" s="4">
        <v>0.14899999999999999</v>
      </c>
      <c r="BQ187" s="4">
        <v>12.692</v>
      </c>
      <c r="BR187" s="4">
        <v>5.4653999999999998</v>
      </c>
      <c r="BU187" s="4">
        <v>4.7039999999999997</v>
      </c>
      <c r="BW187" s="4">
        <v>108.768</v>
      </c>
      <c r="BX187" s="4">
        <v>0.34033400000000003</v>
      </c>
      <c r="BY187" s="4">
        <v>-5</v>
      </c>
      <c r="BZ187" s="4">
        <v>0.96050800000000003</v>
      </c>
      <c r="CA187" s="4">
        <v>8.3169120000000003</v>
      </c>
      <c r="CB187" s="4">
        <v>19.402262</v>
      </c>
      <c r="CC187" s="4">
        <f t="shared" si="30"/>
        <v>2.1973281504000002</v>
      </c>
      <c r="CE187" s="4">
        <f t="shared" si="31"/>
        <v>18573.382345856688</v>
      </c>
      <c r="CF187" s="4">
        <f t="shared" si="32"/>
        <v>107.56726373289601</v>
      </c>
      <c r="CG187" s="4">
        <f t="shared" si="33"/>
        <v>78.852010586687996</v>
      </c>
      <c r="CH187" s="4">
        <f t="shared" si="34"/>
        <v>33.955072381065598</v>
      </c>
    </row>
    <row r="188" spans="1:86">
      <c r="A188" s="2">
        <v>42440</v>
      </c>
      <c r="B188" s="29">
        <v>0.43206157407407408</v>
      </c>
      <c r="C188" s="4">
        <v>13.96</v>
      </c>
      <c r="D188" s="4">
        <v>0.12889999999999999</v>
      </c>
      <c r="E188" s="4" t="s">
        <v>155</v>
      </c>
      <c r="F188" s="4">
        <v>1289.1578950000001</v>
      </c>
      <c r="G188" s="4">
        <v>744.9</v>
      </c>
      <c r="H188" s="4">
        <v>8.3000000000000007</v>
      </c>
      <c r="I188" s="4">
        <v>676.4</v>
      </c>
      <c r="K188" s="4">
        <v>0.79</v>
      </c>
      <c r="L188" s="4">
        <v>111</v>
      </c>
      <c r="M188" s="4">
        <v>0.87760000000000005</v>
      </c>
      <c r="N188" s="4">
        <v>12.250999999999999</v>
      </c>
      <c r="O188" s="4">
        <v>0.11310000000000001</v>
      </c>
      <c r="P188" s="4">
        <v>653.67719999999997</v>
      </c>
      <c r="Q188" s="4">
        <v>7.2839</v>
      </c>
      <c r="R188" s="4">
        <v>661</v>
      </c>
      <c r="S188" s="4">
        <v>523.60540000000003</v>
      </c>
      <c r="T188" s="4">
        <v>5.8345000000000002</v>
      </c>
      <c r="U188" s="4">
        <v>529.4</v>
      </c>
      <c r="V188" s="4">
        <v>676.38779999999997</v>
      </c>
      <c r="Y188" s="4">
        <v>97.323999999999998</v>
      </c>
      <c r="Z188" s="4">
        <v>0</v>
      </c>
      <c r="AA188" s="4">
        <v>0.6905</v>
      </c>
      <c r="AB188" s="4" t="s">
        <v>382</v>
      </c>
      <c r="AC188" s="4">
        <v>0</v>
      </c>
      <c r="AD188" s="4">
        <v>11.9</v>
      </c>
      <c r="AE188" s="4">
        <v>851</v>
      </c>
      <c r="AF188" s="4">
        <v>865</v>
      </c>
      <c r="AG188" s="4">
        <v>884</v>
      </c>
      <c r="AH188" s="4">
        <v>71</v>
      </c>
      <c r="AI188" s="4">
        <v>22.15</v>
      </c>
      <c r="AJ188" s="4">
        <v>0.51</v>
      </c>
      <c r="AK188" s="4">
        <v>989</v>
      </c>
      <c r="AL188" s="4">
        <v>2</v>
      </c>
      <c r="AM188" s="4">
        <v>0</v>
      </c>
      <c r="AN188" s="4">
        <v>27</v>
      </c>
      <c r="AO188" s="4">
        <v>191</v>
      </c>
      <c r="AP188" s="4">
        <v>190.7</v>
      </c>
      <c r="AQ188" s="4">
        <v>1.7</v>
      </c>
      <c r="AR188" s="4">
        <v>195</v>
      </c>
      <c r="AS188" s="4" t="s">
        <v>155</v>
      </c>
      <c r="AT188" s="4">
        <v>2</v>
      </c>
      <c r="AU188" s="5">
        <v>0.64020833333333338</v>
      </c>
      <c r="AV188" s="4">
        <v>47.162370000000003</v>
      </c>
      <c r="AW188" s="4">
        <v>-88.484070000000003</v>
      </c>
      <c r="AX188" s="4">
        <v>315.39999999999998</v>
      </c>
      <c r="AY188" s="4">
        <v>30.7</v>
      </c>
      <c r="AZ188" s="4">
        <v>12</v>
      </c>
      <c r="BA188" s="4">
        <v>11</v>
      </c>
      <c r="BB188" s="4" t="s">
        <v>427</v>
      </c>
      <c r="BC188" s="4">
        <v>2.4214000000000002</v>
      </c>
      <c r="BD188" s="4">
        <v>1</v>
      </c>
      <c r="BE188" s="4">
        <v>3.1214</v>
      </c>
      <c r="BF188" s="4">
        <v>14.063000000000001</v>
      </c>
      <c r="BG188" s="4">
        <v>14.99</v>
      </c>
      <c r="BH188" s="4">
        <v>1.07</v>
      </c>
      <c r="BI188" s="4">
        <v>13.95</v>
      </c>
      <c r="BJ188" s="4">
        <v>2989.2069999999999</v>
      </c>
      <c r="BK188" s="4">
        <v>17.568999999999999</v>
      </c>
      <c r="BL188" s="4">
        <v>16.702999999999999</v>
      </c>
      <c r="BM188" s="4">
        <v>0.186</v>
      </c>
      <c r="BN188" s="4">
        <v>16.888999999999999</v>
      </c>
      <c r="BO188" s="4">
        <v>13.379</v>
      </c>
      <c r="BP188" s="4">
        <v>0.14899999999999999</v>
      </c>
      <c r="BQ188" s="4">
        <v>13.528</v>
      </c>
      <c r="BR188" s="4">
        <v>5.4573</v>
      </c>
      <c r="BU188" s="4">
        <v>4.7110000000000003</v>
      </c>
      <c r="BW188" s="4">
        <v>122.5</v>
      </c>
      <c r="BX188" s="4">
        <v>0.33201599999999998</v>
      </c>
      <c r="BY188" s="4">
        <v>-5</v>
      </c>
      <c r="BZ188" s="4">
        <v>0.96149200000000001</v>
      </c>
      <c r="CA188" s="4">
        <v>8.1136409999999994</v>
      </c>
      <c r="CB188" s="4">
        <v>19.422138</v>
      </c>
      <c r="CC188" s="4">
        <f t="shared" si="30"/>
        <v>2.1436239521999996</v>
      </c>
      <c r="CE188" s="4">
        <f t="shared" si="31"/>
        <v>18117.254297097188</v>
      </c>
      <c r="CF188" s="4">
        <f t="shared" si="32"/>
        <v>106.48377337056299</v>
      </c>
      <c r="CG188" s="4">
        <f t="shared" si="33"/>
        <v>81.991717579655997</v>
      </c>
      <c r="CH188" s="4">
        <f t="shared" si="34"/>
        <v>33.0760940528871</v>
      </c>
    </row>
    <row r="189" spans="1:86">
      <c r="A189" s="2">
        <v>42440</v>
      </c>
      <c r="B189" s="29">
        <v>0.43207314814814812</v>
      </c>
      <c r="C189" s="4">
        <v>13.968999999999999</v>
      </c>
      <c r="D189" s="4">
        <v>0.129</v>
      </c>
      <c r="E189" s="4" t="s">
        <v>155</v>
      </c>
      <c r="F189" s="4">
        <v>1290</v>
      </c>
      <c r="G189" s="4">
        <v>761.2</v>
      </c>
      <c r="H189" s="4">
        <v>8.3000000000000007</v>
      </c>
      <c r="I189" s="4">
        <v>691.9</v>
      </c>
      <c r="K189" s="4">
        <v>0.8</v>
      </c>
      <c r="L189" s="4">
        <v>111</v>
      </c>
      <c r="M189" s="4">
        <v>0.87749999999999995</v>
      </c>
      <c r="N189" s="4">
        <v>12.2582</v>
      </c>
      <c r="O189" s="4">
        <v>0.1132</v>
      </c>
      <c r="P189" s="4">
        <v>667.99850000000004</v>
      </c>
      <c r="Q189" s="4">
        <v>7.2835000000000001</v>
      </c>
      <c r="R189" s="4">
        <v>675.3</v>
      </c>
      <c r="S189" s="4">
        <v>535.54859999999996</v>
      </c>
      <c r="T189" s="4">
        <v>5.8392999999999997</v>
      </c>
      <c r="U189" s="4">
        <v>541.4</v>
      </c>
      <c r="V189" s="4">
        <v>691.94669999999996</v>
      </c>
      <c r="Y189" s="4">
        <v>97.331000000000003</v>
      </c>
      <c r="Z189" s="4">
        <v>0</v>
      </c>
      <c r="AA189" s="4">
        <v>0.70199999999999996</v>
      </c>
      <c r="AB189" s="4" t="s">
        <v>382</v>
      </c>
      <c r="AC189" s="4">
        <v>0</v>
      </c>
      <c r="AD189" s="4">
        <v>11.9</v>
      </c>
      <c r="AE189" s="4">
        <v>851</v>
      </c>
      <c r="AF189" s="4">
        <v>865</v>
      </c>
      <c r="AG189" s="4">
        <v>883</v>
      </c>
      <c r="AH189" s="4">
        <v>71.7</v>
      </c>
      <c r="AI189" s="4">
        <v>22.38</v>
      </c>
      <c r="AJ189" s="4">
        <v>0.51</v>
      </c>
      <c r="AK189" s="4">
        <v>989</v>
      </c>
      <c r="AL189" s="4">
        <v>2</v>
      </c>
      <c r="AM189" s="4">
        <v>0</v>
      </c>
      <c r="AN189" s="4">
        <v>27</v>
      </c>
      <c r="AO189" s="4">
        <v>191</v>
      </c>
      <c r="AP189" s="4">
        <v>191</v>
      </c>
      <c r="AQ189" s="4">
        <v>1.9</v>
      </c>
      <c r="AR189" s="4">
        <v>195</v>
      </c>
      <c r="AS189" s="4" t="s">
        <v>155</v>
      </c>
      <c r="AT189" s="4">
        <v>2</v>
      </c>
      <c r="AU189" s="5">
        <v>0.64023148148148146</v>
      </c>
      <c r="AV189" s="4">
        <v>47.162523999999998</v>
      </c>
      <c r="AW189" s="4">
        <v>-88.484042000000002</v>
      </c>
      <c r="AX189" s="4">
        <v>315.7</v>
      </c>
      <c r="AY189" s="4">
        <v>30.5</v>
      </c>
      <c r="AZ189" s="4">
        <v>12</v>
      </c>
      <c r="BA189" s="4">
        <v>11</v>
      </c>
      <c r="BB189" s="4" t="s">
        <v>427</v>
      </c>
      <c r="BC189" s="4">
        <v>2.6476000000000002</v>
      </c>
      <c r="BD189" s="4">
        <v>1.0738000000000001</v>
      </c>
      <c r="BE189" s="4">
        <v>3.2738</v>
      </c>
      <c r="BF189" s="4">
        <v>14.063000000000001</v>
      </c>
      <c r="BG189" s="4">
        <v>14.98</v>
      </c>
      <c r="BH189" s="4">
        <v>1.07</v>
      </c>
      <c r="BI189" s="4">
        <v>13.956</v>
      </c>
      <c r="BJ189" s="4">
        <v>2988.835</v>
      </c>
      <c r="BK189" s="4">
        <v>17.567</v>
      </c>
      <c r="BL189" s="4">
        <v>17.056000000000001</v>
      </c>
      <c r="BM189" s="4">
        <v>0.186</v>
      </c>
      <c r="BN189" s="4">
        <v>17.242000000000001</v>
      </c>
      <c r="BO189" s="4">
        <v>13.675000000000001</v>
      </c>
      <c r="BP189" s="4">
        <v>0.14899999999999999</v>
      </c>
      <c r="BQ189" s="4">
        <v>13.824</v>
      </c>
      <c r="BR189" s="4">
        <v>5.5789</v>
      </c>
      <c r="BU189" s="4">
        <v>4.7080000000000002</v>
      </c>
      <c r="BW189" s="4">
        <v>124.459</v>
      </c>
      <c r="BX189" s="4">
        <v>0.34965000000000002</v>
      </c>
      <c r="BY189" s="4">
        <v>-5</v>
      </c>
      <c r="BZ189" s="4">
        <v>0.96125400000000005</v>
      </c>
      <c r="CA189" s="4">
        <v>8.5445720000000005</v>
      </c>
      <c r="CB189" s="4">
        <v>19.417331000000001</v>
      </c>
      <c r="CC189" s="4">
        <f t="shared" si="30"/>
        <v>2.2574759223999998</v>
      </c>
      <c r="CE189" s="4">
        <f t="shared" si="31"/>
        <v>19077.121942654143</v>
      </c>
      <c r="CF189" s="4">
        <f t="shared" si="32"/>
        <v>112.12656475402801</v>
      </c>
      <c r="CG189" s="4">
        <f t="shared" si="33"/>
        <v>88.235762006016003</v>
      </c>
      <c r="CH189" s="4">
        <f t="shared" si="34"/>
        <v>35.6089766099076</v>
      </c>
    </row>
    <row r="190" spans="1:86">
      <c r="A190" s="2">
        <v>42440</v>
      </c>
      <c r="B190" s="29">
        <v>0.43208472222222222</v>
      </c>
      <c r="C190" s="4">
        <v>13.98</v>
      </c>
      <c r="D190" s="4">
        <v>0.13389999999999999</v>
      </c>
      <c r="E190" s="4" t="s">
        <v>155</v>
      </c>
      <c r="F190" s="4">
        <v>1339.1438069999999</v>
      </c>
      <c r="G190" s="4">
        <v>774.4</v>
      </c>
      <c r="H190" s="4">
        <v>8.3000000000000007</v>
      </c>
      <c r="I190" s="4">
        <v>701.8</v>
      </c>
      <c r="K190" s="4">
        <v>0.8</v>
      </c>
      <c r="L190" s="4">
        <v>111</v>
      </c>
      <c r="M190" s="4">
        <v>0.87739999999999996</v>
      </c>
      <c r="N190" s="4">
        <v>12.266299999999999</v>
      </c>
      <c r="O190" s="4">
        <v>0.11749999999999999</v>
      </c>
      <c r="P190" s="4">
        <v>679.4615</v>
      </c>
      <c r="Q190" s="4">
        <v>7.2826000000000004</v>
      </c>
      <c r="R190" s="4">
        <v>686.7</v>
      </c>
      <c r="S190" s="4">
        <v>544.90229999999997</v>
      </c>
      <c r="T190" s="4">
        <v>5.8403</v>
      </c>
      <c r="U190" s="4">
        <v>550.70000000000005</v>
      </c>
      <c r="V190" s="4">
        <v>701.80600000000004</v>
      </c>
      <c r="Y190" s="4">
        <v>97.391999999999996</v>
      </c>
      <c r="Z190" s="4">
        <v>0</v>
      </c>
      <c r="AA190" s="4">
        <v>0.70189999999999997</v>
      </c>
      <c r="AB190" s="4" t="s">
        <v>382</v>
      </c>
      <c r="AC190" s="4">
        <v>0</v>
      </c>
      <c r="AD190" s="4">
        <v>11.8</v>
      </c>
      <c r="AE190" s="4">
        <v>851</v>
      </c>
      <c r="AF190" s="4">
        <v>865</v>
      </c>
      <c r="AG190" s="4">
        <v>883</v>
      </c>
      <c r="AH190" s="4">
        <v>72</v>
      </c>
      <c r="AI190" s="4">
        <v>22.46</v>
      </c>
      <c r="AJ190" s="4">
        <v>0.52</v>
      </c>
      <c r="AK190" s="4">
        <v>989</v>
      </c>
      <c r="AL190" s="4">
        <v>2</v>
      </c>
      <c r="AM190" s="4">
        <v>0</v>
      </c>
      <c r="AN190" s="4">
        <v>27</v>
      </c>
      <c r="AO190" s="4">
        <v>191</v>
      </c>
      <c r="AP190" s="4">
        <v>191</v>
      </c>
      <c r="AQ190" s="4">
        <v>2.1</v>
      </c>
      <c r="AR190" s="4">
        <v>195</v>
      </c>
      <c r="AS190" s="4" t="s">
        <v>155</v>
      </c>
      <c r="AT190" s="4">
        <v>2</v>
      </c>
      <c r="AU190" s="5">
        <v>0.6402430555555555</v>
      </c>
      <c r="AV190" s="4">
        <v>47.162644999999998</v>
      </c>
      <c r="AW190" s="4">
        <v>-88.484018000000006</v>
      </c>
      <c r="AX190" s="4">
        <v>315.89999999999998</v>
      </c>
      <c r="AY190" s="4">
        <v>30.5</v>
      </c>
      <c r="AZ190" s="4">
        <v>12</v>
      </c>
      <c r="BA190" s="4">
        <v>11</v>
      </c>
      <c r="BB190" s="4" t="s">
        <v>427</v>
      </c>
      <c r="BC190" s="4">
        <v>1.4454</v>
      </c>
      <c r="BD190" s="4">
        <v>1.1000000000000001</v>
      </c>
      <c r="BE190" s="4">
        <v>2.1930000000000001</v>
      </c>
      <c r="BF190" s="4">
        <v>14.063000000000001</v>
      </c>
      <c r="BG190" s="4">
        <v>14.96</v>
      </c>
      <c r="BH190" s="4">
        <v>1.06</v>
      </c>
      <c r="BI190" s="4">
        <v>13.971</v>
      </c>
      <c r="BJ190" s="4">
        <v>2987.585</v>
      </c>
      <c r="BK190" s="4">
        <v>18.215</v>
      </c>
      <c r="BL190" s="4">
        <v>17.329999999999998</v>
      </c>
      <c r="BM190" s="4">
        <v>0.186</v>
      </c>
      <c r="BN190" s="4">
        <v>17.515999999999998</v>
      </c>
      <c r="BO190" s="4">
        <v>13.898</v>
      </c>
      <c r="BP190" s="4">
        <v>0.14899999999999999</v>
      </c>
      <c r="BQ190" s="4">
        <v>14.047000000000001</v>
      </c>
      <c r="BR190" s="4">
        <v>5.6521999999999997</v>
      </c>
      <c r="BU190" s="4">
        <v>4.7060000000000004</v>
      </c>
      <c r="BW190" s="4">
        <v>124.309</v>
      </c>
      <c r="BX190" s="4">
        <v>0.332874</v>
      </c>
      <c r="BY190" s="4">
        <v>-5</v>
      </c>
      <c r="BZ190" s="4">
        <v>0.96025400000000005</v>
      </c>
      <c r="CA190" s="4">
        <v>8.1346089999999993</v>
      </c>
      <c r="CB190" s="4">
        <v>19.397131000000002</v>
      </c>
      <c r="CC190" s="4">
        <f t="shared" si="30"/>
        <v>2.1491636977999997</v>
      </c>
      <c r="CE190" s="4">
        <f t="shared" si="31"/>
        <v>18154.218364460954</v>
      </c>
      <c r="CF190" s="4">
        <f t="shared" si="32"/>
        <v>110.68441149244499</v>
      </c>
      <c r="CG190" s="4">
        <f t="shared" si="33"/>
        <v>85.357338909380999</v>
      </c>
      <c r="CH190" s="4">
        <f t="shared" si="34"/>
        <v>34.345892431380598</v>
      </c>
    </row>
    <row r="191" spans="1:86">
      <c r="A191" s="2">
        <v>42440</v>
      </c>
      <c r="B191" s="29">
        <v>0.43209629629629626</v>
      </c>
      <c r="C191" s="4">
        <v>13.989000000000001</v>
      </c>
      <c r="D191" s="4">
        <v>0.13700000000000001</v>
      </c>
      <c r="E191" s="4" t="s">
        <v>155</v>
      </c>
      <c r="F191" s="4">
        <v>1370</v>
      </c>
      <c r="G191" s="4">
        <v>785.9</v>
      </c>
      <c r="H191" s="4">
        <v>8.4</v>
      </c>
      <c r="I191" s="4">
        <v>706</v>
      </c>
      <c r="K191" s="4">
        <v>0.8</v>
      </c>
      <c r="L191" s="4">
        <v>111</v>
      </c>
      <c r="M191" s="4">
        <v>0.87739999999999996</v>
      </c>
      <c r="N191" s="4">
        <v>12.273099999999999</v>
      </c>
      <c r="O191" s="4">
        <v>0.1202</v>
      </c>
      <c r="P191" s="4">
        <v>689.4769</v>
      </c>
      <c r="Q191" s="4">
        <v>7.3697999999999997</v>
      </c>
      <c r="R191" s="4">
        <v>696.8</v>
      </c>
      <c r="S191" s="4">
        <v>552.93430000000001</v>
      </c>
      <c r="T191" s="4">
        <v>5.9103000000000003</v>
      </c>
      <c r="U191" s="4">
        <v>558.79999999999995</v>
      </c>
      <c r="V191" s="4">
        <v>705.99670000000003</v>
      </c>
      <c r="Y191" s="4">
        <v>97.456000000000003</v>
      </c>
      <c r="Z191" s="4">
        <v>0</v>
      </c>
      <c r="AA191" s="4">
        <v>0.70189999999999997</v>
      </c>
      <c r="AB191" s="4" t="s">
        <v>382</v>
      </c>
      <c r="AC191" s="4">
        <v>0</v>
      </c>
      <c r="AD191" s="4">
        <v>11.9</v>
      </c>
      <c r="AE191" s="4">
        <v>850</v>
      </c>
      <c r="AF191" s="4">
        <v>865</v>
      </c>
      <c r="AG191" s="4">
        <v>883</v>
      </c>
      <c r="AH191" s="4">
        <v>72</v>
      </c>
      <c r="AI191" s="4">
        <v>22.46</v>
      </c>
      <c r="AJ191" s="4">
        <v>0.52</v>
      </c>
      <c r="AK191" s="4">
        <v>989</v>
      </c>
      <c r="AL191" s="4">
        <v>2</v>
      </c>
      <c r="AM191" s="4">
        <v>0</v>
      </c>
      <c r="AN191" s="4">
        <v>27</v>
      </c>
      <c r="AO191" s="4">
        <v>191</v>
      </c>
      <c r="AP191" s="4">
        <v>191</v>
      </c>
      <c r="AQ191" s="4">
        <v>2.2000000000000002</v>
      </c>
      <c r="AR191" s="4">
        <v>195</v>
      </c>
      <c r="AS191" s="4" t="s">
        <v>155</v>
      </c>
      <c r="AT191" s="4">
        <v>2</v>
      </c>
      <c r="AU191" s="5">
        <v>0.64025462962962965</v>
      </c>
      <c r="AV191" s="4">
        <v>47.162768</v>
      </c>
      <c r="AW191" s="4">
        <v>-88.484025000000003</v>
      </c>
      <c r="AX191" s="4">
        <v>316.3</v>
      </c>
      <c r="AY191" s="4">
        <v>30.4</v>
      </c>
      <c r="AZ191" s="4">
        <v>12</v>
      </c>
      <c r="BA191" s="4">
        <v>11</v>
      </c>
      <c r="BB191" s="4" t="s">
        <v>427</v>
      </c>
      <c r="BC191" s="4">
        <v>1.5904</v>
      </c>
      <c r="BD191" s="4">
        <v>1.3213999999999999</v>
      </c>
      <c r="BE191" s="4">
        <v>2.3166000000000002</v>
      </c>
      <c r="BF191" s="4">
        <v>14.063000000000001</v>
      </c>
      <c r="BG191" s="4">
        <v>14.95</v>
      </c>
      <c r="BH191" s="4">
        <v>1.06</v>
      </c>
      <c r="BI191" s="4">
        <v>13.978999999999999</v>
      </c>
      <c r="BJ191" s="4">
        <v>2986.855</v>
      </c>
      <c r="BK191" s="4">
        <v>18.617999999999999</v>
      </c>
      <c r="BL191" s="4">
        <v>17.571999999999999</v>
      </c>
      <c r="BM191" s="4">
        <v>0.188</v>
      </c>
      <c r="BN191" s="4">
        <v>17.760000000000002</v>
      </c>
      <c r="BO191" s="4">
        <v>14.092000000000001</v>
      </c>
      <c r="BP191" s="4">
        <v>0.151</v>
      </c>
      <c r="BQ191" s="4">
        <v>14.243</v>
      </c>
      <c r="BR191" s="4">
        <v>5.6814</v>
      </c>
      <c r="BU191" s="4">
        <v>4.7060000000000004</v>
      </c>
      <c r="BW191" s="4">
        <v>124.2</v>
      </c>
      <c r="BX191" s="4">
        <v>0.34738000000000002</v>
      </c>
      <c r="BY191" s="4">
        <v>-5</v>
      </c>
      <c r="BZ191" s="4">
        <v>0.96149200000000001</v>
      </c>
      <c r="CA191" s="4">
        <v>8.4890989999999995</v>
      </c>
      <c r="CB191" s="4">
        <v>19.422138</v>
      </c>
      <c r="CC191" s="4">
        <f t="shared" si="30"/>
        <v>2.2428199557999999</v>
      </c>
      <c r="CE191" s="4">
        <f t="shared" si="31"/>
        <v>18940.713721852815</v>
      </c>
      <c r="CF191" s="4">
        <f t="shared" si="32"/>
        <v>118.06338375095399</v>
      </c>
      <c r="CG191" s="4">
        <f t="shared" si="33"/>
        <v>90.319947081578988</v>
      </c>
      <c r="CH191" s="4">
        <f t="shared" si="34"/>
        <v>36.027785392774199</v>
      </c>
    </row>
    <row r="192" spans="1:86">
      <c r="A192" s="2">
        <v>42440</v>
      </c>
      <c r="B192" s="29">
        <v>0.43210787037037041</v>
      </c>
      <c r="C192" s="4">
        <v>14.037000000000001</v>
      </c>
      <c r="D192" s="4">
        <v>0.14149999999999999</v>
      </c>
      <c r="E192" s="4" t="s">
        <v>155</v>
      </c>
      <c r="F192" s="4">
        <v>1414.7164949999999</v>
      </c>
      <c r="G192" s="4">
        <v>781.2</v>
      </c>
      <c r="H192" s="4">
        <v>8.4</v>
      </c>
      <c r="I192" s="4">
        <v>709.6</v>
      </c>
      <c r="K192" s="4">
        <v>0.8</v>
      </c>
      <c r="L192" s="4">
        <v>111</v>
      </c>
      <c r="M192" s="4">
        <v>0.877</v>
      </c>
      <c r="N192" s="4">
        <v>12.310700000000001</v>
      </c>
      <c r="O192" s="4">
        <v>0.1241</v>
      </c>
      <c r="P192" s="4">
        <v>685.14520000000005</v>
      </c>
      <c r="Q192" s="4">
        <v>7.367</v>
      </c>
      <c r="R192" s="4">
        <v>692.5</v>
      </c>
      <c r="S192" s="4">
        <v>549.46040000000005</v>
      </c>
      <c r="T192" s="4">
        <v>5.9081000000000001</v>
      </c>
      <c r="U192" s="4">
        <v>555.4</v>
      </c>
      <c r="V192" s="4">
        <v>709.63319999999999</v>
      </c>
      <c r="Y192" s="4">
        <v>97.763000000000005</v>
      </c>
      <c r="Z192" s="4">
        <v>0</v>
      </c>
      <c r="AA192" s="4">
        <v>0.7016</v>
      </c>
      <c r="AB192" s="4" t="s">
        <v>382</v>
      </c>
      <c r="AC192" s="4">
        <v>0</v>
      </c>
      <c r="AD192" s="4">
        <v>12</v>
      </c>
      <c r="AE192" s="4">
        <v>849</v>
      </c>
      <c r="AF192" s="4">
        <v>864</v>
      </c>
      <c r="AG192" s="4">
        <v>882</v>
      </c>
      <c r="AH192" s="4">
        <v>72</v>
      </c>
      <c r="AI192" s="4">
        <v>22.46</v>
      </c>
      <c r="AJ192" s="4">
        <v>0.52</v>
      </c>
      <c r="AK192" s="4">
        <v>989</v>
      </c>
      <c r="AL192" s="4">
        <v>2</v>
      </c>
      <c r="AM192" s="4">
        <v>0</v>
      </c>
      <c r="AN192" s="4">
        <v>27</v>
      </c>
      <c r="AO192" s="4">
        <v>191</v>
      </c>
      <c r="AP192" s="4">
        <v>191.7</v>
      </c>
      <c r="AQ192" s="4">
        <v>2.4</v>
      </c>
      <c r="AR192" s="4">
        <v>195</v>
      </c>
      <c r="AS192" s="4" t="s">
        <v>155</v>
      </c>
      <c r="AT192" s="4">
        <v>2</v>
      </c>
      <c r="AU192" s="5">
        <v>0.64026620370370368</v>
      </c>
      <c r="AV192" s="4">
        <v>47.162799999999997</v>
      </c>
      <c r="AW192" s="4">
        <v>-88.484030000000004</v>
      </c>
      <c r="AX192" s="4">
        <v>316.39999999999998</v>
      </c>
      <c r="AY192" s="4">
        <v>30.5</v>
      </c>
      <c r="AZ192" s="4">
        <v>12</v>
      </c>
      <c r="BA192" s="4">
        <v>11</v>
      </c>
      <c r="BB192" s="4" t="s">
        <v>427</v>
      </c>
      <c r="BC192" s="4">
        <v>1.8</v>
      </c>
      <c r="BD192" s="4">
        <v>1.4738</v>
      </c>
      <c r="BE192" s="4">
        <v>2.5737999999999999</v>
      </c>
      <c r="BF192" s="4">
        <v>14.063000000000001</v>
      </c>
      <c r="BG192" s="4">
        <v>14.9</v>
      </c>
      <c r="BH192" s="4">
        <v>1.06</v>
      </c>
      <c r="BI192" s="4">
        <v>14.022</v>
      </c>
      <c r="BJ192" s="4">
        <v>2985.9490000000001</v>
      </c>
      <c r="BK192" s="4">
        <v>19.154</v>
      </c>
      <c r="BL192" s="4">
        <v>17.402999999999999</v>
      </c>
      <c r="BM192" s="4">
        <v>0.187</v>
      </c>
      <c r="BN192" s="4">
        <v>17.59</v>
      </c>
      <c r="BO192" s="4">
        <v>13.956</v>
      </c>
      <c r="BP192" s="4">
        <v>0.15</v>
      </c>
      <c r="BQ192" s="4">
        <v>14.106</v>
      </c>
      <c r="BR192" s="4">
        <v>5.6916000000000002</v>
      </c>
      <c r="BU192" s="4">
        <v>4.7050000000000001</v>
      </c>
      <c r="BW192" s="4">
        <v>123.738</v>
      </c>
      <c r="BX192" s="4">
        <v>0.363952</v>
      </c>
      <c r="BY192" s="4">
        <v>-5</v>
      </c>
      <c r="BZ192" s="4">
        <v>0.966476</v>
      </c>
      <c r="CA192" s="4">
        <v>8.8940769999999993</v>
      </c>
      <c r="CB192" s="4">
        <v>19.522815000000001</v>
      </c>
      <c r="CC192" s="4">
        <f t="shared" si="30"/>
        <v>2.3498151433999999</v>
      </c>
      <c r="CE192" s="4">
        <f t="shared" si="31"/>
        <v>19838.273462082529</v>
      </c>
      <c r="CF192" s="4">
        <f t="shared" si="32"/>
        <v>127.25679169092599</v>
      </c>
      <c r="CG192" s="4">
        <f t="shared" si="33"/>
        <v>93.718508071014</v>
      </c>
      <c r="CH192" s="4">
        <f t="shared" si="34"/>
        <v>37.814281903940397</v>
      </c>
    </row>
    <row r="193" spans="1:86">
      <c r="A193" s="2">
        <v>42440</v>
      </c>
      <c r="B193" s="29">
        <v>0.43211944444444444</v>
      </c>
      <c r="C193" s="4">
        <v>14.164999999999999</v>
      </c>
      <c r="D193" s="4">
        <v>0.15190000000000001</v>
      </c>
      <c r="E193" s="4" t="s">
        <v>155</v>
      </c>
      <c r="F193" s="4">
        <v>1518.518219</v>
      </c>
      <c r="G193" s="4">
        <v>732.6</v>
      </c>
      <c r="H193" s="4">
        <v>8.4</v>
      </c>
      <c r="I193" s="4">
        <v>734</v>
      </c>
      <c r="K193" s="4">
        <v>0.8</v>
      </c>
      <c r="L193" s="4">
        <v>113</v>
      </c>
      <c r="M193" s="4">
        <v>0.876</v>
      </c>
      <c r="N193" s="4">
        <v>12.409000000000001</v>
      </c>
      <c r="O193" s="4">
        <v>0.13300000000000001</v>
      </c>
      <c r="P193" s="4">
        <v>641.74580000000003</v>
      </c>
      <c r="Q193" s="4">
        <v>7.3863000000000003</v>
      </c>
      <c r="R193" s="4">
        <v>649.1</v>
      </c>
      <c r="S193" s="4">
        <v>514.68880000000001</v>
      </c>
      <c r="T193" s="4">
        <v>5.9238999999999997</v>
      </c>
      <c r="U193" s="4">
        <v>520.6</v>
      </c>
      <c r="V193" s="4">
        <v>734.02120000000002</v>
      </c>
      <c r="Y193" s="4">
        <v>99.353999999999999</v>
      </c>
      <c r="Z193" s="4">
        <v>0</v>
      </c>
      <c r="AA193" s="4">
        <v>0.70079999999999998</v>
      </c>
      <c r="AB193" s="4" t="s">
        <v>382</v>
      </c>
      <c r="AC193" s="4">
        <v>0</v>
      </c>
      <c r="AD193" s="4">
        <v>12.2</v>
      </c>
      <c r="AE193" s="4">
        <v>847</v>
      </c>
      <c r="AF193" s="4">
        <v>862</v>
      </c>
      <c r="AG193" s="4">
        <v>881</v>
      </c>
      <c r="AH193" s="4">
        <v>72</v>
      </c>
      <c r="AI193" s="4">
        <v>22.48</v>
      </c>
      <c r="AJ193" s="4">
        <v>0.52</v>
      </c>
      <c r="AK193" s="4">
        <v>988</v>
      </c>
      <c r="AL193" s="4">
        <v>2</v>
      </c>
      <c r="AM193" s="4">
        <v>0</v>
      </c>
      <c r="AN193" s="4">
        <v>27</v>
      </c>
      <c r="AO193" s="4">
        <v>191.7</v>
      </c>
      <c r="AP193" s="4">
        <v>192</v>
      </c>
      <c r="AQ193" s="4">
        <v>2.7</v>
      </c>
      <c r="AR193" s="4">
        <v>195</v>
      </c>
      <c r="AS193" s="4" t="s">
        <v>155</v>
      </c>
      <c r="AT193" s="4">
        <v>2</v>
      </c>
      <c r="AU193" s="5">
        <v>0.64026620370370368</v>
      </c>
      <c r="AV193" s="4">
        <v>47.162891000000002</v>
      </c>
      <c r="AW193" s="4">
        <v>-88.484049999999996</v>
      </c>
      <c r="AX193" s="4">
        <v>316.5</v>
      </c>
      <c r="AY193" s="4">
        <v>30.4</v>
      </c>
      <c r="AZ193" s="4">
        <v>12</v>
      </c>
      <c r="BA193" s="4">
        <v>11</v>
      </c>
      <c r="BB193" s="4" t="s">
        <v>427</v>
      </c>
      <c r="BC193" s="4">
        <v>2.3166000000000002</v>
      </c>
      <c r="BD193" s="4">
        <v>1.7214</v>
      </c>
      <c r="BE193" s="4">
        <v>3.0428000000000002</v>
      </c>
      <c r="BF193" s="4">
        <v>14.063000000000001</v>
      </c>
      <c r="BG193" s="4">
        <v>14.76</v>
      </c>
      <c r="BH193" s="4">
        <v>1.05</v>
      </c>
      <c r="BI193" s="4">
        <v>14.151</v>
      </c>
      <c r="BJ193" s="4">
        <v>2983.5390000000002</v>
      </c>
      <c r="BK193" s="4">
        <v>20.356999999999999</v>
      </c>
      <c r="BL193" s="4">
        <v>16.158000000000001</v>
      </c>
      <c r="BM193" s="4">
        <v>0.186</v>
      </c>
      <c r="BN193" s="4">
        <v>16.344000000000001</v>
      </c>
      <c r="BO193" s="4">
        <v>12.959</v>
      </c>
      <c r="BP193" s="4">
        <v>0.14899999999999999</v>
      </c>
      <c r="BQ193" s="4">
        <v>13.108000000000001</v>
      </c>
      <c r="BR193" s="4">
        <v>5.8357999999999999</v>
      </c>
      <c r="BU193" s="4">
        <v>4.7389999999999999</v>
      </c>
      <c r="BW193" s="4">
        <v>122.51900000000001</v>
      </c>
      <c r="BX193" s="4">
        <v>0.37371399999999999</v>
      </c>
      <c r="BY193" s="4">
        <v>-5</v>
      </c>
      <c r="BZ193" s="4">
        <v>0.968746</v>
      </c>
      <c r="CA193" s="4">
        <v>9.1326359999999998</v>
      </c>
      <c r="CB193" s="4">
        <v>19.568669</v>
      </c>
      <c r="CC193" s="4">
        <f t="shared" si="30"/>
        <v>2.4128424311999996</v>
      </c>
      <c r="CE193" s="4">
        <f t="shared" si="31"/>
        <v>20353.939032066588</v>
      </c>
      <c r="CF193" s="4">
        <f t="shared" si="32"/>
        <v>138.877064075844</v>
      </c>
      <c r="CG193" s="4">
        <f t="shared" si="33"/>
        <v>89.423812737936004</v>
      </c>
      <c r="CH193" s="4">
        <f t="shared" si="34"/>
        <v>39.812289165093595</v>
      </c>
    </row>
    <row r="194" spans="1:86">
      <c r="A194" s="2">
        <v>42440</v>
      </c>
      <c r="B194" s="29">
        <v>0.43213101851851854</v>
      </c>
      <c r="C194" s="4">
        <v>14.2</v>
      </c>
      <c r="D194" s="4">
        <v>0.151</v>
      </c>
      <c r="E194" s="4" t="s">
        <v>155</v>
      </c>
      <c r="F194" s="4">
        <v>1510.421053</v>
      </c>
      <c r="G194" s="4">
        <v>670.4</v>
      </c>
      <c r="H194" s="4">
        <v>8.5</v>
      </c>
      <c r="I194" s="4">
        <v>767</v>
      </c>
      <c r="K194" s="4">
        <v>0.71</v>
      </c>
      <c r="L194" s="4">
        <v>116</v>
      </c>
      <c r="M194" s="4">
        <v>0.87580000000000002</v>
      </c>
      <c r="N194" s="4">
        <v>12.4359</v>
      </c>
      <c r="O194" s="4">
        <v>0.1323</v>
      </c>
      <c r="P194" s="4">
        <v>587.1259</v>
      </c>
      <c r="Q194" s="4">
        <v>7.444</v>
      </c>
      <c r="R194" s="4">
        <v>594.6</v>
      </c>
      <c r="S194" s="4">
        <v>470.863</v>
      </c>
      <c r="T194" s="4">
        <v>5.9699</v>
      </c>
      <c r="U194" s="4">
        <v>476.8</v>
      </c>
      <c r="V194" s="4">
        <v>767.03750000000002</v>
      </c>
      <c r="Y194" s="4">
        <v>101.586</v>
      </c>
      <c r="Z194" s="4">
        <v>0</v>
      </c>
      <c r="AA194" s="4">
        <v>0.62460000000000004</v>
      </c>
      <c r="AB194" s="4" t="s">
        <v>382</v>
      </c>
      <c r="AC194" s="4">
        <v>0</v>
      </c>
      <c r="AD194" s="4">
        <v>12.3</v>
      </c>
      <c r="AE194" s="4">
        <v>846</v>
      </c>
      <c r="AF194" s="4">
        <v>861</v>
      </c>
      <c r="AG194" s="4">
        <v>879</v>
      </c>
      <c r="AH194" s="4">
        <v>72</v>
      </c>
      <c r="AI194" s="4">
        <v>22.46</v>
      </c>
      <c r="AJ194" s="4">
        <v>0.52</v>
      </c>
      <c r="AK194" s="4">
        <v>989</v>
      </c>
      <c r="AL194" s="4">
        <v>2</v>
      </c>
      <c r="AM194" s="4">
        <v>0</v>
      </c>
      <c r="AN194" s="4">
        <v>27</v>
      </c>
      <c r="AO194" s="4">
        <v>192</v>
      </c>
      <c r="AP194" s="4">
        <v>192</v>
      </c>
      <c r="AQ194" s="4">
        <v>2.8</v>
      </c>
      <c r="AR194" s="4">
        <v>195</v>
      </c>
      <c r="AS194" s="4" t="s">
        <v>155</v>
      </c>
      <c r="AT194" s="4">
        <v>2</v>
      </c>
      <c r="AU194" s="5">
        <v>0.64027777777777783</v>
      </c>
      <c r="AV194" s="4">
        <v>47.163096000000003</v>
      </c>
      <c r="AW194" s="4">
        <v>-88.484127999999998</v>
      </c>
      <c r="AX194" s="4">
        <v>317.2</v>
      </c>
      <c r="AY194" s="4">
        <v>30</v>
      </c>
      <c r="AZ194" s="4">
        <v>12</v>
      </c>
      <c r="BA194" s="4">
        <v>11</v>
      </c>
      <c r="BB194" s="4" t="s">
        <v>427</v>
      </c>
      <c r="BC194" s="4">
        <v>2.5</v>
      </c>
      <c r="BD194" s="4">
        <v>1.8</v>
      </c>
      <c r="BE194" s="4">
        <v>3.2737259999999999</v>
      </c>
      <c r="BF194" s="4">
        <v>14.063000000000001</v>
      </c>
      <c r="BG194" s="4">
        <v>14.72</v>
      </c>
      <c r="BH194" s="4">
        <v>1.05</v>
      </c>
      <c r="BI194" s="4">
        <v>14.186</v>
      </c>
      <c r="BJ194" s="4">
        <v>2983.02</v>
      </c>
      <c r="BK194" s="4">
        <v>20.195</v>
      </c>
      <c r="BL194" s="4">
        <v>14.749000000000001</v>
      </c>
      <c r="BM194" s="4">
        <v>0.187</v>
      </c>
      <c r="BN194" s="4">
        <v>14.935</v>
      </c>
      <c r="BO194" s="4">
        <v>11.827999999999999</v>
      </c>
      <c r="BP194" s="4">
        <v>0.15</v>
      </c>
      <c r="BQ194" s="4">
        <v>11.978</v>
      </c>
      <c r="BR194" s="4">
        <v>6.0841000000000003</v>
      </c>
      <c r="BU194" s="4">
        <v>4.835</v>
      </c>
      <c r="BW194" s="4">
        <v>108.94199999999999</v>
      </c>
      <c r="BX194" s="4">
        <v>0.38196200000000002</v>
      </c>
      <c r="BY194" s="4">
        <v>-5</v>
      </c>
      <c r="BZ194" s="4">
        <v>0.96974499999999997</v>
      </c>
      <c r="CA194" s="4">
        <v>9.3341969999999996</v>
      </c>
      <c r="CB194" s="4">
        <v>19.588854000000001</v>
      </c>
      <c r="CC194" s="4">
        <f t="shared" si="30"/>
        <v>2.4660948474</v>
      </c>
      <c r="CE194" s="4">
        <f t="shared" si="31"/>
        <v>20799.539962200179</v>
      </c>
      <c r="CF194" s="4">
        <f t="shared" si="32"/>
        <v>140.812568986005</v>
      </c>
      <c r="CG194" s="4">
        <f t="shared" si="33"/>
        <v>83.518343714501995</v>
      </c>
      <c r="CH194" s="4">
        <f t="shared" si="34"/>
        <v>42.422270411871899</v>
      </c>
    </row>
    <row r="195" spans="1:86">
      <c r="A195" s="2">
        <v>42440</v>
      </c>
      <c r="B195" s="29">
        <v>0.43214259259259258</v>
      </c>
      <c r="C195" s="4">
        <v>14.2</v>
      </c>
      <c r="D195" s="4">
        <v>0.1454</v>
      </c>
      <c r="E195" s="4" t="s">
        <v>155</v>
      </c>
      <c r="F195" s="4">
        <v>1454.2352940000001</v>
      </c>
      <c r="G195" s="4">
        <v>655.9</v>
      </c>
      <c r="H195" s="4">
        <v>8.5</v>
      </c>
      <c r="I195" s="4">
        <v>766.1</v>
      </c>
      <c r="K195" s="4">
        <v>0.6</v>
      </c>
      <c r="L195" s="4">
        <v>117</v>
      </c>
      <c r="M195" s="4">
        <v>0.87580000000000002</v>
      </c>
      <c r="N195" s="4">
        <v>12.436999999999999</v>
      </c>
      <c r="O195" s="4">
        <v>0.12740000000000001</v>
      </c>
      <c r="P195" s="4">
        <v>574.47249999999997</v>
      </c>
      <c r="Q195" s="4">
        <v>7.4447000000000001</v>
      </c>
      <c r="R195" s="4">
        <v>581.9</v>
      </c>
      <c r="S195" s="4">
        <v>460.73469999999998</v>
      </c>
      <c r="T195" s="4">
        <v>5.9706999999999999</v>
      </c>
      <c r="U195" s="4">
        <v>466.7</v>
      </c>
      <c r="V195" s="4">
        <v>766.10950000000003</v>
      </c>
      <c r="Y195" s="4">
        <v>102.661</v>
      </c>
      <c r="Z195" s="4">
        <v>0</v>
      </c>
      <c r="AA195" s="4">
        <v>0.52549999999999997</v>
      </c>
      <c r="AB195" s="4" t="s">
        <v>382</v>
      </c>
      <c r="AC195" s="4">
        <v>0</v>
      </c>
      <c r="AD195" s="4">
        <v>12.3</v>
      </c>
      <c r="AE195" s="4">
        <v>847</v>
      </c>
      <c r="AF195" s="4">
        <v>861</v>
      </c>
      <c r="AG195" s="4">
        <v>880</v>
      </c>
      <c r="AH195" s="4">
        <v>72</v>
      </c>
      <c r="AI195" s="4">
        <v>22.48</v>
      </c>
      <c r="AJ195" s="4">
        <v>0.52</v>
      </c>
      <c r="AK195" s="4">
        <v>988</v>
      </c>
      <c r="AL195" s="4">
        <v>2</v>
      </c>
      <c r="AM195" s="4">
        <v>0</v>
      </c>
      <c r="AN195" s="4">
        <v>27</v>
      </c>
      <c r="AO195" s="4">
        <v>192</v>
      </c>
      <c r="AP195" s="4">
        <v>192</v>
      </c>
      <c r="AQ195" s="4">
        <v>2.9</v>
      </c>
      <c r="AR195" s="4">
        <v>195</v>
      </c>
      <c r="AS195" s="4" t="s">
        <v>155</v>
      </c>
      <c r="AT195" s="4">
        <v>2</v>
      </c>
      <c r="AU195" s="5">
        <v>0.64030092592592591</v>
      </c>
      <c r="AV195" s="4">
        <v>47.163156999999998</v>
      </c>
      <c r="AW195" s="4">
        <v>-88.484153000000006</v>
      </c>
      <c r="AX195" s="4">
        <v>317.39999999999998</v>
      </c>
      <c r="AY195" s="4">
        <v>29.7</v>
      </c>
      <c r="AZ195" s="4">
        <v>12</v>
      </c>
      <c r="BA195" s="4">
        <v>11</v>
      </c>
      <c r="BB195" s="4" t="s">
        <v>427</v>
      </c>
      <c r="BC195" s="4">
        <v>2.9426429999999999</v>
      </c>
      <c r="BD195" s="4">
        <v>2.0213209999999999</v>
      </c>
      <c r="BE195" s="4">
        <v>3.7426430000000002</v>
      </c>
      <c r="BF195" s="4">
        <v>14.063000000000001</v>
      </c>
      <c r="BG195" s="4">
        <v>14.73</v>
      </c>
      <c r="BH195" s="4">
        <v>1.05</v>
      </c>
      <c r="BI195" s="4">
        <v>14.176</v>
      </c>
      <c r="BJ195" s="4">
        <v>2984.2080000000001</v>
      </c>
      <c r="BK195" s="4">
        <v>19.451000000000001</v>
      </c>
      <c r="BL195" s="4">
        <v>14.435</v>
      </c>
      <c r="BM195" s="4">
        <v>0.187</v>
      </c>
      <c r="BN195" s="4">
        <v>14.622</v>
      </c>
      <c r="BO195" s="4">
        <v>11.577</v>
      </c>
      <c r="BP195" s="4">
        <v>0.15</v>
      </c>
      <c r="BQ195" s="4">
        <v>11.727</v>
      </c>
      <c r="BR195" s="4">
        <v>6.0785999999999998</v>
      </c>
      <c r="BU195" s="4">
        <v>4.8869999999999996</v>
      </c>
      <c r="BW195" s="4">
        <v>91.683000000000007</v>
      </c>
      <c r="BX195" s="4">
        <v>0.36833900000000003</v>
      </c>
      <c r="BY195" s="4">
        <v>-5</v>
      </c>
      <c r="BZ195" s="4">
        <v>0.96850899999999995</v>
      </c>
      <c r="CA195" s="4">
        <v>9.0012919999999994</v>
      </c>
      <c r="CB195" s="4">
        <v>19.563872</v>
      </c>
      <c r="CC195" s="4">
        <f t="shared" si="30"/>
        <v>2.3781413463999996</v>
      </c>
      <c r="CE195" s="4">
        <f t="shared" si="31"/>
        <v>20065.710514761791</v>
      </c>
      <c r="CF195" s="4">
        <f t="shared" si="32"/>
        <v>130.787845626924</v>
      </c>
      <c r="CG195" s="4">
        <f t="shared" si="33"/>
        <v>78.851939009147998</v>
      </c>
      <c r="CH195" s="4">
        <f t="shared" si="34"/>
        <v>40.872294402746391</v>
      </c>
    </row>
    <row r="196" spans="1:86">
      <c r="A196" s="2">
        <v>42440</v>
      </c>
      <c r="B196" s="29">
        <v>0.43215416666666667</v>
      </c>
      <c r="C196" s="4">
        <v>14.2</v>
      </c>
      <c r="D196" s="4">
        <v>0.1384</v>
      </c>
      <c r="E196" s="4" t="s">
        <v>155</v>
      </c>
      <c r="F196" s="4">
        <v>1384.3102040000001</v>
      </c>
      <c r="G196" s="4">
        <v>657.4</v>
      </c>
      <c r="H196" s="4">
        <v>8.5</v>
      </c>
      <c r="I196" s="4">
        <v>750.9</v>
      </c>
      <c r="K196" s="4">
        <v>0.52</v>
      </c>
      <c r="L196" s="4">
        <v>117</v>
      </c>
      <c r="M196" s="4">
        <v>0.87590000000000001</v>
      </c>
      <c r="N196" s="4">
        <v>12.4381</v>
      </c>
      <c r="O196" s="4">
        <v>0.12130000000000001</v>
      </c>
      <c r="P196" s="4">
        <v>575.81730000000005</v>
      </c>
      <c r="Q196" s="4">
        <v>7.4454000000000002</v>
      </c>
      <c r="R196" s="4">
        <v>583.29999999999995</v>
      </c>
      <c r="S196" s="4">
        <v>461.7937</v>
      </c>
      <c r="T196" s="4">
        <v>5.9710000000000001</v>
      </c>
      <c r="U196" s="4">
        <v>467.8</v>
      </c>
      <c r="V196" s="4">
        <v>750.91669999999999</v>
      </c>
      <c r="Y196" s="4">
        <v>102.742</v>
      </c>
      <c r="Z196" s="4">
        <v>0</v>
      </c>
      <c r="AA196" s="4">
        <v>0.4516</v>
      </c>
      <c r="AB196" s="4" t="s">
        <v>382</v>
      </c>
      <c r="AC196" s="4">
        <v>0</v>
      </c>
      <c r="AD196" s="4">
        <v>12.4</v>
      </c>
      <c r="AE196" s="4">
        <v>846</v>
      </c>
      <c r="AF196" s="4">
        <v>861</v>
      </c>
      <c r="AG196" s="4">
        <v>880</v>
      </c>
      <c r="AH196" s="4">
        <v>72</v>
      </c>
      <c r="AI196" s="4">
        <v>22.46</v>
      </c>
      <c r="AJ196" s="4">
        <v>0.52</v>
      </c>
      <c r="AK196" s="4">
        <v>989</v>
      </c>
      <c r="AL196" s="4">
        <v>2</v>
      </c>
      <c r="AM196" s="4">
        <v>0</v>
      </c>
      <c r="AN196" s="4">
        <v>27</v>
      </c>
      <c r="AO196" s="4">
        <v>192</v>
      </c>
      <c r="AP196" s="4">
        <v>192</v>
      </c>
      <c r="AQ196" s="4">
        <v>2.9</v>
      </c>
      <c r="AR196" s="4">
        <v>195</v>
      </c>
      <c r="AS196" s="4" t="s">
        <v>155</v>
      </c>
      <c r="AT196" s="4">
        <v>2</v>
      </c>
      <c r="AU196" s="5">
        <v>0.64030092592592591</v>
      </c>
      <c r="AV196" s="4">
        <v>47.163316000000002</v>
      </c>
      <c r="AW196" s="4">
        <v>-88.484273999999999</v>
      </c>
      <c r="AX196" s="4">
        <v>317.8</v>
      </c>
      <c r="AY196" s="4">
        <v>29.7</v>
      </c>
      <c r="AZ196" s="4">
        <v>12</v>
      </c>
      <c r="BA196" s="4">
        <v>11</v>
      </c>
      <c r="BB196" s="4" t="s">
        <v>427</v>
      </c>
      <c r="BC196" s="4">
        <v>3.1</v>
      </c>
      <c r="BD196" s="4">
        <v>2.1</v>
      </c>
      <c r="BE196" s="4">
        <v>3.9</v>
      </c>
      <c r="BF196" s="4">
        <v>14.063000000000001</v>
      </c>
      <c r="BG196" s="4">
        <v>14.74</v>
      </c>
      <c r="BH196" s="4">
        <v>1.05</v>
      </c>
      <c r="BI196" s="4">
        <v>14.164999999999999</v>
      </c>
      <c r="BJ196" s="4">
        <v>2986.02</v>
      </c>
      <c r="BK196" s="4">
        <v>18.527000000000001</v>
      </c>
      <c r="BL196" s="4">
        <v>14.476000000000001</v>
      </c>
      <c r="BM196" s="4">
        <v>0.187</v>
      </c>
      <c r="BN196" s="4">
        <v>14.664</v>
      </c>
      <c r="BO196" s="4">
        <v>11.61</v>
      </c>
      <c r="BP196" s="4">
        <v>0.15</v>
      </c>
      <c r="BQ196" s="4">
        <v>11.76</v>
      </c>
      <c r="BR196" s="4">
        <v>5.9611000000000001</v>
      </c>
      <c r="BU196" s="4">
        <v>4.8940000000000001</v>
      </c>
      <c r="BW196" s="4">
        <v>78.837000000000003</v>
      </c>
      <c r="BX196" s="4">
        <v>0.36598399999999998</v>
      </c>
      <c r="BY196" s="4">
        <v>-5</v>
      </c>
      <c r="BZ196" s="4">
        <v>0.968746</v>
      </c>
      <c r="CA196" s="4">
        <v>8.9437339999999992</v>
      </c>
      <c r="CB196" s="4">
        <v>19.568669</v>
      </c>
      <c r="CC196" s="4">
        <f t="shared" si="30"/>
        <v>2.3629345227999998</v>
      </c>
      <c r="CE196" s="4">
        <f t="shared" si="31"/>
        <v>19949.507943213957</v>
      </c>
      <c r="CF196" s="4">
        <f t="shared" si="32"/>
        <v>123.77831818404599</v>
      </c>
      <c r="CG196" s="4">
        <f t="shared" si="33"/>
        <v>78.568198944479988</v>
      </c>
      <c r="CH196" s="4">
        <f t="shared" si="34"/>
        <v>39.825926082307795</v>
      </c>
    </row>
    <row r="197" spans="1:86">
      <c r="A197" s="2">
        <v>42440</v>
      </c>
      <c r="B197" s="29">
        <v>0.43216574074074071</v>
      </c>
      <c r="C197" s="4">
        <v>14.2</v>
      </c>
      <c r="D197" s="4">
        <v>0.1346</v>
      </c>
      <c r="E197" s="4" t="s">
        <v>155</v>
      </c>
      <c r="F197" s="4">
        <v>1345.5583329999999</v>
      </c>
      <c r="G197" s="4">
        <v>670.3</v>
      </c>
      <c r="H197" s="4">
        <v>8.5</v>
      </c>
      <c r="I197" s="4">
        <v>729.6</v>
      </c>
      <c r="K197" s="4">
        <v>0.5</v>
      </c>
      <c r="L197" s="4">
        <v>117</v>
      </c>
      <c r="M197" s="4">
        <v>0.87590000000000001</v>
      </c>
      <c r="N197" s="4">
        <v>12.437799999999999</v>
      </c>
      <c r="O197" s="4">
        <v>0.1179</v>
      </c>
      <c r="P197" s="4">
        <v>587.11379999999997</v>
      </c>
      <c r="Q197" s="4">
        <v>7.4451999999999998</v>
      </c>
      <c r="R197" s="4">
        <v>594.6</v>
      </c>
      <c r="S197" s="4">
        <v>470.8732</v>
      </c>
      <c r="T197" s="4">
        <v>5.9710999999999999</v>
      </c>
      <c r="U197" s="4">
        <v>476.8</v>
      </c>
      <c r="V197" s="4">
        <v>729.6</v>
      </c>
      <c r="Y197" s="4">
        <v>102.74299999999999</v>
      </c>
      <c r="Z197" s="4">
        <v>0</v>
      </c>
      <c r="AA197" s="4">
        <v>0.438</v>
      </c>
      <c r="AB197" s="4" t="s">
        <v>382</v>
      </c>
      <c r="AC197" s="4">
        <v>0</v>
      </c>
      <c r="AD197" s="4">
        <v>12.3</v>
      </c>
      <c r="AE197" s="4">
        <v>846</v>
      </c>
      <c r="AF197" s="4">
        <v>861</v>
      </c>
      <c r="AG197" s="4">
        <v>880</v>
      </c>
      <c r="AH197" s="4">
        <v>72</v>
      </c>
      <c r="AI197" s="4">
        <v>22.48</v>
      </c>
      <c r="AJ197" s="4">
        <v>0.52</v>
      </c>
      <c r="AK197" s="4">
        <v>988</v>
      </c>
      <c r="AL197" s="4">
        <v>2</v>
      </c>
      <c r="AM197" s="4">
        <v>0</v>
      </c>
      <c r="AN197" s="4">
        <v>27</v>
      </c>
      <c r="AO197" s="4">
        <v>192</v>
      </c>
      <c r="AP197" s="4">
        <v>192</v>
      </c>
      <c r="AQ197" s="4">
        <v>2.7</v>
      </c>
      <c r="AR197" s="4">
        <v>195</v>
      </c>
      <c r="AS197" s="4" t="s">
        <v>155</v>
      </c>
      <c r="AT197" s="4">
        <v>2</v>
      </c>
      <c r="AU197" s="5">
        <v>0.6403240740740741</v>
      </c>
      <c r="AV197" s="4">
        <v>47.163372000000003</v>
      </c>
      <c r="AW197" s="4">
        <v>-88.484317000000004</v>
      </c>
      <c r="AX197" s="4">
        <v>318</v>
      </c>
      <c r="AY197" s="4">
        <v>29.8</v>
      </c>
      <c r="AZ197" s="4">
        <v>12</v>
      </c>
      <c r="BA197" s="4">
        <v>11</v>
      </c>
      <c r="BB197" s="4" t="s">
        <v>427</v>
      </c>
      <c r="BC197" s="4">
        <v>2.8786</v>
      </c>
      <c r="BD197" s="4">
        <v>2.1</v>
      </c>
      <c r="BE197" s="4">
        <v>3.9</v>
      </c>
      <c r="BF197" s="4">
        <v>14.063000000000001</v>
      </c>
      <c r="BG197" s="4">
        <v>14.74</v>
      </c>
      <c r="BH197" s="4">
        <v>1.05</v>
      </c>
      <c r="BI197" s="4">
        <v>14.167999999999999</v>
      </c>
      <c r="BJ197" s="4">
        <v>2987.3310000000001</v>
      </c>
      <c r="BK197" s="4">
        <v>18.016999999999999</v>
      </c>
      <c r="BL197" s="4">
        <v>14.766999999999999</v>
      </c>
      <c r="BM197" s="4">
        <v>0.187</v>
      </c>
      <c r="BN197" s="4">
        <v>14.954000000000001</v>
      </c>
      <c r="BO197" s="4">
        <v>11.843999999999999</v>
      </c>
      <c r="BP197" s="4">
        <v>0.15</v>
      </c>
      <c r="BQ197" s="4">
        <v>11.994</v>
      </c>
      <c r="BR197" s="4">
        <v>5.7946</v>
      </c>
      <c r="BU197" s="4">
        <v>4.8959999999999999</v>
      </c>
      <c r="BW197" s="4">
        <v>76.483000000000004</v>
      </c>
      <c r="BX197" s="4">
        <v>0.38266600000000001</v>
      </c>
      <c r="BY197" s="4">
        <v>-5</v>
      </c>
      <c r="BZ197" s="4">
        <v>0.96750800000000003</v>
      </c>
      <c r="CA197" s="4">
        <v>9.3513999999999999</v>
      </c>
      <c r="CB197" s="4">
        <v>19.543662000000001</v>
      </c>
      <c r="CC197" s="4">
        <f t="shared" si="30"/>
        <v>2.4706398799999998</v>
      </c>
      <c r="CE197" s="4">
        <f t="shared" si="31"/>
        <v>20867.988153709801</v>
      </c>
      <c r="CF197" s="4">
        <f t="shared" si="32"/>
        <v>125.8576778286</v>
      </c>
      <c r="CG197" s="4">
        <f t="shared" si="33"/>
        <v>83.784036625199988</v>
      </c>
      <c r="CH197" s="4">
        <f t="shared" si="34"/>
        <v>40.478153962679997</v>
      </c>
    </row>
    <row r="198" spans="1:86">
      <c r="A198" s="2">
        <v>42440</v>
      </c>
      <c r="B198" s="29">
        <v>0.43217731481481486</v>
      </c>
      <c r="C198" s="4">
        <v>14.2</v>
      </c>
      <c r="D198" s="4">
        <v>0.13400000000000001</v>
      </c>
      <c r="E198" s="4" t="s">
        <v>155</v>
      </c>
      <c r="F198" s="4">
        <v>1340</v>
      </c>
      <c r="G198" s="4">
        <v>671.3</v>
      </c>
      <c r="H198" s="4">
        <v>8.5</v>
      </c>
      <c r="I198" s="4">
        <v>734.8</v>
      </c>
      <c r="K198" s="4">
        <v>0.5</v>
      </c>
      <c r="L198" s="4">
        <v>117</v>
      </c>
      <c r="M198" s="4">
        <v>0.87590000000000001</v>
      </c>
      <c r="N198" s="4">
        <v>12.437799999999999</v>
      </c>
      <c r="O198" s="4">
        <v>0.1174</v>
      </c>
      <c r="P198" s="4">
        <v>587.95129999999995</v>
      </c>
      <c r="Q198" s="4">
        <v>7.4737999999999998</v>
      </c>
      <c r="R198" s="4">
        <v>595.4</v>
      </c>
      <c r="S198" s="4">
        <v>471.55520000000001</v>
      </c>
      <c r="T198" s="4">
        <v>5.9942000000000002</v>
      </c>
      <c r="U198" s="4">
        <v>477.5</v>
      </c>
      <c r="V198" s="4">
        <v>734.83180000000004</v>
      </c>
      <c r="Y198" s="4">
        <v>102.74299999999999</v>
      </c>
      <c r="Z198" s="4">
        <v>0</v>
      </c>
      <c r="AA198" s="4">
        <v>0.438</v>
      </c>
      <c r="AB198" s="4" t="s">
        <v>382</v>
      </c>
      <c r="AC198" s="4">
        <v>0</v>
      </c>
      <c r="AD198" s="4">
        <v>12.3</v>
      </c>
      <c r="AE198" s="4">
        <v>847</v>
      </c>
      <c r="AF198" s="4">
        <v>861</v>
      </c>
      <c r="AG198" s="4">
        <v>880</v>
      </c>
      <c r="AH198" s="4">
        <v>72</v>
      </c>
      <c r="AI198" s="4">
        <v>22.48</v>
      </c>
      <c r="AJ198" s="4">
        <v>0.52</v>
      </c>
      <c r="AK198" s="4">
        <v>988</v>
      </c>
      <c r="AL198" s="4">
        <v>2</v>
      </c>
      <c r="AM198" s="4">
        <v>0</v>
      </c>
      <c r="AN198" s="4">
        <v>27</v>
      </c>
      <c r="AO198" s="4">
        <v>192</v>
      </c>
      <c r="AP198" s="4">
        <v>192</v>
      </c>
      <c r="AQ198" s="4">
        <v>2.7</v>
      </c>
      <c r="AR198" s="4">
        <v>195</v>
      </c>
      <c r="AS198" s="4" t="s">
        <v>155</v>
      </c>
      <c r="AT198" s="4">
        <v>2</v>
      </c>
      <c r="AU198" s="5">
        <v>0.6403240740740741</v>
      </c>
      <c r="AV198" s="4">
        <v>47.163449</v>
      </c>
      <c r="AW198" s="4">
        <v>-88.484382999999994</v>
      </c>
      <c r="AX198" s="4">
        <v>317.89999999999998</v>
      </c>
      <c r="AY198" s="4">
        <v>30</v>
      </c>
      <c r="AZ198" s="4">
        <v>12</v>
      </c>
      <c r="BA198" s="4">
        <v>11</v>
      </c>
      <c r="BB198" s="4" t="s">
        <v>427</v>
      </c>
      <c r="BC198" s="4">
        <v>2.8</v>
      </c>
      <c r="BD198" s="4">
        <v>2.1738</v>
      </c>
      <c r="BE198" s="4">
        <v>3.9</v>
      </c>
      <c r="BF198" s="4">
        <v>14.063000000000001</v>
      </c>
      <c r="BG198" s="4">
        <v>14.74</v>
      </c>
      <c r="BH198" s="4">
        <v>1.05</v>
      </c>
      <c r="BI198" s="4">
        <v>14.167999999999999</v>
      </c>
      <c r="BJ198" s="4">
        <v>2987.3220000000001</v>
      </c>
      <c r="BK198" s="4">
        <v>17.942</v>
      </c>
      <c r="BL198" s="4">
        <v>14.788</v>
      </c>
      <c r="BM198" s="4">
        <v>0.188</v>
      </c>
      <c r="BN198" s="4">
        <v>14.976000000000001</v>
      </c>
      <c r="BO198" s="4">
        <v>11.861000000000001</v>
      </c>
      <c r="BP198" s="4">
        <v>0.151</v>
      </c>
      <c r="BQ198" s="4">
        <v>12.010999999999999</v>
      </c>
      <c r="BR198" s="4">
        <v>5.8361000000000001</v>
      </c>
      <c r="BU198" s="4">
        <v>4.8959999999999999</v>
      </c>
      <c r="BW198" s="4">
        <v>76.483000000000004</v>
      </c>
      <c r="BX198" s="4">
        <v>0.39471400000000001</v>
      </c>
      <c r="BY198" s="4">
        <v>-5</v>
      </c>
      <c r="BZ198" s="4">
        <v>0.96550800000000003</v>
      </c>
      <c r="CA198" s="4">
        <v>9.6458239999999993</v>
      </c>
      <c r="CB198" s="4">
        <v>19.503261999999999</v>
      </c>
      <c r="CC198" s="4">
        <f t="shared" si="30"/>
        <v>2.5484267007999999</v>
      </c>
      <c r="CE198" s="4">
        <f t="shared" si="31"/>
        <v>21524.941135766014</v>
      </c>
      <c r="CF198" s="4">
        <f t="shared" si="32"/>
        <v>129.27983453337598</v>
      </c>
      <c r="CG198" s="4">
        <f t="shared" si="33"/>
        <v>86.544426071807976</v>
      </c>
      <c r="CH198" s="4">
        <f t="shared" si="34"/>
        <v>42.051613104460799</v>
      </c>
    </row>
    <row r="199" spans="1:86">
      <c r="A199" s="2">
        <v>42440</v>
      </c>
      <c r="B199" s="29">
        <v>0.4321888888888889</v>
      </c>
      <c r="C199" s="4">
        <v>14.2</v>
      </c>
      <c r="D199" s="4">
        <v>0.1328</v>
      </c>
      <c r="E199" s="4" t="s">
        <v>155</v>
      </c>
      <c r="F199" s="4">
        <v>1328.231511</v>
      </c>
      <c r="G199" s="4">
        <v>700.4</v>
      </c>
      <c r="H199" s="4">
        <v>15.4</v>
      </c>
      <c r="I199" s="4">
        <v>719.5</v>
      </c>
      <c r="K199" s="4">
        <v>0.5</v>
      </c>
      <c r="L199" s="4">
        <v>117</v>
      </c>
      <c r="M199" s="4">
        <v>0.876</v>
      </c>
      <c r="N199" s="4">
        <v>12.438599999999999</v>
      </c>
      <c r="O199" s="4">
        <v>0.1163</v>
      </c>
      <c r="P199" s="4">
        <v>613.54369999999994</v>
      </c>
      <c r="Q199" s="4">
        <v>13.4613</v>
      </c>
      <c r="R199" s="4">
        <v>627</v>
      </c>
      <c r="S199" s="4">
        <v>492.08109999999999</v>
      </c>
      <c r="T199" s="4">
        <v>10.7964</v>
      </c>
      <c r="U199" s="4">
        <v>502.9</v>
      </c>
      <c r="V199" s="4">
        <v>719.46960000000001</v>
      </c>
      <c r="Y199" s="4">
        <v>102.75</v>
      </c>
      <c r="Z199" s="4">
        <v>0</v>
      </c>
      <c r="AA199" s="4">
        <v>0.438</v>
      </c>
      <c r="AB199" s="4" t="s">
        <v>382</v>
      </c>
      <c r="AC199" s="4">
        <v>0</v>
      </c>
      <c r="AD199" s="4">
        <v>12.4</v>
      </c>
      <c r="AE199" s="4">
        <v>846</v>
      </c>
      <c r="AF199" s="4">
        <v>861</v>
      </c>
      <c r="AG199" s="4">
        <v>880</v>
      </c>
      <c r="AH199" s="4">
        <v>72</v>
      </c>
      <c r="AI199" s="4">
        <v>22.48</v>
      </c>
      <c r="AJ199" s="4">
        <v>0.52</v>
      </c>
      <c r="AK199" s="4">
        <v>988</v>
      </c>
      <c r="AL199" s="4">
        <v>2</v>
      </c>
      <c r="AM199" s="4">
        <v>0</v>
      </c>
      <c r="AN199" s="4">
        <v>27</v>
      </c>
      <c r="AO199" s="4">
        <v>192</v>
      </c>
      <c r="AP199" s="4">
        <v>192</v>
      </c>
      <c r="AQ199" s="4">
        <v>2.8</v>
      </c>
      <c r="AR199" s="4">
        <v>195</v>
      </c>
      <c r="AS199" s="4" t="s">
        <v>155</v>
      </c>
      <c r="AT199" s="4">
        <v>2</v>
      </c>
      <c r="AU199" s="5">
        <v>0.64033564814814814</v>
      </c>
      <c r="AV199" s="4">
        <v>47.163629</v>
      </c>
      <c r="AW199" s="4">
        <v>-88.484551999999994</v>
      </c>
      <c r="AX199" s="4">
        <v>318</v>
      </c>
      <c r="AY199" s="4">
        <v>30.2</v>
      </c>
      <c r="AZ199" s="4">
        <v>12</v>
      </c>
      <c r="BA199" s="4">
        <v>11</v>
      </c>
      <c r="BB199" s="4" t="s">
        <v>427</v>
      </c>
      <c r="BC199" s="4">
        <v>2.7262</v>
      </c>
      <c r="BD199" s="4">
        <v>2.2000000000000002</v>
      </c>
      <c r="BE199" s="4">
        <v>3.7524000000000002</v>
      </c>
      <c r="BF199" s="4">
        <v>14.063000000000001</v>
      </c>
      <c r="BG199" s="4">
        <v>14.75</v>
      </c>
      <c r="BH199" s="4">
        <v>1.05</v>
      </c>
      <c r="BI199" s="4">
        <v>14.16</v>
      </c>
      <c r="BJ199" s="4">
        <v>2987.9319999999998</v>
      </c>
      <c r="BK199" s="4">
        <v>17.788</v>
      </c>
      <c r="BL199" s="4">
        <v>15.433999999999999</v>
      </c>
      <c r="BM199" s="4">
        <v>0.33900000000000002</v>
      </c>
      <c r="BN199" s="4">
        <v>15.773</v>
      </c>
      <c r="BO199" s="4">
        <v>12.379</v>
      </c>
      <c r="BP199" s="4">
        <v>0.27200000000000002</v>
      </c>
      <c r="BQ199" s="4">
        <v>12.65</v>
      </c>
      <c r="BR199" s="4">
        <v>5.7149000000000001</v>
      </c>
      <c r="BU199" s="4">
        <v>4.8970000000000002</v>
      </c>
      <c r="BW199" s="4">
        <v>76.498000000000005</v>
      </c>
      <c r="BX199" s="4">
        <v>0.37984200000000001</v>
      </c>
      <c r="BY199" s="4">
        <v>-5</v>
      </c>
      <c r="BZ199" s="4">
        <v>0.96499999999999997</v>
      </c>
      <c r="CA199" s="4">
        <v>9.2823890000000002</v>
      </c>
      <c r="CB199" s="4">
        <v>19.492999999999999</v>
      </c>
      <c r="CC199" s="4">
        <f t="shared" si="30"/>
        <v>2.4524071738000002</v>
      </c>
      <c r="CE199" s="4">
        <f t="shared" si="31"/>
        <v>20718.154905772357</v>
      </c>
      <c r="CF199" s="4">
        <f t="shared" si="32"/>
        <v>123.34100624240401</v>
      </c>
      <c r="CG199" s="4">
        <f t="shared" si="33"/>
        <v>87.714398974950001</v>
      </c>
      <c r="CH199" s="4">
        <f t="shared" si="34"/>
        <v>39.626799897386697</v>
      </c>
    </row>
    <row r="200" spans="1:86">
      <c r="A200" s="2">
        <v>42440</v>
      </c>
      <c r="B200" s="29">
        <v>0.43220046296296299</v>
      </c>
      <c r="C200" s="4">
        <v>14.194000000000001</v>
      </c>
      <c r="D200" s="4">
        <v>0.12640000000000001</v>
      </c>
      <c r="E200" s="4" t="s">
        <v>155</v>
      </c>
      <c r="F200" s="4">
        <v>1263.92283</v>
      </c>
      <c r="G200" s="4">
        <v>713.9</v>
      </c>
      <c r="H200" s="4">
        <v>15.1</v>
      </c>
      <c r="I200" s="4">
        <v>695.5</v>
      </c>
      <c r="K200" s="4">
        <v>0.5</v>
      </c>
      <c r="L200" s="4">
        <v>117</v>
      </c>
      <c r="M200" s="4">
        <v>0.87609999999999999</v>
      </c>
      <c r="N200" s="4">
        <v>12.435499999999999</v>
      </c>
      <c r="O200" s="4">
        <v>0.11070000000000001</v>
      </c>
      <c r="P200" s="4">
        <v>625.46379999999999</v>
      </c>
      <c r="Q200" s="4">
        <v>13.2011</v>
      </c>
      <c r="R200" s="4">
        <v>638.70000000000005</v>
      </c>
      <c r="S200" s="4">
        <v>501.64139999999998</v>
      </c>
      <c r="T200" s="4">
        <v>10.5877</v>
      </c>
      <c r="U200" s="4">
        <v>512.20000000000005</v>
      </c>
      <c r="V200" s="4">
        <v>695.46559999999999</v>
      </c>
      <c r="Y200" s="4">
        <v>102.76900000000001</v>
      </c>
      <c r="Z200" s="4">
        <v>0</v>
      </c>
      <c r="AA200" s="4">
        <v>0.43809999999999999</v>
      </c>
      <c r="AB200" s="4" t="s">
        <v>382</v>
      </c>
      <c r="AC200" s="4">
        <v>0</v>
      </c>
      <c r="AD200" s="4">
        <v>12.3</v>
      </c>
      <c r="AE200" s="4">
        <v>847</v>
      </c>
      <c r="AF200" s="4">
        <v>861</v>
      </c>
      <c r="AG200" s="4">
        <v>880</v>
      </c>
      <c r="AH200" s="4">
        <v>72</v>
      </c>
      <c r="AI200" s="4">
        <v>22.48</v>
      </c>
      <c r="AJ200" s="4">
        <v>0.52</v>
      </c>
      <c r="AK200" s="4">
        <v>988</v>
      </c>
      <c r="AL200" s="4">
        <v>2</v>
      </c>
      <c r="AM200" s="4">
        <v>0</v>
      </c>
      <c r="AN200" s="4">
        <v>27</v>
      </c>
      <c r="AO200" s="4">
        <v>192</v>
      </c>
      <c r="AP200" s="4">
        <v>192</v>
      </c>
      <c r="AQ200" s="4">
        <v>2.9</v>
      </c>
      <c r="AR200" s="4">
        <v>195</v>
      </c>
      <c r="AS200" s="4" t="s">
        <v>155</v>
      </c>
      <c r="AT200" s="4">
        <v>2</v>
      </c>
      <c r="AU200" s="5">
        <v>0.64035879629629633</v>
      </c>
      <c r="AV200" s="4">
        <v>47.163682999999999</v>
      </c>
      <c r="AW200" s="4">
        <v>-88.484603000000007</v>
      </c>
      <c r="AX200" s="4">
        <v>318</v>
      </c>
      <c r="AY200" s="4">
        <v>30.3</v>
      </c>
      <c r="AZ200" s="4">
        <v>12</v>
      </c>
      <c r="BA200" s="4">
        <v>10</v>
      </c>
      <c r="BB200" s="4" t="s">
        <v>427</v>
      </c>
      <c r="BC200" s="4">
        <v>2.7</v>
      </c>
      <c r="BD200" s="4">
        <v>2.2000000000000002</v>
      </c>
      <c r="BE200" s="4">
        <v>3.7</v>
      </c>
      <c r="BF200" s="4">
        <v>14.063000000000001</v>
      </c>
      <c r="BG200" s="4">
        <v>14.76</v>
      </c>
      <c r="BH200" s="4">
        <v>1.05</v>
      </c>
      <c r="BI200" s="4">
        <v>14.138999999999999</v>
      </c>
      <c r="BJ200" s="4">
        <v>2989.8270000000002</v>
      </c>
      <c r="BK200" s="4">
        <v>16.945</v>
      </c>
      <c r="BL200" s="4">
        <v>15.747999999999999</v>
      </c>
      <c r="BM200" s="4">
        <v>0.33200000000000002</v>
      </c>
      <c r="BN200" s="4">
        <v>16.079999999999998</v>
      </c>
      <c r="BO200" s="4">
        <v>12.63</v>
      </c>
      <c r="BP200" s="4">
        <v>0.26700000000000002</v>
      </c>
      <c r="BQ200" s="4">
        <v>12.897</v>
      </c>
      <c r="BR200" s="4">
        <v>5.5290999999999997</v>
      </c>
      <c r="BU200" s="4">
        <v>4.9020000000000001</v>
      </c>
      <c r="BW200" s="4">
        <v>76.58</v>
      </c>
      <c r="BX200" s="4">
        <v>0.34714400000000001</v>
      </c>
      <c r="BY200" s="4">
        <v>-5</v>
      </c>
      <c r="BZ200" s="4">
        <v>0.96276200000000001</v>
      </c>
      <c r="CA200" s="4">
        <v>8.4833320000000008</v>
      </c>
      <c r="CB200" s="4">
        <v>19.447792</v>
      </c>
      <c r="CC200" s="4">
        <f t="shared" si="30"/>
        <v>2.2412963144</v>
      </c>
      <c r="CE200" s="4">
        <f t="shared" si="31"/>
        <v>18946.680212482312</v>
      </c>
      <c r="CF200" s="4">
        <f t="shared" si="32"/>
        <v>107.38129537278</v>
      </c>
      <c r="CG200" s="4">
        <f t="shared" si="33"/>
        <v>81.728921004588003</v>
      </c>
      <c r="CH200" s="4">
        <f t="shared" si="34"/>
        <v>35.038177648016401</v>
      </c>
    </row>
    <row r="201" spans="1:86">
      <c r="A201" s="2">
        <v>42440</v>
      </c>
      <c r="B201" s="29">
        <v>0.43221203703703703</v>
      </c>
      <c r="C201" s="4">
        <v>14.185</v>
      </c>
      <c r="D201" s="4">
        <v>0.126</v>
      </c>
      <c r="E201" s="4" t="s">
        <v>155</v>
      </c>
      <c r="F201" s="4">
        <v>1260</v>
      </c>
      <c r="G201" s="4">
        <v>713.5</v>
      </c>
      <c r="H201" s="4">
        <v>15</v>
      </c>
      <c r="I201" s="4">
        <v>688.6</v>
      </c>
      <c r="K201" s="4">
        <v>0.5</v>
      </c>
      <c r="L201" s="4">
        <v>117</v>
      </c>
      <c r="M201" s="4">
        <v>0.87619999999999998</v>
      </c>
      <c r="N201" s="4">
        <v>12.4298</v>
      </c>
      <c r="O201" s="4">
        <v>0.1104</v>
      </c>
      <c r="P201" s="4">
        <v>625.22260000000006</v>
      </c>
      <c r="Q201" s="4">
        <v>13.1153</v>
      </c>
      <c r="R201" s="4">
        <v>638.29999999999995</v>
      </c>
      <c r="S201" s="4">
        <v>501.44799999999998</v>
      </c>
      <c r="T201" s="4">
        <v>10.5189</v>
      </c>
      <c r="U201" s="4">
        <v>512</v>
      </c>
      <c r="V201" s="4">
        <v>688.6</v>
      </c>
      <c r="Y201" s="4">
        <v>102.782</v>
      </c>
      <c r="Z201" s="4">
        <v>0</v>
      </c>
      <c r="AA201" s="4">
        <v>0.43809999999999999</v>
      </c>
      <c r="AB201" s="4" t="s">
        <v>382</v>
      </c>
      <c r="AC201" s="4">
        <v>0</v>
      </c>
      <c r="AD201" s="4">
        <v>12.4</v>
      </c>
      <c r="AE201" s="4">
        <v>846</v>
      </c>
      <c r="AF201" s="4">
        <v>861</v>
      </c>
      <c r="AG201" s="4">
        <v>880</v>
      </c>
      <c r="AH201" s="4">
        <v>72</v>
      </c>
      <c r="AI201" s="4">
        <v>22.48</v>
      </c>
      <c r="AJ201" s="4">
        <v>0.52</v>
      </c>
      <c r="AK201" s="4">
        <v>988</v>
      </c>
      <c r="AL201" s="4">
        <v>2</v>
      </c>
      <c r="AM201" s="4">
        <v>0</v>
      </c>
      <c r="AN201" s="4">
        <v>27</v>
      </c>
      <c r="AO201" s="4">
        <v>192</v>
      </c>
      <c r="AP201" s="4">
        <v>192</v>
      </c>
      <c r="AQ201" s="4">
        <v>3</v>
      </c>
      <c r="AR201" s="4">
        <v>195</v>
      </c>
      <c r="AS201" s="4" t="s">
        <v>155</v>
      </c>
      <c r="AT201" s="4">
        <v>2</v>
      </c>
      <c r="AU201" s="5">
        <v>0.64035879629629633</v>
      </c>
      <c r="AV201" s="4">
        <v>47.163826999999998</v>
      </c>
      <c r="AW201" s="4">
        <v>-88.484764999999996</v>
      </c>
      <c r="AX201" s="4">
        <v>318.10000000000002</v>
      </c>
      <c r="AY201" s="4">
        <v>30.4</v>
      </c>
      <c r="AZ201" s="4">
        <v>12</v>
      </c>
      <c r="BA201" s="4">
        <v>10</v>
      </c>
      <c r="BB201" s="4" t="s">
        <v>428</v>
      </c>
      <c r="BC201" s="4">
        <v>2.7</v>
      </c>
      <c r="BD201" s="4">
        <v>2.2000000000000002</v>
      </c>
      <c r="BE201" s="4">
        <v>3.7</v>
      </c>
      <c r="BF201" s="4">
        <v>14.063000000000001</v>
      </c>
      <c r="BG201" s="4">
        <v>14.77</v>
      </c>
      <c r="BH201" s="4">
        <v>1.05</v>
      </c>
      <c r="BI201" s="4">
        <v>14.125</v>
      </c>
      <c r="BJ201" s="4">
        <v>2990.0540000000001</v>
      </c>
      <c r="BK201" s="4">
        <v>16.904</v>
      </c>
      <c r="BL201" s="4">
        <v>15.75</v>
      </c>
      <c r="BM201" s="4">
        <v>0.33</v>
      </c>
      <c r="BN201" s="4">
        <v>16.081</v>
      </c>
      <c r="BO201" s="4">
        <v>12.632</v>
      </c>
      <c r="BP201" s="4">
        <v>0.26500000000000001</v>
      </c>
      <c r="BQ201" s="4">
        <v>12.897</v>
      </c>
      <c r="BR201" s="4">
        <v>5.4775</v>
      </c>
      <c r="BU201" s="4">
        <v>4.9050000000000002</v>
      </c>
      <c r="BW201" s="4">
        <v>76.631</v>
      </c>
      <c r="BX201" s="4">
        <v>0.355904</v>
      </c>
      <c r="BY201" s="4">
        <v>-5</v>
      </c>
      <c r="BZ201" s="4">
        <v>0.96349200000000002</v>
      </c>
      <c r="CA201" s="4">
        <v>8.6974040000000006</v>
      </c>
      <c r="CB201" s="4">
        <v>19.462537999999999</v>
      </c>
      <c r="CC201" s="4">
        <f t="shared" si="30"/>
        <v>2.2978541368000003</v>
      </c>
      <c r="CE201" s="4">
        <f t="shared" si="31"/>
        <v>19426.263592002553</v>
      </c>
      <c r="CF201" s="4">
        <f t="shared" si="32"/>
        <v>109.82462516035201</v>
      </c>
      <c r="CG201" s="4">
        <f t="shared" si="33"/>
        <v>83.791303282836012</v>
      </c>
      <c r="CH201" s="4">
        <f t="shared" si="34"/>
        <v>35.587102716270003</v>
      </c>
    </row>
    <row r="202" spans="1:86">
      <c r="A202" s="2">
        <v>42440</v>
      </c>
      <c r="B202" s="29">
        <v>0.43222361111111113</v>
      </c>
      <c r="C202" s="4">
        <v>14.186</v>
      </c>
      <c r="D202" s="4">
        <v>0.13109999999999999</v>
      </c>
      <c r="E202" s="4" t="s">
        <v>155</v>
      </c>
      <c r="F202" s="4">
        <v>1310.639731</v>
      </c>
      <c r="G202" s="4">
        <v>720</v>
      </c>
      <c r="H202" s="4">
        <v>14.4</v>
      </c>
      <c r="I202" s="4">
        <v>692.2</v>
      </c>
      <c r="K202" s="4">
        <v>0.6</v>
      </c>
      <c r="L202" s="4">
        <v>117</v>
      </c>
      <c r="M202" s="4">
        <v>0.87609999999999999</v>
      </c>
      <c r="N202" s="4">
        <v>12.428599999999999</v>
      </c>
      <c r="O202" s="4">
        <v>0.1148</v>
      </c>
      <c r="P202" s="4">
        <v>630.7867</v>
      </c>
      <c r="Q202" s="4">
        <v>12.603300000000001</v>
      </c>
      <c r="R202" s="4">
        <v>643.4</v>
      </c>
      <c r="S202" s="4">
        <v>505.91050000000001</v>
      </c>
      <c r="T202" s="4">
        <v>10.1082</v>
      </c>
      <c r="U202" s="4">
        <v>516</v>
      </c>
      <c r="V202" s="4">
        <v>692.22770000000003</v>
      </c>
      <c r="Y202" s="4">
        <v>102.771</v>
      </c>
      <c r="Z202" s="4">
        <v>0</v>
      </c>
      <c r="AA202" s="4">
        <v>0.52149999999999996</v>
      </c>
      <c r="AB202" s="4" t="s">
        <v>382</v>
      </c>
      <c r="AC202" s="4">
        <v>0</v>
      </c>
      <c r="AD202" s="4">
        <v>12.3</v>
      </c>
      <c r="AE202" s="4">
        <v>847</v>
      </c>
      <c r="AF202" s="4">
        <v>861</v>
      </c>
      <c r="AG202" s="4">
        <v>880</v>
      </c>
      <c r="AH202" s="4">
        <v>72</v>
      </c>
      <c r="AI202" s="4">
        <v>22.48</v>
      </c>
      <c r="AJ202" s="4">
        <v>0.52</v>
      </c>
      <c r="AK202" s="4">
        <v>988</v>
      </c>
      <c r="AL202" s="4">
        <v>2</v>
      </c>
      <c r="AM202" s="4">
        <v>0</v>
      </c>
      <c r="AN202" s="4">
        <v>27</v>
      </c>
      <c r="AO202" s="4">
        <v>192</v>
      </c>
      <c r="AP202" s="4">
        <v>191.3</v>
      </c>
      <c r="AQ202" s="4">
        <v>2.9</v>
      </c>
      <c r="AR202" s="4">
        <v>195</v>
      </c>
      <c r="AS202" s="4" t="s">
        <v>155</v>
      </c>
      <c r="AT202" s="4">
        <v>2</v>
      </c>
      <c r="AU202" s="5">
        <v>0.64038194444444441</v>
      </c>
      <c r="AV202" s="4">
        <v>47.163877999999997</v>
      </c>
      <c r="AW202" s="4">
        <v>-88.484821999999994</v>
      </c>
      <c r="AX202" s="4">
        <v>318.10000000000002</v>
      </c>
      <c r="AY202" s="4">
        <v>30.5</v>
      </c>
      <c r="AZ202" s="4">
        <v>12</v>
      </c>
      <c r="BA202" s="4">
        <v>10</v>
      </c>
      <c r="BB202" s="4" t="s">
        <v>428</v>
      </c>
      <c r="BC202" s="4">
        <v>2.7</v>
      </c>
      <c r="BD202" s="4">
        <v>2.2000000000000002</v>
      </c>
      <c r="BE202" s="4">
        <v>3.6261999999999999</v>
      </c>
      <c r="BF202" s="4">
        <v>14.063000000000001</v>
      </c>
      <c r="BG202" s="4">
        <v>14.77</v>
      </c>
      <c r="BH202" s="4">
        <v>1.05</v>
      </c>
      <c r="BI202" s="4">
        <v>14.137</v>
      </c>
      <c r="BJ202" s="4">
        <v>2988.9119999999998</v>
      </c>
      <c r="BK202" s="4">
        <v>17.576000000000001</v>
      </c>
      <c r="BL202" s="4">
        <v>15.885999999999999</v>
      </c>
      <c r="BM202" s="4">
        <v>0.317</v>
      </c>
      <c r="BN202" s="4">
        <v>16.202999999999999</v>
      </c>
      <c r="BO202" s="4">
        <v>12.741</v>
      </c>
      <c r="BP202" s="4">
        <v>0.255</v>
      </c>
      <c r="BQ202" s="4">
        <v>12.994999999999999</v>
      </c>
      <c r="BR202" s="4">
        <v>5.5046999999999997</v>
      </c>
      <c r="BU202" s="4">
        <v>4.9039999999999999</v>
      </c>
      <c r="BW202" s="4">
        <v>91.185000000000002</v>
      </c>
      <c r="BX202" s="4">
        <v>0.353794</v>
      </c>
      <c r="BY202" s="4">
        <v>-5</v>
      </c>
      <c r="BZ202" s="4">
        <v>0.96176200000000001</v>
      </c>
      <c r="CA202" s="4">
        <v>8.6458410000000008</v>
      </c>
      <c r="CB202" s="4">
        <v>19.427592000000001</v>
      </c>
      <c r="CC202" s="4">
        <f t="shared" si="30"/>
        <v>2.2842311922</v>
      </c>
      <c r="CE202" s="4">
        <f t="shared" si="31"/>
        <v>19303.718462499022</v>
      </c>
      <c r="CF202" s="4">
        <f t="shared" si="32"/>
        <v>113.51359815775201</v>
      </c>
      <c r="CG202" s="4">
        <f t="shared" si="33"/>
        <v>83.927469734864999</v>
      </c>
      <c r="CH202" s="4">
        <f t="shared" si="34"/>
        <v>35.551792431666904</v>
      </c>
    </row>
    <row r="203" spans="1:86">
      <c r="A203" s="2">
        <v>42440</v>
      </c>
      <c r="B203" s="29">
        <v>0.43223518518518517</v>
      </c>
      <c r="C203" s="4">
        <v>14.2</v>
      </c>
      <c r="D203" s="4">
        <v>0.14449999999999999</v>
      </c>
      <c r="E203" s="4" t="s">
        <v>155</v>
      </c>
      <c r="F203" s="4">
        <v>1445.4634149999999</v>
      </c>
      <c r="G203" s="4">
        <v>721.9</v>
      </c>
      <c r="H203" s="4">
        <v>13.4</v>
      </c>
      <c r="I203" s="4">
        <v>686.8</v>
      </c>
      <c r="K203" s="4">
        <v>0.6</v>
      </c>
      <c r="L203" s="4">
        <v>117</v>
      </c>
      <c r="M203" s="4">
        <v>0.87590000000000001</v>
      </c>
      <c r="N203" s="4">
        <v>12.4381</v>
      </c>
      <c r="O203" s="4">
        <v>0.12659999999999999</v>
      </c>
      <c r="P203" s="4">
        <v>632.31960000000004</v>
      </c>
      <c r="Q203" s="4">
        <v>11.7096</v>
      </c>
      <c r="R203" s="4">
        <v>644</v>
      </c>
      <c r="S203" s="4">
        <v>507.14</v>
      </c>
      <c r="T203" s="4">
        <v>9.3915000000000006</v>
      </c>
      <c r="U203" s="4">
        <v>516.5</v>
      </c>
      <c r="V203" s="4">
        <v>686.81050000000005</v>
      </c>
      <c r="Y203" s="4">
        <v>102.676</v>
      </c>
      <c r="Z203" s="4">
        <v>0</v>
      </c>
      <c r="AA203" s="4">
        <v>0.52559999999999996</v>
      </c>
      <c r="AB203" s="4" t="s">
        <v>382</v>
      </c>
      <c r="AC203" s="4">
        <v>0</v>
      </c>
      <c r="AD203" s="4">
        <v>12.3</v>
      </c>
      <c r="AE203" s="4">
        <v>847</v>
      </c>
      <c r="AF203" s="4">
        <v>861</v>
      </c>
      <c r="AG203" s="4">
        <v>880</v>
      </c>
      <c r="AH203" s="4">
        <v>72</v>
      </c>
      <c r="AI203" s="4">
        <v>22.48</v>
      </c>
      <c r="AJ203" s="4">
        <v>0.52</v>
      </c>
      <c r="AK203" s="4">
        <v>988</v>
      </c>
      <c r="AL203" s="4">
        <v>2</v>
      </c>
      <c r="AM203" s="4">
        <v>0</v>
      </c>
      <c r="AN203" s="4">
        <v>27</v>
      </c>
      <c r="AO203" s="4">
        <v>192</v>
      </c>
      <c r="AP203" s="4">
        <v>191.7</v>
      </c>
      <c r="AQ203" s="4">
        <v>2.9</v>
      </c>
      <c r="AR203" s="4">
        <v>195</v>
      </c>
      <c r="AS203" s="4" t="s">
        <v>155</v>
      </c>
      <c r="AT203" s="4">
        <v>2</v>
      </c>
      <c r="AU203" s="5">
        <v>0.64038194444444441</v>
      </c>
      <c r="AV203" s="4">
        <v>47.163998999999997</v>
      </c>
      <c r="AW203" s="4">
        <v>-88.485024999999993</v>
      </c>
      <c r="AX203" s="4">
        <v>318.5</v>
      </c>
      <c r="AY203" s="4">
        <v>30.4</v>
      </c>
      <c r="AZ203" s="4">
        <v>12</v>
      </c>
      <c r="BA203" s="4">
        <v>10</v>
      </c>
      <c r="BB203" s="4" t="s">
        <v>428</v>
      </c>
      <c r="BC203" s="4">
        <v>2.7</v>
      </c>
      <c r="BD203" s="4">
        <v>2.2738</v>
      </c>
      <c r="BE203" s="4">
        <v>3.6</v>
      </c>
      <c r="BF203" s="4">
        <v>14.063000000000001</v>
      </c>
      <c r="BG203" s="4">
        <v>14.74</v>
      </c>
      <c r="BH203" s="4">
        <v>1.05</v>
      </c>
      <c r="BI203" s="4">
        <v>14.164999999999999</v>
      </c>
      <c r="BJ203" s="4">
        <v>2986.27</v>
      </c>
      <c r="BK203" s="4">
        <v>19.347999999999999</v>
      </c>
      <c r="BL203" s="4">
        <v>15.898</v>
      </c>
      <c r="BM203" s="4">
        <v>0.29399999999999998</v>
      </c>
      <c r="BN203" s="4">
        <v>16.193000000000001</v>
      </c>
      <c r="BO203" s="4">
        <v>12.750999999999999</v>
      </c>
      <c r="BP203" s="4">
        <v>0.23599999999999999</v>
      </c>
      <c r="BQ203" s="4">
        <v>12.987</v>
      </c>
      <c r="BR203" s="4">
        <v>5.4526000000000003</v>
      </c>
      <c r="BU203" s="4">
        <v>4.891</v>
      </c>
      <c r="BW203" s="4">
        <v>91.747</v>
      </c>
      <c r="BX203" s="4">
        <v>0.35622199999999998</v>
      </c>
      <c r="BY203" s="4">
        <v>-5</v>
      </c>
      <c r="BZ203" s="4">
        <v>0.958762</v>
      </c>
      <c r="CA203" s="4">
        <v>8.7051750000000006</v>
      </c>
      <c r="CB203" s="4">
        <v>19.366992</v>
      </c>
      <c r="CC203" s="4">
        <f t="shared" si="30"/>
        <v>2.299907235</v>
      </c>
      <c r="CE203" s="4">
        <f t="shared" si="31"/>
        <v>19419.014201595754</v>
      </c>
      <c r="CF203" s="4">
        <f t="shared" si="32"/>
        <v>125.81551124730001</v>
      </c>
      <c r="CG203" s="4">
        <f t="shared" si="33"/>
        <v>84.451418470575007</v>
      </c>
      <c r="CH203" s="4">
        <f t="shared" si="34"/>
        <v>35.456980392135002</v>
      </c>
    </row>
    <row r="204" spans="1:86">
      <c r="A204" s="2">
        <v>42440</v>
      </c>
      <c r="B204" s="29">
        <v>0.43224675925925921</v>
      </c>
      <c r="C204" s="4">
        <v>14.2</v>
      </c>
      <c r="D204" s="4">
        <v>0.14779999999999999</v>
      </c>
      <c r="E204" s="4" t="s">
        <v>155</v>
      </c>
      <c r="F204" s="4">
        <v>1478.4931509999999</v>
      </c>
      <c r="G204" s="4">
        <v>686.8</v>
      </c>
      <c r="H204" s="4">
        <v>13.3</v>
      </c>
      <c r="I204" s="4">
        <v>689.5</v>
      </c>
      <c r="K204" s="4">
        <v>0.6</v>
      </c>
      <c r="L204" s="4">
        <v>117</v>
      </c>
      <c r="M204" s="4">
        <v>0.87590000000000001</v>
      </c>
      <c r="N204" s="4">
        <v>12.4374</v>
      </c>
      <c r="O204" s="4">
        <v>0.1295</v>
      </c>
      <c r="P204" s="4">
        <v>601.58500000000004</v>
      </c>
      <c r="Q204" s="4">
        <v>11.621499999999999</v>
      </c>
      <c r="R204" s="4">
        <v>613.20000000000005</v>
      </c>
      <c r="S204" s="4">
        <v>482.4898</v>
      </c>
      <c r="T204" s="4">
        <v>9.3208000000000002</v>
      </c>
      <c r="U204" s="4">
        <v>491.8</v>
      </c>
      <c r="V204" s="4">
        <v>689.48080000000004</v>
      </c>
      <c r="Y204" s="4">
        <v>102.09099999999999</v>
      </c>
      <c r="Z204" s="4">
        <v>0</v>
      </c>
      <c r="AA204" s="4">
        <v>0.52549999999999997</v>
      </c>
      <c r="AB204" s="4" t="s">
        <v>382</v>
      </c>
      <c r="AC204" s="4">
        <v>0</v>
      </c>
      <c r="AD204" s="4">
        <v>12.4</v>
      </c>
      <c r="AE204" s="4">
        <v>846</v>
      </c>
      <c r="AF204" s="4">
        <v>861</v>
      </c>
      <c r="AG204" s="4">
        <v>880</v>
      </c>
      <c r="AH204" s="4">
        <v>72</v>
      </c>
      <c r="AI204" s="4">
        <v>22.48</v>
      </c>
      <c r="AJ204" s="4">
        <v>0.52</v>
      </c>
      <c r="AK204" s="4">
        <v>988</v>
      </c>
      <c r="AL204" s="4">
        <v>2</v>
      </c>
      <c r="AM204" s="4">
        <v>0</v>
      </c>
      <c r="AN204" s="4">
        <v>27</v>
      </c>
      <c r="AO204" s="4">
        <v>192</v>
      </c>
      <c r="AP204" s="4">
        <v>191.3</v>
      </c>
      <c r="AQ204" s="4">
        <v>2.8</v>
      </c>
      <c r="AR204" s="4">
        <v>195</v>
      </c>
      <c r="AS204" s="4" t="s">
        <v>155</v>
      </c>
      <c r="AT204" s="4">
        <v>2</v>
      </c>
      <c r="AU204" s="5">
        <v>0.6404050925925926</v>
      </c>
      <c r="AV204" s="4">
        <v>47.164090000000002</v>
      </c>
      <c r="AW204" s="4">
        <v>-88.485213999999999</v>
      </c>
      <c r="AX204" s="4">
        <v>318.60000000000002</v>
      </c>
      <c r="AY204" s="4">
        <v>30.5</v>
      </c>
      <c r="AZ204" s="4">
        <v>12</v>
      </c>
      <c r="BA204" s="4">
        <v>10</v>
      </c>
      <c r="BB204" s="4" t="s">
        <v>428</v>
      </c>
      <c r="BC204" s="4">
        <v>2.7</v>
      </c>
      <c r="BD204" s="4">
        <v>2.3738000000000001</v>
      </c>
      <c r="BE204" s="4">
        <v>3.6738</v>
      </c>
      <c r="BF204" s="4">
        <v>14.063000000000001</v>
      </c>
      <c r="BG204" s="4">
        <v>14.74</v>
      </c>
      <c r="BH204" s="4">
        <v>1.05</v>
      </c>
      <c r="BI204" s="4">
        <v>14.170999999999999</v>
      </c>
      <c r="BJ204" s="4">
        <v>2985.52</v>
      </c>
      <c r="BK204" s="4">
        <v>19.785</v>
      </c>
      <c r="BL204" s="4">
        <v>15.122</v>
      </c>
      <c r="BM204" s="4">
        <v>0.29199999999999998</v>
      </c>
      <c r="BN204" s="4">
        <v>15.414999999999999</v>
      </c>
      <c r="BO204" s="4">
        <v>12.129</v>
      </c>
      <c r="BP204" s="4">
        <v>0.23400000000000001</v>
      </c>
      <c r="BQ204" s="4">
        <v>12.363</v>
      </c>
      <c r="BR204" s="4">
        <v>5.4728000000000003</v>
      </c>
      <c r="BU204" s="4">
        <v>4.8620000000000001</v>
      </c>
      <c r="BW204" s="4">
        <v>91.724000000000004</v>
      </c>
      <c r="BX204" s="4">
        <v>0.39977600000000002</v>
      </c>
      <c r="BY204" s="4">
        <v>-5</v>
      </c>
      <c r="BZ204" s="4">
        <v>0.95799999999999996</v>
      </c>
      <c r="CA204" s="4">
        <v>9.7695260000000008</v>
      </c>
      <c r="CB204" s="4">
        <v>19.351600000000001</v>
      </c>
      <c r="CC204" s="4">
        <f t="shared" si="30"/>
        <v>2.5811087692000001</v>
      </c>
      <c r="CE204" s="4">
        <f t="shared" si="31"/>
        <v>21787.83510184944</v>
      </c>
      <c r="CF204" s="4">
        <f t="shared" si="32"/>
        <v>144.38768371677003</v>
      </c>
      <c r="CG204" s="4">
        <f t="shared" si="33"/>
        <v>90.223145503686013</v>
      </c>
      <c r="CH204" s="4">
        <f t="shared" si="34"/>
        <v>39.939596433921601</v>
      </c>
    </row>
    <row r="205" spans="1:86">
      <c r="A205" s="2">
        <v>42440</v>
      </c>
      <c r="B205" s="29">
        <v>0.43225833333333336</v>
      </c>
      <c r="C205" s="4">
        <v>14.2</v>
      </c>
      <c r="D205" s="4">
        <v>0.12429999999999999</v>
      </c>
      <c r="E205" s="4" t="s">
        <v>155</v>
      </c>
      <c r="F205" s="4">
        <v>1243.2629870000001</v>
      </c>
      <c r="G205" s="4">
        <v>629.4</v>
      </c>
      <c r="H205" s="4">
        <v>13.2</v>
      </c>
      <c r="I205" s="4">
        <v>691</v>
      </c>
      <c r="K205" s="4">
        <v>0.5</v>
      </c>
      <c r="L205" s="4">
        <v>115</v>
      </c>
      <c r="M205" s="4">
        <v>0.876</v>
      </c>
      <c r="N205" s="4">
        <v>12.4398</v>
      </c>
      <c r="O205" s="4">
        <v>0.1089</v>
      </c>
      <c r="P205" s="4">
        <v>551.37450000000001</v>
      </c>
      <c r="Q205" s="4">
        <v>11.563800000000001</v>
      </c>
      <c r="R205" s="4">
        <v>562.9</v>
      </c>
      <c r="S205" s="4">
        <v>442.21949999999998</v>
      </c>
      <c r="T205" s="4">
        <v>9.2744999999999997</v>
      </c>
      <c r="U205" s="4">
        <v>451.5</v>
      </c>
      <c r="V205" s="4">
        <v>690.95989999999995</v>
      </c>
      <c r="Y205" s="4">
        <v>101.056</v>
      </c>
      <c r="Z205" s="4">
        <v>0</v>
      </c>
      <c r="AA205" s="4">
        <v>0.438</v>
      </c>
      <c r="AB205" s="4" t="s">
        <v>382</v>
      </c>
      <c r="AC205" s="4">
        <v>0</v>
      </c>
      <c r="AD205" s="4">
        <v>12.3</v>
      </c>
      <c r="AE205" s="4">
        <v>846</v>
      </c>
      <c r="AF205" s="4">
        <v>861</v>
      </c>
      <c r="AG205" s="4">
        <v>881</v>
      </c>
      <c r="AH205" s="4">
        <v>72</v>
      </c>
      <c r="AI205" s="4">
        <v>22.48</v>
      </c>
      <c r="AJ205" s="4">
        <v>0.52</v>
      </c>
      <c r="AK205" s="4">
        <v>988</v>
      </c>
      <c r="AL205" s="4">
        <v>2</v>
      </c>
      <c r="AM205" s="4">
        <v>0</v>
      </c>
      <c r="AN205" s="4">
        <v>27</v>
      </c>
      <c r="AO205" s="4">
        <v>192</v>
      </c>
      <c r="AP205" s="4">
        <v>191</v>
      </c>
      <c r="AQ205" s="4">
        <v>2.7</v>
      </c>
      <c r="AR205" s="4">
        <v>195</v>
      </c>
      <c r="AS205" s="4" t="s">
        <v>155</v>
      </c>
      <c r="AT205" s="4">
        <v>2</v>
      </c>
      <c r="AU205" s="5">
        <v>0.64041666666666663</v>
      </c>
      <c r="AV205" s="4">
        <v>47.164152000000001</v>
      </c>
      <c r="AW205" s="4">
        <v>-88.485378999999995</v>
      </c>
      <c r="AX205" s="4">
        <v>318.7</v>
      </c>
      <c r="AY205" s="4">
        <v>31</v>
      </c>
      <c r="AZ205" s="4">
        <v>12</v>
      </c>
      <c r="BA205" s="4">
        <v>10</v>
      </c>
      <c r="BB205" s="4" t="s">
        <v>428</v>
      </c>
      <c r="BC205" s="4">
        <v>2.7</v>
      </c>
      <c r="BD205" s="4">
        <v>2.4</v>
      </c>
      <c r="BE205" s="4">
        <v>3.7</v>
      </c>
      <c r="BF205" s="4">
        <v>14.063000000000001</v>
      </c>
      <c r="BG205" s="4">
        <v>14.76</v>
      </c>
      <c r="BH205" s="4">
        <v>1.05</v>
      </c>
      <c r="BI205" s="4">
        <v>14.148999999999999</v>
      </c>
      <c r="BJ205" s="4">
        <v>2990.3789999999999</v>
      </c>
      <c r="BK205" s="4">
        <v>16.664000000000001</v>
      </c>
      <c r="BL205" s="4">
        <v>13.88</v>
      </c>
      <c r="BM205" s="4">
        <v>0.29099999999999998</v>
      </c>
      <c r="BN205" s="4">
        <v>14.170999999999999</v>
      </c>
      <c r="BO205" s="4">
        <v>11.132</v>
      </c>
      <c r="BP205" s="4">
        <v>0.23300000000000001</v>
      </c>
      <c r="BQ205" s="4">
        <v>11.366</v>
      </c>
      <c r="BR205" s="4">
        <v>5.4923999999999999</v>
      </c>
      <c r="BU205" s="4">
        <v>4.82</v>
      </c>
      <c r="BW205" s="4">
        <v>76.561000000000007</v>
      </c>
      <c r="BX205" s="4">
        <v>0.37968400000000002</v>
      </c>
      <c r="BY205" s="4">
        <v>-5</v>
      </c>
      <c r="BZ205" s="4">
        <v>0.955762</v>
      </c>
      <c r="CA205" s="4">
        <v>9.2785279999999997</v>
      </c>
      <c r="CB205" s="4">
        <v>19.306391999999999</v>
      </c>
      <c r="CC205" s="4">
        <f t="shared" si="30"/>
        <v>2.4513870975999996</v>
      </c>
      <c r="CE205" s="4">
        <f t="shared" si="31"/>
        <v>20726.497515737661</v>
      </c>
      <c r="CF205" s="4">
        <f t="shared" si="32"/>
        <v>115.49919077222401</v>
      </c>
      <c r="CG205" s="4">
        <f t="shared" si="33"/>
        <v>78.77843268825599</v>
      </c>
      <c r="CH205" s="4">
        <f t="shared" si="34"/>
        <v>38.068156228838397</v>
      </c>
    </row>
    <row r="206" spans="1:86">
      <c r="A206" s="2">
        <v>42440</v>
      </c>
      <c r="B206" s="29">
        <v>0.43226990740740739</v>
      </c>
      <c r="C206" s="4">
        <v>14.2</v>
      </c>
      <c r="D206" s="4">
        <v>0.1203</v>
      </c>
      <c r="E206" s="4" t="s">
        <v>155</v>
      </c>
      <c r="F206" s="4">
        <v>1202.6785709999999</v>
      </c>
      <c r="G206" s="4">
        <v>670.8</v>
      </c>
      <c r="H206" s="4">
        <v>13.3</v>
      </c>
      <c r="I206" s="4">
        <v>684.3</v>
      </c>
      <c r="K206" s="4">
        <v>0.5</v>
      </c>
      <c r="L206" s="4">
        <v>114</v>
      </c>
      <c r="M206" s="4">
        <v>0.87609999999999999</v>
      </c>
      <c r="N206" s="4">
        <v>12.4407</v>
      </c>
      <c r="O206" s="4">
        <v>0.10539999999999999</v>
      </c>
      <c r="P206" s="4">
        <v>587.72080000000005</v>
      </c>
      <c r="Q206" s="4">
        <v>11.6807</v>
      </c>
      <c r="R206" s="4">
        <v>599.4</v>
      </c>
      <c r="S206" s="4">
        <v>471.37029999999999</v>
      </c>
      <c r="T206" s="4">
        <v>9.3682999999999996</v>
      </c>
      <c r="U206" s="4">
        <v>480.7</v>
      </c>
      <c r="V206" s="4">
        <v>684.34029999999996</v>
      </c>
      <c r="Y206" s="4">
        <v>99.789000000000001</v>
      </c>
      <c r="Z206" s="4">
        <v>0</v>
      </c>
      <c r="AA206" s="4">
        <v>0.43809999999999999</v>
      </c>
      <c r="AB206" s="4" t="s">
        <v>382</v>
      </c>
      <c r="AC206" s="4">
        <v>0</v>
      </c>
      <c r="AD206" s="4">
        <v>12.4</v>
      </c>
      <c r="AE206" s="4">
        <v>846</v>
      </c>
      <c r="AF206" s="4">
        <v>861</v>
      </c>
      <c r="AG206" s="4">
        <v>881</v>
      </c>
      <c r="AH206" s="4">
        <v>72</v>
      </c>
      <c r="AI206" s="4">
        <v>22.48</v>
      </c>
      <c r="AJ206" s="4">
        <v>0.52</v>
      </c>
      <c r="AK206" s="4">
        <v>988</v>
      </c>
      <c r="AL206" s="4">
        <v>2</v>
      </c>
      <c r="AM206" s="4">
        <v>0</v>
      </c>
      <c r="AN206" s="4">
        <v>27</v>
      </c>
      <c r="AO206" s="4">
        <v>192</v>
      </c>
      <c r="AP206" s="4">
        <v>191</v>
      </c>
      <c r="AQ206" s="4">
        <v>2.8</v>
      </c>
      <c r="AR206" s="4">
        <v>195</v>
      </c>
      <c r="AS206" s="4" t="s">
        <v>155</v>
      </c>
      <c r="AT206" s="4">
        <v>2</v>
      </c>
      <c r="AU206" s="5">
        <v>0.64042824074074078</v>
      </c>
      <c r="AV206" s="4">
        <v>47.164167999999997</v>
      </c>
      <c r="AW206" s="4">
        <v>-88.485422999999997</v>
      </c>
      <c r="AX206" s="4">
        <v>318.8</v>
      </c>
      <c r="AY206" s="4">
        <v>31.3</v>
      </c>
      <c r="AZ206" s="4">
        <v>12</v>
      </c>
      <c r="BA206" s="4">
        <v>10</v>
      </c>
      <c r="BB206" s="4" t="s">
        <v>428</v>
      </c>
      <c r="BC206" s="4">
        <v>2.7738</v>
      </c>
      <c r="BD206" s="4">
        <v>2.6214</v>
      </c>
      <c r="BE206" s="4">
        <v>3.9214000000000002</v>
      </c>
      <c r="BF206" s="4">
        <v>14.063000000000001</v>
      </c>
      <c r="BG206" s="4">
        <v>14.77</v>
      </c>
      <c r="BH206" s="4">
        <v>1.05</v>
      </c>
      <c r="BI206" s="4">
        <v>14.141999999999999</v>
      </c>
      <c r="BJ206" s="4">
        <v>2991.3820000000001</v>
      </c>
      <c r="BK206" s="4">
        <v>16.125</v>
      </c>
      <c r="BL206" s="4">
        <v>14.798999999999999</v>
      </c>
      <c r="BM206" s="4">
        <v>0.29399999999999998</v>
      </c>
      <c r="BN206" s="4">
        <v>15.093</v>
      </c>
      <c r="BO206" s="4">
        <v>11.869</v>
      </c>
      <c r="BP206" s="4">
        <v>0.23599999999999999</v>
      </c>
      <c r="BQ206" s="4">
        <v>12.105</v>
      </c>
      <c r="BR206" s="4">
        <v>5.4412000000000003</v>
      </c>
      <c r="BU206" s="4">
        <v>4.7610000000000001</v>
      </c>
      <c r="BW206" s="4">
        <v>76.585999999999999</v>
      </c>
      <c r="BX206" s="4">
        <v>0.378444</v>
      </c>
      <c r="BY206" s="4">
        <v>-5</v>
      </c>
      <c r="BZ206" s="4">
        <v>0.95649200000000001</v>
      </c>
      <c r="CA206" s="4">
        <v>9.2482249999999997</v>
      </c>
      <c r="CB206" s="4">
        <v>19.321138000000001</v>
      </c>
      <c r="CC206" s="4">
        <f t="shared" si="30"/>
        <v>2.4433810449999998</v>
      </c>
      <c r="CE206" s="4">
        <f t="shared" si="31"/>
        <v>20665.735426321648</v>
      </c>
      <c r="CF206" s="4">
        <f t="shared" si="32"/>
        <v>111.398338209375</v>
      </c>
      <c r="CG206" s="4">
        <f t="shared" si="33"/>
        <v>83.626473427874998</v>
      </c>
      <c r="CH206" s="4">
        <f t="shared" si="34"/>
        <v>37.590117076890003</v>
      </c>
    </row>
    <row r="207" spans="1:86">
      <c r="A207" s="2">
        <v>42440</v>
      </c>
      <c r="B207" s="29">
        <v>0.43228148148148149</v>
      </c>
      <c r="C207" s="4">
        <v>14.2</v>
      </c>
      <c r="D207" s="4">
        <v>0.1177</v>
      </c>
      <c r="E207" s="4" t="s">
        <v>155</v>
      </c>
      <c r="F207" s="4">
        <v>1176.5523009999999</v>
      </c>
      <c r="G207" s="4">
        <v>700.1</v>
      </c>
      <c r="H207" s="4">
        <v>13.4</v>
      </c>
      <c r="I207" s="4">
        <v>661.4</v>
      </c>
      <c r="K207" s="4">
        <v>0.5</v>
      </c>
      <c r="L207" s="4">
        <v>112</v>
      </c>
      <c r="M207" s="4">
        <v>0.87609999999999999</v>
      </c>
      <c r="N207" s="4">
        <v>12.4411</v>
      </c>
      <c r="O207" s="4">
        <v>0.1031</v>
      </c>
      <c r="P207" s="4">
        <v>613.38239999999996</v>
      </c>
      <c r="Q207" s="4">
        <v>11.7401</v>
      </c>
      <c r="R207" s="4">
        <v>625.1</v>
      </c>
      <c r="S207" s="4">
        <v>491.95170000000002</v>
      </c>
      <c r="T207" s="4">
        <v>9.4160000000000004</v>
      </c>
      <c r="U207" s="4">
        <v>501.4</v>
      </c>
      <c r="V207" s="4">
        <v>661.38480000000004</v>
      </c>
      <c r="Y207" s="4">
        <v>98.528999999999996</v>
      </c>
      <c r="Z207" s="4">
        <v>0</v>
      </c>
      <c r="AA207" s="4">
        <v>0.43809999999999999</v>
      </c>
      <c r="AB207" s="4" t="s">
        <v>382</v>
      </c>
      <c r="AC207" s="4">
        <v>0</v>
      </c>
      <c r="AD207" s="4">
        <v>12.3</v>
      </c>
      <c r="AE207" s="4">
        <v>846</v>
      </c>
      <c r="AF207" s="4">
        <v>861</v>
      </c>
      <c r="AG207" s="4">
        <v>880</v>
      </c>
      <c r="AH207" s="4">
        <v>72</v>
      </c>
      <c r="AI207" s="4">
        <v>22.48</v>
      </c>
      <c r="AJ207" s="4">
        <v>0.52</v>
      </c>
      <c r="AK207" s="4">
        <v>988</v>
      </c>
      <c r="AL207" s="4">
        <v>2</v>
      </c>
      <c r="AM207" s="4">
        <v>0</v>
      </c>
      <c r="AN207" s="4">
        <v>27</v>
      </c>
      <c r="AO207" s="4">
        <v>192</v>
      </c>
      <c r="AP207" s="4">
        <v>191.7</v>
      </c>
      <c r="AQ207" s="4">
        <v>2.7</v>
      </c>
      <c r="AR207" s="4">
        <v>195</v>
      </c>
      <c r="AS207" s="4" t="s">
        <v>155</v>
      </c>
      <c r="AT207" s="4">
        <v>2</v>
      </c>
      <c r="AU207" s="5">
        <v>0.64042824074074078</v>
      </c>
      <c r="AV207" s="4">
        <v>47.164245000000001</v>
      </c>
      <c r="AW207" s="4">
        <v>-88.485681</v>
      </c>
      <c r="AX207" s="4">
        <v>318.7</v>
      </c>
      <c r="AY207" s="4">
        <v>31.8</v>
      </c>
      <c r="AZ207" s="4">
        <v>12</v>
      </c>
      <c r="BA207" s="4">
        <v>10</v>
      </c>
      <c r="BB207" s="4" t="s">
        <v>428</v>
      </c>
      <c r="BC207" s="4">
        <v>2.9476</v>
      </c>
      <c r="BD207" s="4">
        <v>2.6261999999999999</v>
      </c>
      <c r="BE207" s="4">
        <v>4.0738000000000003</v>
      </c>
      <c r="BF207" s="4">
        <v>14.063000000000001</v>
      </c>
      <c r="BG207" s="4">
        <v>14.77</v>
      </c>
      <c r="BH207" s="4">
        <v>1.05</v>
      </c>
      <c r="BI207" s="4">
        <v>14.138</v>
      </c>
      <c r="BJ207" s="4">
        <v>2992.4740000000002</v>
      </c>
      <c r="BK207" s="4">
        <v>15.781000000000001</v>
      </c>
      <c r="BL207" s="4">
        <v>15.45</v>
      </c>
      <c r="BM207" s="4">
        <v>0.29599999999999999</v>
      </c>
      <c r="BN207" s="4">
        <v>15.746</v>
      </c>
      <c r="BO207" s="4">
        <v>12.391999999999999</v>
      </c>
      <c r="BP207" s="4">
        <v>0.23699999999999999</v>
      </c>
      <c r="BQ207" s="4">
        <v>12.629</v>
      </c>
      <c r="BR207" s="4">
        <v>5.2605000000000004</v>
      </c>
      <c r="BU207" s="4">
        <v>4.702</v>
      </c>
      <c r="BW207" s="4">
        <v>76.614000000000004</v>
      </c>
      <c r="BX207" s="4">
        <v>0.37453999999999998</v>
      </c>
      <c r="BY207" s="4">
        <v>-5</v>
      </c>
      <c r="BZ207" s="4">
        <v>0.95625400000000005</v>
      </c>
      <c r="CA207" s="4">
        <v>9.1528209999999994</v>
      </c>
      <c r="CB207" s="4">
        <v>19.316331000000002</v>
      </c>
      <c r="CC207" s="4">
        <f t="shared" si="30"/>
        <v>2.4181753081999999</v>
      </c>
      <c r="CE207" s="4">
        <f t="shared" si="31"/>
        <v>20460.015415258036</v>
      </c>
      <c r="CF207" s="4">
        <f t="shared" si="32"/>
        <v>107.897179146147</v>
      </c>
      <c r="CG207" s="4">
        <f t="shared" si="33"/>
        <v>86.34645937752299</v>
      </c>
      <c r="CH207" s="4">
        <f t="shared" si="34"/>
        <v>35.9668659082635</v>
      </c>
    </row>
    <row r="208" spans="1:86">
      <c r="A208" s="2">
        <v>42440</v>
      </c>
      <c r="B208" s="29">
        <v>0.43229305555555553</v>
      </c>
      <c r="C208" s="4">
        <v>14.202999999999999</v>
      </c>
      <c r="D208" s="4">
        <v>0.11700000000000001</v>
      </c>
      <c r="E208" s="4" t="s">
        <v>155</v>
      </c>
      <c r="F208" s="4">
        <v>1170</v>
      </c>
      <c r="G208" s="4">
        <v>716.6</v>
      </c>
      <c r="H208" s="4">
        <v>13.4</v>
      </c>
      <c r="I208" s="4">
        <v>654.4</v>
      </c>
      <c r="K208" s="4">
        <v>0.5</v>
      </c>
      <c r="L208" s="4">
        <v>111</v>
      </c>
      <c r="M208" s="4">
        <v>0.87609999999999999</v>
      </c>
      <c r="N208" s="4">
        <v>12.443300000000001</v>
      </c>
      <c r="O208" s="4">
        <v>0.10249999999999999</v>
      </c>
      <c r="P208" s="4">
        <v>627.78800000000001</v>
      </c>
      <c r="Q208" s="4">
        <v>11.7399</v>
      </c>
      <c r="R208" s="4">
        <v>639.5</v>
      </c>
      <c r="S208" s="4">
        <v>503.50540000000001</v>
      </c>
      <c r="T208" s="4">
        <v>9.4158000000000008</v>
      </c>
      <c r="U208" s="4">
        <v>512.9</v>
      </c>
      <c r="V208" s="4">
        <v>654.35109999999997</v>
      </c>
      <c r="Y208" s="4">
        <v>97.373000000000005</v>
      </c>
      <c r="Z208" s="4">
        <v>0</v>
      </c>
      <c r="AA208" s="4">
        <v>0.43809999999999999</v>
      </c>
      <c r="AB208" s="4" t="s">
        <v>382</v>
      </c>
      <c r="AC208" s="4">
        <v>0</v>
      </c>
      <c r="AD208" s="4">
        <v>12.3</v>
      </c>
      <c r="AE208" s="4">
        <v>847</v>
      </c>
      <c r="AF208" s="4">
        <v>861</v>
      </c>
      <c r="AG208" s="4">
        <v>880</v>
      </c>
      <c r="AH208" s="4">
        <v>72</v>
      </c>
      <c r="AI208" s="4">
        <v>22.48</v>
      </c>
      <c r="AJ208" s="4">
        <v>0.52</v>
      </c>
      <c r="AK208" s="4">
        <v>988</v>
      </c>
      <c r="AL208" s="4">
        <v>2</v>
      </c>
      <c r="AM208" s="4">
        <v>0</v>
      </c>
      <c r="AN208" s="4">
        <v>27</v>
      </c>
      <c r="AO208" s="4">
        <v>192</v>
      </c>
      <c r="AP208" s="4">
        <v>192</v>
      </c>
      <c r="AQ208" s="4">
        <v>2.7</v>
      </c>
      <c r="AR208" s="4">
        <v>195</v>
      </c>
      <c r="AS208" s="4" t="s">
        <v>155</v>
      </c>
      <c r="AT208" s="4">
        <v>2</v>
      </c>
      <c r="AU208" s="5">
        <v>0.64045138888888886</v>
      </c>
      <c r="AV208" s="4">
        <v>47.164313</v>
      </c>
      <c r="AW208" s="4">
        <v>-88.485901999999996</v>
      </c>
      <c r="AX208" s="4">
        <v>318.8</v>
      </c>
      <c r="AY208" s="4">
        <v>32</v>
      </c>
      <c r="AZ208" s="4">
        <v>12</v>
      </c>
      <c r="BA208" s="4">
        <v>11</v>
      </c>
      <c r="BB208" s="4" t="s">
        <v>428</v>
      </c>
      <c r="BC208" s="4">
        <v>3</v>
      </c>
      <c r="BD208" s="4">
        <v>2.6738</v>
      </c>
      <c r="BE208" s="4">
        <v>4.1738</v>
      </c>
      <c r="BF208" s="4">
        <v>14.063000000000001</v>
      </c>
      <c r="BG208" s="4">
        <v>14.77</v>
      </c>
      <c r="BH208" s="4">
        <v>1.05</v>
      </c>
      <c r="BI208" s="4">
        <v>14.141</v>
      </c>
      <c r="BJ208" s="4">
        <v>2992.7840000000001</v>
      </c>
      <c r="BK208" s="4">
        <v>15.691000000000001</v>
      </c>
      <c r="BL208" s="4">
        <v>15.811999999999999</v>
      </c>
      <c r="BM208" s="4">
        <v>0.29599999999999999</v>
      </c>
      <c r="BN208" s="4">
        <v>16.108000000000001</v>
      </c>
      <c r="BO208" s="4">
        <v>12.682</v>
      </c>
      <c r="BP208" s="4">
        <v>0.23699999999999999</v>
      </c>
      <c r="BQ208" s="4">
        <v>12.919</v>
      </c>
      <c r="BR208" s="4">
        <v>5.2041000000000004</v>
      </c>
      <c r="BU208" s="4">
        <v>4.6470000000000002</v>
      </c>
      <c r="BW208" s="4">
        <v>76.606999999999999</v>
      </c>
      <c r="BX208" s="4">
        <v>0.377222</v>
      </c>
      <c r="BY208" s="4">
        <v>-5</v>
      </c>
      <c r="BZ208" s="4">
        <v>0.953762</v>
      </c>
      <c r="CA208" s="4">
        <v>9.2183620000000008</v>
      </c>
      <c r="CB208" s="4">
        <v>19.265992000000001</v>
      </c>
      <c r="CC208" s="4">
        <f t="shared" ref="CC208:CC271" si="35">CA208*0.2642</f>
        <v>2.4354912404000002</v>
      </c>
      <c r="CE208" s="4">
        <f t="shared" ref="CE208:CE271" si="36">BJ208*$CA208*0.747</f>
        <v>20608.659025956578</v>
      </c>
      <c r="CF208" s="4">
        <f t="shared" ref="CF208:CF271" si="37">BK208*$CA208*0.747</f>
        <v>108.050052652074</v>
      </c>
      <c r="CG208" s="4">
        <f t="shared" ref="CG208:CG271" si="38">BQ208*$CA208*0.747</f>
        <v>88.961737952466009</v>
      </c>
      <c r="CH208" s="4">
        <f t="shared" ref="CH208:CH271" si="39">BR208*$CA208*0.747</f>
        <v>35.836038430097403</v>
      </c>
    </row>
    <row r="209" spans="1:86">
      <c r="A209" s="2">
        <v>42440</v>
      </c>
      <c r="B209" s="29">
        <v>0.43230462962962962</v>
      </c>
      <c r="C209" s="4">
        <v>14.211</v>
      </c>
      <c r="D209" s="4">
        <v>0.11700000000000001</v>
      </c>
      <c r="E209" s="4" t="s">
        <v>155</v>
      </c>
      <c r="F209" s="4">
        <v>1170</v>
      </c>
      <c r="G209" s="4">
        <v>708.9</v>
      </c>
      <c r="H209" s="4">
        <v>13.4</v>
      </c>
      <c r="I209" s="4">
        <v>660.5</v>
      </c>
      <c r="K209" s="4">
        <v>0.5</v>
      </c>
      <c r="L209" s="4">
        <v>109</v>
      </c>
      <c r="M209" s="4">
        <v>0.87609999999999999</v>
      </c>
      <c r="N209" s="4">
        <v>12.450100000000001</v>
      </c>
      <c r="O209" s="4">
        <v>0.10249999999999999</v>
      </c>
      <c r="P209" s="4">
        <v>621.05100000000004</v>
      </c>
      <c r="Q209" s="4">
        <v>11.7393</v>
      </c>
      <c r="R209" s="4">
        <v>632.79999999999995</v>
      </c>
      <c r="S209" s="4">
        <v>498.10219999999998</v>
      </c>
      <c r="T209" s="4">
        <v>9.4153000000000002</v>
      </c>
      <c r="U209" s="4">
        <v>507.5</v>
      </c>
      <c r="V209" s="4">
        <v>660.5335</v>
      </c>
      <c r="Y209" s="4">
        <v>95.396000000000001</v>
      </c>
      <c r="Z209" s="4">
        <v>0</v>
      </c>
      <c r="AA209" s="4">
        <v>0.438</v>
      </c>
      <c r="AB209" s="4" t="s">
        <v>382</v>
      </c>
      <c r="AC209" s="4">
        <v>0</v>
      </c>
      <c r="AD209" s="4">
        <v>12.4</v>
      </c>
      <c r="AE209" s="4">
        <v>846</v>
      </c>
      <c r="AF209" s="4">
        <v>861</v>
      </c>
      <c r="AG209" s="4">
        <v>880</v>
      </c>
      <c r="AH209" s="4">
        <v>72</v>
      </c>
      <c r="AI209" s="4">
        <v>22.48</v>
      </c>
      <c r="AJ209" s="4">
        <v>0.52</v>
      </c>
      <c r="AK209" s="4">
        <v>988</v>
      </c>
      <c r="AL209" s="4">
        <v>2</v>
      </c>
      <c r="AM209" s="4">
        <v>0</v>
      </c>
      <c r="AN209" s="4">
        <v>27</v>
      </c>
      <c r="AO209" s="4">
        <v>192</v>
      </c>
      <c r="AP209" s="4">
        <v>192</v>
      </c>
      <c r="AQ209" s="4">
        <v>2.8</v>
      </c>
      <c r="AR209" s="4">
        <v>195</v>
      </c>
      <c r="AS209" s="4" t="s">
        <v>155</v>
      </c>
      <c r="AT209" s="4">
        <v>2</v>
      </c>
      <c r="AU209" s="5">
        <v>0.6404629629629629</v>
      </c>
      <c r="AV209" s="4">
        <v>47.164327</v>
      </c>
      <c r="AW209" s="4">
        <v>-88.485947999999993</v>
      </c>
      <c r="AX209" s="4">
        <v>318.8</v>
      </c>
      <c r="AY209" s="4">
        <v>32.1</v>
      </c>
      <c r="AZ209" s="4">
        <v>12</v>
      </c>
      <c r="BA209" s="4">
        <v>11</v>
      </c>
      <c r="BB209" s="4" t="s">
        <v>427</v>
      </c>
      <c r="BC209" s="4">
        <v>1.9668000000000001</v>
      </c>
      <c r="BD209" s="4">
        <v>2.2572000000000001</v>
      </c>
      <c r="BE209" s="4">
        <v>3.093</v>
      </c>
      <c r="BF209" s="4">
        <v>14.063000000000001</v>
      </c>
      <c r="BG209" s="4">
        <v>14.76</v>
      </c>
      <c r="BH209" s="4">
        <v>1.05</v>
      </c>
      <c r="BI209" s="4">
        <v>14.147</v>
      </c>
      <c r="BJ209" s="4">
        <v>2992.6550000000002</v>
      </c>
      <c r="BK209" s="4">
        <v>15.680999999999999</v>
      </c>
      <c r="BL209" s="4">
        <v>15.632999999999999</v>
      </c>
      <c r="BM209" s="4">
        <v>0.29599999999999999</v>
      </c>
      <c r="BN209" s="4">
        <v>15.929</v>
      </c>
      <c r="BO209" s="4">
        <v>12.538</v>
      </c>
      <c r="BP209" s="4">
        <v>0.23699999999999999</v>
      </c>
      <c r="BQ209" s="4">
        <v>12.775</v>
      </c>
      <c r="BR209" s="4">
        <v>5.2502000000000004</v>
      </c>
      <c r="BU209" s="4">
        <v>4.5490000000000004</v>
      </c>
      <c r="BW209" s="4">
        <v>76.558000000000007</v>
      </c>
      <c r="BX209" s="4">
        <v>0.36408000000000001</v>
      </c>
      <c r="BY209" s="4">
        <v>-5</v>
      </c>
      <c r="BZ209" s="4">
        <v>0.95449200000000001</v>
      </c>
      <c r="CA209" s="4">
        <v>8.8972049999999996</v>
      </c>
      <c r="CB209" s="4">
        <v>19.280737999999999</v>
      </c>
      <c r="CC209" s="4">
        <f t="shared" si="35"/>
        <v>2.3506415609999998</v>
      </c>
      <c r="CE209" s="4">
        <f t="shared" si="36"/>
        <v>19889.819976868424</v>
      </c>
      <c r="CF209" s="4">
        <f t="shared" si="37"/>
        <v>104.21925248893498</v>
      </c>
      <c r="CG209" s="4">
        <f t="shared" si="38"/>
        <v>84.905360024624997</v>
      </c>
      <c r="CH209" s="4">
        <f t="shared" si="39"/>
        <v>34.893942951177003</v>
      </c>
    </row>
    <row r="210" spans="1:86">
      <c r="A210" s="2">
        <v>42440</v>
      </c>
      <c r="B210" s="29">
        <v>0.43231620370370366</v>
      </c>
      <c r="C210" s="4">
        <v>14.22</v>
      </c>
      <c r="D210" s="4">
        <v>0.115</v>
      </c>
      <c r="E210" s="4" t="s">
        <v>155</v>
      </c>
      <c r="F210" s="4">
        <v>1150.2303750000001</v>
      </c>
      <c r="G210" s="4">
        <v>692</v>
      </c>
      <c r="H210" s="4">
        <v>13.4</v>
      </c>
      <c r="I210" s="4">
        <v>639.20000000000005</v>
      </c>
      <c r="K210" s="4">
        <v>0.5</v>
      </c>
      <c r="L210" s="4">
        <v>108</v>
      </c>
      <c r="M210" s="4">
        <v>0.876</v>
      </c>
      <c r="N210" s="4">
        <v>12.457100000000001</v>
      </c>
      <c r="O210" s="4">
        <v>0.1008</v>
      </c>
      <c r="P210" s="4">
        <v>606.19179999999994</v>
      </c>
      <c r="Q210" s="4">
        <v>11.739100000000001</v>
      </c>
      <c r="R210" s="4">
        <v>617.9</v>
      </c>
      <c r="S210" s="4">
        <v>486.18459999999999</v>
      </c>
      <c r="T210" s="4">
        <v>9.4151000000000007</v>
      </c>
      <c r="U210" s="4">
        <v>495.6</v>
      </c>
      <c r="V210" s="4">
        <v>639.24659999999994</v>
      </c>
      <c r="Y210" s="4">
        <v>94.852999999999994</v>
      </c>
      <c r="Z210" s="4">
        <v>0</v>
      </c>
      <c r="AA210" s="4">
        <v>0.438</v>
      </c>
      <c r="AB210" s="4" t="s">
        <v>382</v>
      </c>
      <c r="AC210" s="4">
        <v>0</v>
      </c>
      <c r="AD210" s="4">
        <v>12.3</v>
      </c>
      <c r="AE210" s="4">
        <v>846</v>
      </c>
      <c r="AF210" s="4">
        <v>861</v>
      </c>
      <c r="AG210" s="4">
        <v>880</v>
      </c>
      <c r="AH210" s="4">
        <v>72</v>
      </c>
      <c r="AI210" s="4">
        <v>22.48</v>
      </c>
      <c r="AJ210" s="4">
        <v>0.52</v>
      </c>
      <c r="AK210" s="4">
        <v>988</v>
      </c>
      <c r="AL210" s="4">
        <v>2</v>
      </c>
      <c r="AM210" s="4">
        <v>0</v>
      </c>
      <c r="AN210" s="4">
        <v>27</v>
      </c>
      <c r="AO210" s="4">
        <v>192</v>
      </c>
      <c r="AP210" s="4">
        <v>192</v>
      </c>
      <c r="AQ210" s="4">
        <v>2.8</v>
      </c>
      <c r="AR210" s="4">
        <v>195</v>
      </c>
      <c r="AS210" s="4" t="s">
        <v>155</v>
      </c>
      <c r="AT210" s="4">
        <v>2</v>
      </c>
      <c r="AU210" s="5">
        <v>0.6404629629629629</v>
      </c>
      <c r="AV210" s="4">
        <v>47.164363999999999</v>
      </c>
      <c r="AW210" s="4">
        <v>-88.486078000000006</v>
      </c>
      <c r="AX210" s="4">
        <v>318.8</v>
      </c>
      <c r="AY210" s="4">
        <v>32.200000000000003</v>
      </c>
      <c r="AZ210" s="4">
        <v>12</v>
      </c>
      <c r="BA210" s="4">
        <v>11</v>
      </c>
      <c r="BB210" s="4" t="s">
        <v>427</v>
      </c>
      <c r="BC210" s="4">
        <v>1.673726</v>
      </c>
      <c r="BD210" s="4">
        <v>2.1737259999999998</v>
      </c>
      <c r="BE210" s="4">
        <v>2.7737259999999999</v>
      </c>
      <c r="BF210" s="4">
        <v>14.063000000000001</v>
      </c>
      <c r="BG210" s="4">
        <v>14.76</v>
      </c>
      <c r="BH210" s="4">
        <v>1.05</v>
      </c>
      <c r="BI210" s="4">
        <v>14.148999999999999</v>
      </c>
      <c r="BJ210" s="4">
        <v>2993.5909999999999</v>
      </c>
      <c r="BK210" s="4">
        <v>15.412000000000001</v>
      </c>
      <c r="BL210" s="4">
        <v>15.255000000000001</v>
      </c>
      <c r="BM210" s="4">
        <v>0.29499999999999998</v>
      </c>
      <c r="BN210" s="4">
        <v>15.551</v>
      </c>
      <c r="BO210" s="4">
        <v>12.234999999999999</v>
      </c>
      <c r="BP210" s="4">
        <v>0.23699999999999999</v>
      </c>
      <c r="BQ210" s="4">
        <v>12.472</v>
      </c>
      <c r="BR210" s="4">
        <v>5.0796999999999999</v>
      </c>
      <c r="BU210" s="4">
        <v>4.5220000000000002</v>
      </c>
      <c r="BW210" s="4">
        <v>76.537000000000006</v>
      </c>
      <c r="BX210" s="4">
        <v>0.35378300000000001</v>
      </c>
      <c r="BY210" s="4">
        <v>-5</v>
      </c>
      <c r="BZ210" s="4">
        <v>0.95350900000000005</v>
      </c>
      <c r="CA210" s="4">
        <v>8.6455769999999994</v>
      </c>
      <c r="CB210" s="4">
        <v>19.260891999999998</v>
      </c>
      <c r="CC210" s="4">
        <f t="shared" si="35"/>
        <v>2.2841614433999999</v>
      </c>
      <c r="CE210" s="4">
        <f t="shared" si="36"/>
        <v>19333.347158264227</v>
      </c>
      <c r="CF210" s="4">
        <f t="shared" si="37"/>
        <v>99.53448764482799</v>
      </c>
      <c r="CG210" s="4">
        <f t="shared" si="38"/>
        <v>80.547244348967993</v>
      </c>
      <c r="CH210" s="4">
        <f t="shared" si="39"/>
        <v>32.805952302714296</v>
      </c>
    </row>
    <row r="211" spans="1:86">
      <c r="A211" s="2">
        <v>42440</v>
      </c>
      <c r="B211" s="29">
        <v>0.43232777777777781</v>
      </c>
      <c r="C211" s="4">
        <v>14.22</v>
      </c>
      <c r="D211" s="4">
        <v>0.11</v>
      </c>
      <c r="E211" s="4" t="s">
        <v>155</v>
      </c>
      <c r="F211" s="4">
        <v>1100</v>
      </c>
      <c r="G211" s="4">
        <v>672.2</v>
      </c>
      <c r="H211" s="4">
        <v>13.3</v>
      </c>
      <c r="I211" s="4">
        <v>634.70000000000005</v>
      </c>
      <c r="K211" s="4">
        <v>0.5</v>
      </c>
      <c r="L211" s="4">
        <v>108</v>
      </c>
      <c r="M211" s="4">
        <v>0.87609999999999999</v>
      </c>
      <c r="N211" s="4">
        <v>12.4581</v>
      </c>
      <c r="O211" s="4">
        <v>9.64E-2</v>
      </c>
      <c r="P211" s="4">
        <v>588.93889999999999</v>
      </c>
      <c r="Q211" s="4">
        <v>11.652100000000001</v>
      </c>
      <c r="R211" s="4">
        <v>600.6</v>
      </c>
      <c r="S211" s="4">
        <v>472.34719999999999</v>
      </c>
      <c r="T211" s="4">
        <v>9.3452999999999999</v>
      </c>
      <c r="U211" s="4">
        <v>481.7</v>
      </c>
      <c r="V211" s="4">
        <v>634.70389999999998</v>
      </c>
      <c r="Y211" s="4">
        <v>94.793000000000006</v>
      </c>
      <c r="Z211" s="4">
        <v>0</v>
      </c>
      <c r="AA211" s="4">
        <v>0.438</v>
      </c>
      <c r="AB211" s="4" t="s">
        <v>382</v>
      </c>
      <c r="AC211" s="4">
        <v>0</v>
      </c>
      <c r="AD211" s="4">
        <v>12.3</v>
      </c>
      <c r="AE211" s="4">
        <v>847</v>
      </c>
      <c r="AF211" s="4">
        <v>861</v>
      </c>
      <c r="AG211" s="4">
        <v>879</v>
      </c>
      <c r="AH211" s="4">
        <v>72</v>
      </c>
      <c r="AI211" s="4">
        <v>22.48</v>
      </c>
      <c r="AJ211" s="4">
        <v>0.52</v>
      </c>
      <c r="AK211" s="4">
        <v>988</v>
      </c>
      <c r="AL211" s="4">
        <v>2</v>
      </c>
      <c r="AM211" s="4">
        <v>0</v>
      </c>
      <c r="AN211" s="4">
        <v>27</v>
      </c>
      <c r="AO211" s="4">
        <v>192</v>
      </c>
      <c r="AP211" s="4">
        <v>191.3</v>
      </c>
      <c r="AQ211" s="4">
        <v>2.8</v>
      </c>
      <c r="AR211" s="4">
        <v>195</v>
      </c>
      <c r="AS211" s="4" t="s">
        <v>155</v>
      </c>
      <c r="AT211" s="4">
        <v>2</v>
      </c>
      <c r="AU211" s="5">
        <v>0.64047453703703705</v>
      </c>
      <c r="AV211" s="4">
        <v>47.164403999999998</v>
      </c>
      <c r="AW211" s="4">
        <v>-88.486260999999999</v>
      </c>
      <c r="AX211" s="4">
        <v>318.8</v>
      </c>
      <c r="AY211" s="4">
        <v>32.6</v>
      </c>
      <c r="AZ211" s="4">
        <v>12</v>
      </c>
      <c r="BA211" s="4">
        <v>10</v>
      </c>
      <c r="BB211" s="4" t="s">
        <v>429</v>
      </c>
      <c r="BC211" s="4">
        <v>1.7</v>
      </c>
      <c r="BD211" s="4">
        <v>2.2000000000000002</v>
      </c>
      <c r="BE211" s="4">
        <v>2.8</v>
      </c>
      <c r="BF211" s="4">
        <v>14.063000000000001</v>
      </c>
      <c r="BG211" s="4">
        <v>14.76</v>
      </c>
      <c r="BH211" s="4">
        <v>1.05</v>
      </c>
      <c r="BI211" s="4">
        <v>14.143000000000001</v>
      </c>
      <c r="BJ211" s="4">
        <v>2994.7469999999998</v>
      </c>
      <c r="BK211" s="4">
        <v>14.744999999999999</v>
      </c>
      <c r="BL211" s="4">
        <v>14.826000000000001</v>
      </c>
      <c r="BM211" s="4">
        <v>0.29299999999999998</v>
      </c>
      <c r="BN211" s="4">
        <v>15.119</v>
      </c>
      <c r="BO211" s="4">
        <v>11.891</v>
      </c>
      <c r="BP211" s="4">
        <v>0.23499999999999999</v>
      </c>
      <c r="BQ211" s="4">
        <v>12.125999999999999</v>
      </c>
      <c r="BR211" s="4">
        <v>5.0452000000000004</v>
      </c>
      <c r="BU211" s="4">
        <v>4.5209999999999999</v>
      </c>
      <c r="BW211" s="4">
        <v>76.564999999999998</v>
      </c>
      <c r="BX211" s="4">
        <v>0.38779599999999997</v>
      </c>
      <c r="BY211" s="4">
        <v>-5</v>
      </c>
      <c r="BZ211" s="4">
        <v>0.95225400000000004</v>
      </c>
      <c r="CA211" s="4">
        <v>9.4767600000000005</v>
      </c>
      <c r="CB211" s="4">
        <v>19.235536</v>
      </c>
      <c r="CC211" s="4">
        <f t="shared" si="35"/>
        <v>2.503759992</v>
      </c>
      <c r="CE211" s="4">
        <f t="shared" si="36"/>
        <v>21200.23243905084</v>
      </c>
      <c r="CF211" s="4">
        <f t="shared" si="37"/>
        <v>104.3819151714</v>
      </c>
      <c r="CG211" s="4">
        <f t="shared" si="38"/>
        <v>85.841648244720005</v>
      </c>
      <c r="CH211" s="4">
        <f t="shared" si="39"/>
        <v>35.715675715344005</v>
      </c>
    </row>
    <row r="212" spans="1:86">
      <c r="A212" s="2">
        <v>42440</v>
      </c>
      <c r="B212" s="29">
        <v>0.43233935185185185</v>
      </c>
      <c r="C212" s="4">
        <v>14.22</v>
      </c>
      <c r="D212" s="4">
        <v>0.11</v>
      </c>
      <c r="E212" s="4" t="s">
        <v>155</v>
      </c>
      <c r="F212" s="4">
        <v>1100</v>
      </c>
      <c r="G212" s="4">
        <v>698</v>
      </c>
      <c r="H212" s="4">
        <v>13.3</v>
      </c>
      <c r="I212" s="4">
        <v>629.20000000000005</v>
      </c>
      <c r="K212" s="4">
        <v>0.5</v>
      </c>
      <c r="L212" s="4">
        <v>108</v>
      </c>
      <c r="M212" s="4">
        <v>0.87609999999999999</v>
      </c>
      <c r="N212" s="4">
        <v>12.457800000000001</v>
      </c>
      <c r="O212" s="4">
        <v>9.64E-2</v>
      </c>
      <c r="P212" s="4">
        <v>611.45659999999998</v>
      </c>
      <c r="Q212" s="4">
        <v>11.6518</v>
      </c>
      <c r="R212" s="4">
        <v>623.1</v>
      </c>
      <c r="S212" s="4">
        <v>490.40719999999999</v>
      </c>
      <c r="T212" s="4">
        <v>9.3451000000000004</v>
      </c>
      <c r="U212" s="4">
        <v>499.8</v>
      </c>
      <c r="V212" s="4">
        <v>629.20529999999997</v>
      </c>
      <c r="Y212" s="4">
        <v>94.765000000000001</v>
      </c>
      <c r="Z212" s="4">
        <v>0</v>
      </c>
      <c r="AA212" s="4">
        <v>0.438</v>
      </c>
      <c r="AB212" s="4" t="s">
        <v>382</v>
      </c>
      <c r="AC212" s="4">
        <v>0</v>
      </c>
      <c r="AD212" s="4">
        <v>12.3</v>
      </c>
      <c r="AE212" s="4">
        <v>846</v>
      </c>
      <c r="AF212" s="4">
        <v>861</v>
      </c>
      <c r="AG212" s="4">
        <v>879</v>
      </c>
      <c r="AH212" s="4">
        <v>72</v>
      </c>
      <c r="AI212" s="4">
        <v>22.48</v>
      </c>
      <c r="AJ212" s="4">
        <v>0.52</v>
      </c>
      <c r="AK212" s="4">
        <v>988</v>
      </c>
      <c r="AL212" s="4">
        <v>2</v>
      </c>
      <c r="AM212" s="4">
        <v>0</v>
      </c>
      <c r="AN212" s="4">
        <v>27</v>
      </c>
      <c r="AO212" s="4">
        <v>192</v>
      </c>
      <c r="AP212" s="4">
        <v>191</v>
      </c>
      <c r="AQ212" s="4">
        <v>2.7</v>
      </c>
      <c r="AR212" s="4">
        <v>195</v>
      </c>
      <c r="AS212" s="4" t="s">
        <v>155</v>
      </c>
      <c r="AT212" s="4">
        <v>2</v>
      </c>
      <c r="AU212" s="5">
        <v>0.64048611111111109</v>
      </c>
      <c r="AV212" s="4">
        <v>47.164433000000002</v>
      </c>
      <c r="AW212" s="4">
        <v>-88.486452</v>
      </c>
      <c r="AX212" s="4">
        <v>318.7</v>
      </c>
      <c r="AY212" s="4">
        <v>33</v>
      </c>
      <c r="AZ212" s="4">
        <v>12</v>
      </c>
      <c r="BA212" s="4">
        <v>10</v>
      </c>
      <c r="BB212" s="4" t="s">
        <v>429</v>
      </c>
      <c r="BC212" s="4">
        <v>1.7</v>
      </c>
      <c r="BD212" s="4">
        <v>2.2000000000000002</v>
      </c>
      <c r="BE212" s="4">
        <v>2.8</v>
      </c>
      <c r="BF212" s="4">
        <v>14.063000000000001</v>
      </c>
      <c r="BG212" s="4">
        <v>14.76</v>
      </c>
      <c r="BH212" s="4">
        <v>1.05</v>
      </c>
      <c r="BI212" s="4">
        <v>14.146000000000001</v>
      </c>
      <c r="BJ212" s="4">
        <v>2994.8780000000002</v>
      </c>
      <c r="BK212" s="4">
        <v>14.744999999999999</v>
      </c>
      <c r="BL212" s="4">
        <v>15.394</v>
      </c>
      <c r="BM212" s="4">
        <v>0.29299999999999998</v>
      </c>
      <c r="BN212" s="4">
        <v>15.686999999999999</v>
      </c>
      <c r="BO212" s="4">
        <v>12.346</v>
      </c>
      <c r="BP212" s="4">
        <v>0.23499999999999999</v>
      </c>
      <c r="BQ212" s="4">
        <v>12.581</v>
      </c>
      <c r="BR212" s="4">
        <v>5.0018000000000002</v>
      </c>
      <c r="BU212" s="4">
        <v>4.5199999999999996</v>
      </c>
      <c r="BW212" s="4">
        <v>76.567999999999998</v>
      </c>
      <c r="BX212" s="4">
        <v>0.38209599999999999</v>
      </c>
      <c r="BY212" s="4">
        <v>-5</v>
      </c>
      <c r="BZ212" s="4">
        <v>0.95125400000000004</v>
      </c>
      <c r="CA212" s="4">
        <v>9.3374710000000007</v>
      </c>
      <c r="CB212" s="4">
        <v>19.215330999999999</v>
      </c>
      <c r="CC212" s="4">
        <f t="shared" si="35"/>
        <v>2.4669598382000002</v>
      </c>
      <c r="CE212" s="4">
        <f t="shared" si="36"/>
        <v>20889.546095732887</v>
      </c>
      <c r="CF212" s="4">
        <f t="shared" si="37"/>
        <v>102.84771439156501</v>
      </c>
      <c r="CG212" s="4">
        <f t="shared" si="38"/>
        <v>87.753617820297009</v>
      </c>
      <c r="CH212" s="4">
        <f t="shared" si="39"/>
        <v>34.888009348506607</v>
      </c>
    </row>
    <row r="213" spans="1:86">
      <c r="A213" s="2">
        <v>42440</v>
      </c>
      <c r="B213" s="29">
        <v>0.43235092592592594</v>
      </c>
      <c r="C213" s="4">
        <v>14.215</v>
      </c>
      <c r="D213" s="4">
        <v>0.11</v>
      </c>
      <c r="E213" s="4" t="s">
        <v>155</v>
      </c>
      <c r="F213" s="4">
        <v>1100</v>
      </c>
      <c r="G213" s="4">
        <v>726.9</v>
      </c>
      <c r="H213" s="4">
        <v>13.3</v>
      </c>
      <c r="I213" s="4">
        <v>638.5</v>
      </c>
      <c r="K213" s="4">
        <v>0.5</v>
      </c>
      <c r="L213" s="4">
        <v>108</v>
      </c>
      <c r="M213" s="4">
        <v>0.876</v>
      </c>
      <c r="N213" s="4">
        <v>12.452500000000001</v>
      </c>
      <c r="O213" s="4">
        <v>9.64E-2</v>
      </c>
      <c r="P213" s="4">
        <v>636.78790000000004</v>
      </c>
      <c r="Q213" s="4">
        <v>11.650600000000001</v>
      </c>
      <c r="R213" s="4">
        <v>648.4</v>
      </c>
      <c r="S213" s="4">
        <v>510.72359999999998</v>
      </c>
      <c r="T213" s="4">
        <v>9.3442000000000007</v>
      </c>
      <c r="U213" s="4">
        <v>520.1</v>
      </c>
      <c r="V213" s="4">
        <v>638.51549999999997</v>
      </c>
      <c r="Y213" s="4">
        <v>94.72</v>
      </c>
      <c r="Z213" s="4">
        <v>0</v>
      </c>
      <c r="AA213" s="4">
        <v>0.438</v>
      </c>
      <c r="AB213" s="4" t="s">
        <v>382</v>
      </c>
      <c r="AC213" s="4">
        <v>0</v>
      </c>
      <c r="AD213" s="4">
        <v>12.2</v>
      </c>
      <c r="AE213" s="4">
        <v>848</v>
      </c>
      <c r="AF213" s="4">
        <v>862</v>
      </c>
      <c r="AG213" s="4">
        <v>881</v>
      </c>
      <c r="AH213" s="4">
        <v>72</v>
      </c>
      <c r="AI213" s="4">
        <v>22.48</v>
      </c>
      <c r="AJ213" s="4">
        <v>0.52</v>
      </c>
      <c r="AK213" s="4">
        <v>988</v>
      </c>
      <c r="AL213" s="4">
        <v>2</v>
      </c>
      <c r="AM213" s="4">
        <v>0</v>
      </c>
      <c r="AN213" s="4">
        <v>27</v>
      </c>
      <c r="AO213" s="4">
        <v>191.3</v>
      </c>
      <c r="AP213" s="4">
        <v>191</v>
      </c>
      <c r="AQ213" s="4">
        <v>2.4</v>
      </c>
      <c r="AR213" s="4">
        <v>195</v>
      </c>
      <c r="AS213" s="4" t="s">
        <v>155</v>
      </c>
      <c r="AT213" s="4">
        <v>2</v>
      </c>
      <c r="AU213" s="5">
        <v>0.64049768518518524</v>
      </c>
      <c r="AV213" s="4">
        <v>47.164453000000002</v>
      </c>
      <c r="AW213" s="4">
        <v>-88.486650999999995</v>
      </c>
      <c r="AX213" s="4">
        <v>318.3</v>
      </c>
      <c r="AY213" s="4">
        <v>33.5</v>
      </c>
      <c r="AZ213" s="4">
        <v>12</v>
      </c>
      <c r="BA213" s="4">
        <v>10</v>
      </c>
      <c r="BB213" s="4" t="s">
        <v>429</v>
      </c>
      <c r="BC213" s="4">
        <v>1.7738</v>
      </c>
      <c r="BD213" s="4">
        <v>2.2738</v>
      </c>
      <c r="BE213" s="4">
        <v>2.8738000000000001</v>
      </c>
      <c r="BF213" s="4">
        <v>14.063000000000001</v>
      </c>
      <c r="BG213" s="4">
        <v>14.77</v>
      </c>
      <c r="BH213" s="4">
        <v>1.05</v>
      </c>
      <c r="BI213" s="4">
        <v>14.157</v>
      </c>
      <c r="BJ213" s="4">
        <v>2994.6469999999999</v>
      </c>
      <c r="BK213" s="4">
        <v>14.749000000000001</v>
      </c>
      <c r="BL213" s="4">
        <v>16.036999999999999</v>
      </c>
      <c r="BM213" s="4">
        <v>0.29299999999999998</v>
      </c>
      <c r="BN213" s="4">
        <v>16.329999999999998</v>
      </c>
      <c r="BO213" s="4">
        <v>12.862</v>
      </c>
      <c r="BP213" s="4">
        <v>0.23499999999999999</v>
      </c>
      <c r="BQ213" s="4">
        <v>13.097</v>
      </c>
      <c r="BR213" s="4">
        <v>5.0776000000000003</v>
      </c>
      <c r="BU213" s="4">
        <v>4.5190000000000001</v>
      </c>
      <c r="BW213" s="4">
        <v>76.587000000000003</v>
      </c>
      <c r="BX213" s="4">
        <v>0.35361999999999999</v>
      </c>
      <c r="BY213" s="4">
        <v>-5</v>
      </c>
      <c r="BZ213" s="4">
        <v>0.94428599999999996</v>
      </c>
      <c r="CA213" s="4">
        <v>8.6415889999999997</v>
      </c>
      <c r="CB213" s="4">
        <v>19.074577000000001</v>
      </c>
      <c r="CC213" s="4">
        <f t="shared" si="35"/>
        <v>2.2831078138000001</v>
      </c>
      <c r="CE213" s="4">
        <f t="shared" si="36"/>
        <v>19331.245904840001</v>
      </c>
      <c r="CF213" s="4">
        <f t="shared" si="37"/>
        <v>95.208732732267009</v>
      </c>
      <c r="CG213" s="4">
        <f t="shared" si="38"/>
        <v>84.544631676350988</v>
      </c>
      <c r="CH213" s="4">
        <f t="shared" si="39"/>
        <v>32.777263632880803</v>
      </c>
    </row>
    <row r="214" spans="1:86">
      <c r="A214" s="2">
        <v>42440</v>
      </c>
      <c r="B214" s="29">
        <v>0.43236249999999998</v>
      </c>
      <c r="C214" s="4">
        <v>14.036</v>
      </c>
      <c r="D214" s="4">
        <v>8.6099999999999996E-2</v>
      </c>
      <c r="E214" s="4" t="s">
        <v>155</v>
      </c>
      <c r="F214" s="4">
        <v>861.41556300000002</v>
      </c>
      <c r="G214" s="4">
        <v>753.2</v>
      </c>
      <c r="H214" s="4">
        <v>13.2</v>
      </c>
      <c r="I214" s="4">
        <v>637.29999999999995</v>
      </c>
      <c r="K214" s="4">
        <v>0.5</v>
      </c>
      <c r="L214" s="4">
        <v>108</v>
      </c>
      <c r="M214" s="4">
        <v>0.87749999999999995</v>
      </c>
      <c r="N214" s="4">
        <v>12.3172</v>
      </c>
      <c r="O214" s="4">
        <v>7.5600000000000001E-2</v>
      </c>
      <c r="P214" s="4">
        <v>660.95100000000002</v>
      </c>
      <c r="Q214" s="4">
        <v>11.5555</v>
      </c>
      <c r="R214" s="4">
        <v>672.5</v>
      </c>
      <c r="S214" s="4">
        <v>530.10320000000002</v>
      </c>
      <c r="T214" s="4">
        <v>9.2678999999999991</v>
      </c>
      <c r="U214" s="4">
        <v>539.4</v>
      </c>
      <c r="V214" s="4">
        <v>637.27170000000001</v>
      </c>
      <c r="Y214" s="4">
        <v>95.025999999999996</v>
      </c>
      <c r="Z214" s="4">
        <v>0</v>
      </c>
      <c r="AA214" s="4">
        <v>0.43880000000000002</v>
      </c>
      <c r="AB214" s="4" t="s">
        <v>382</v>
      </c>
      <c r="AC214" s="4">
        <v>0</v>
      </c>
      <c r="AD214" s="4">
        <v>12.1</v>
      </c>
      <c r="AE214" s="4">
        <v>849</v>
      </c>
      <c r="AF214" s="4">
        <v>862</v>
      </c>
      <c r="AG214" s="4">
        <v>883</v>
      </c>
      <c r="AH214" s="4">
        <v>72</v>
      </c>
      <c r="AI214" s="4">
        <v>22.48</v>
      </c>
      <c r="AJ214" s="4">
        <v>0.52</v>
      </c>
      <c r="AK214" s="4">
        <v>988</v>
      </c>
      <c r="AL214" s="4">
        <v>2</v>
      </c>
      <c r="AM214" s="4">
        <v>0</v>
      </c>
      <c r="AN214" s="4">
        <v>27</v>
      </c>
      <c r="AO214" s="4">
        <v>191</v>
      </c>
      <c r="AP214" s="4">
        <v>191</v>
      </c>
      <c r="AQ214" s="4">
        <v>2.2000000000000002</v>
      </c>
      <c r="AR214" s="4">
        <v>195</v>
      </c>
      <c r="AS214" s="4" t="s">
        <v>155</v>
      </c>
      <c r="AT214" s="4">
        <v>2</v>
      </c>
      <c r="AU214" s="5">
        <v>0.64050925925925928</v>
      </c>
      <c r="AV214" s="4">
        <v>47.164458000000003</v>
      </c>
      <c r="AW214" s="4">
        <v>-88.486851999999999</v>
      </c>
      <c r="AX214" s="4">
        <v>318</v>
      </c>
      <c r="AY214" s="4">
        <v>33.1</v>
      </c>
      <c r="AZ214" s="4">
        <v>12</v>
      </c>
      <c r="BA214" s="4">
        <v>10</v>
      </c>
      <c r="BB214" s="4" t="s">
        <v>429</v>
      </c>
      <c r="BC214" s="4">
        <v>1.2834000000000001</v>
      </c>
      <c r="BD214" s="4">
        <v>1.6357999999999999</v>
      </c>
      <c r="BE214" s="4">
        <v>2.0882000000000001</v>
      </c>
      <c r="BF214" s="4">
        <v>14.063000000000001</v>
      </c>
      <c r="BG214" s="4">
        <v>14.97</v>
      </c>
      <c r="BH214" s="4">
        <v>1.06</v>
      </c>
      <c r="BI214" s="4">
        <v>13.958</v>
      </c>
      <c r="BJ214" s="4">
        <v>2999.3710000000001</v>
      </c>
      <c r="BK214" s="4">
        <v>11.715999999999999</v>
      </c>
      <c r="BL214" s="4">
        <v>16.855</v>
      </c>
      <c r="BM214" s="4">
        <v>0.29499999999999998</v>
      </c>
      <c r="BN214" s="4">
        <v>17.149000000000001</v>
      </c>
      <c r="BO214" s="4">
        <v>13.518000000000001</v>
      </c>
      <c r="BP214" s="4">
        <v>0.23599999999999999</v>
      </c>
      <c r="BQ214" s="4">
        <v>13.754</v>
      </c>
      <c r="BR214" s="4">
        <v>5.1314000000000002</v>
      </c>
      <c r="BU214" s="4">
        <v>4.5910000000000002</v>
      </c>
      <c r="BW214" s="4">
        <v>77.686000000000007</v>
      </c>
      <c r="BX214" s="4">
        <v>0.36987199999999998</v>
      </c>
      <c r="BY214" s="4">
        <v>-5</v>
      </c>
      <c r="BZ214" s="4">
        <v>0.94199999999999995</v>
      </c>
      <c r="CA214" s="4">
        <v>9.0387470000000008</v>
      </c>
      <c r="CB214" s="4">
        <v>19.028400000000001</v>
      </c>
      <c r="CC214" s="4">
        <f t="shared" si="35"/>
        <v>2.3880369574000002</v>
      </c>
      <c r="CE214" s="4">
        <f t="shared" si="36"/>
        <v>20251.585054218343</v>
      </c>
      <c r="CF214" s="4">
        <f t="shared" si="37"/>
        <v>79.105776009444</v>
      </c>
      <c r="CG214" s="4">
        <f t="shared" si="38"/>
        <v>92.866237899786</v>
      </c>
      <c r="CH214" s="4">
        <f t="shared" si="39"/>
        <v>34.646925487782603</v>
      </c>
    </row>
    <row r="215" spans="1:86">
      <c r="A215" s="2">
        <v>42440</v>
      </c>
      <c r="B215" s="29">
        <v>0.43237407407407408</v>
      </c>
      <c r="C215" s="4">
        <v>13.638999999999999</v>
      </c>
      <c r="D215" s="4">
        <v>5.7299999999999997E-2</v>
      </c>
      <c r="E215" s="4" t="s">
        <v>155</v>
      </c>
      <c r="F215" s="4">
        <v>572.93921699999999</v>
      </c>
      <c r="G215" s="4">
        <v>693.2</v>
      </c>
      <c r="H215" s="4">
        <v>8.1999999999999993</v>
      </c>
      <c r="I215" s="4">
        <v>510.4</v>
      </c>
      <c r="K215" s="4">
        <v>0.5</v>
      </c>
      <c r="L215" s="4">
        <v>108</v>
      </c>
      <c r="M215" s="4">
        <v>0.88090000000000002</v>
      </c>
      <c r="N215" s="4">
        <v>12.0136</v>
      </c>
      <c r="O215" s="4">
        <v>5.0500000000000003E-2</v>
      </c>
      <c r="P215" s="4">
        <v>610.58749999999998</v>
      </c>
      <c r="Q215" s="4">
        <v>7.2519</v>
      </c>
      <c r="R215" s="4">
        <v>617.79999999999995</v>
      </c>
      <c r="S215" s="4">
        <v>489.71010000000001</v>
      </c>
      <c r="T215" s="4">
        <v>5.8162000000000003</v>
      </c>
      <c r="U215" s="4">
        <v>495.5</v>
      </c>
      <c r="V215" s="4">
        <v>510.363</v>
      </c>
      <c r="Y215" s="4">
        <v>95.19</v>
      </c>
      <c r="Z215" s="4">
        <v>0</v>
      </c>
      <c r="AA215" s="4">
        <v>0.44040000000000001</v>
      </c>
      <c r="AB215" s="4" t="s">
        <v>382</v>
      </c>
      <c r="AC215" s="4">
        <v>0</v>
      </c>
      <c r="AD215" s="4">
        <v>12</v>
      </c>
      <c r="AE215" s="4">
        <v>850</v>
      </c>
      <c r="AF215" s="4">
        <v>862</v>
      </c>
      <c r="AG215" s="4">
        <v>884</v>
      </c>
      <c r="AH215" s="4">
        <v>72</v>
      </c>
      <c r="AI215" s="4">
        <v>22.48</v>
      </c>
      <c r="AJ215" s="4">
        <v>0.52</v>
      </c>
      <c r="AK215" s="4">
        <v>988</v>
      </c>
      <c r="AL215" s="4">
        <v>2</v>
      </c>
      <c r="AM215" s="4">
        <v>0</v>
      </c>
      <c r="AN215" s="4">
        <v>27</v>
      </c>
      <c r="AO215" s="4">
        <v>190.3</v>
      </c>
      <c r="AP215" s="4">
        <v>190.3</v>
      </c>
      <c r="AQ215" s="4">
        <v>1.9</v>
      </c>
      <c r="AR215" s="4">
        <v>195</v>
      </c>
      <c r="AS215" s="4" t="s">
        <v>155</v>
      </c>
      <c r="AT215" s="4">
        <v>2</v>
      </c>
      <c r="AU215" s="5">
        <v>0.64052083333333332</v>
      </c>
      <c r="AV215" s="4">
        <v>47.164392999999997</v>
      </c>
      <c r="AW215" s="4">
        <v>-88.487177000000003</v>
      </c>
      <c r="AX215" s="4">
        <v>318</v>
      </c>
      <c r="AY215" s="4">
        <v>32.799999999999997</v>
      </c>
      <c r="AZ215" s="4">
        <v>12</v>
      </c>
      <c r="BA215" s="4">
        <v>11</v>
      </c>
      <c r="BB215" s="4" t="s">
        <v>430</v>
      </c>
      <c r="BC215" s="4">
        <v>1.1000000000000001</v>
      </c>
      <c r="BD215" s="4">
        <v>1.1048</v>
      </c>
      <c r="BE215" s="4">
        <v>1.8</v>
      </c>
      <c r="BF215" s="4">
        <v>14.063000000000001</v>
      </c>
      <c r="BG215" s="4">
        <v>15.42</v>
      </c>
      <c r="BH215" s="4">
        <v>1.1000000000000001</v>
      </c>
      <c r="BI215" s="4">
        <v>13.526</v>
      </c>
      <c r="BJ215" s="4">
        <v>3008.1550000000002</v>
      </c>
      <c r="BK215" s="4">
        <v>8.0429999999999993</v>
      </c>
      <c r="BL215" s="4">
        <v>16.010999999999999</v>
      </c>
      <c r="BM215" s="4">
        <v>0.19</v>
      </c>
      <c r="BN215" s="4">
        <v>16.201000000000001</v>
      </c>
      <c r="BO215" s="4">
        <v>12.840999999999999</v>
      </c>
      <c r="BP215" s="4">
        <v>0.153</v>
      </c>
      <c r="BQ215" s="4">
        <v>12.994</v>
      </c>
      <c r="BR215" s="4">
        <v>4.2256999999999998</v>
      </c>
      <c r="BU215" s="4">
        <v>4.7290000000000001</v>
      </c>
      <c r="BW215" s="4">
        <v>80.186000000000007</v>
      </c>
      <c r="BX215" s="4">
        <v>0.27430599999999999</v>
      </c>
      <c r="BY215" s="4">
        <v>-5</v>
      </c>
      <c r="BZ215" s="4">
        <v>0.936778</v>
      </c>
      <c r="CA215" s="4">
        <v>6.7033529999999999</v>
      </c>
      <c r="CB215" s="4">
        <v>18.922916000000001</v>
      </c>
      <c r="CC215" s="4">
        <f t="shared" si="35"/>
        <v>1.7710258625999999</v>
      </c>
      <c r="CE215" s="4">
        <f t="shared" si="36"/>
        <v>15063.049458255105</v>
      </c>
      <c r="CF215" s="4">
        <f t="shared" si="37"/>
        <v>40.274555929712996</v>
      </c>
      <c r="CG215" s="4">
        <f t="shared" si="38"/>
        <v>65.066216554853995</v>
      </c>
      <c r="CH215" s="4">
        <f t="shared" si="39"/>
        <v>21.159790002758697</v>
      </c>
    </row>
    <row r="216" spans="1:86">
      <c r="A216" s="2">
        <v>42440</v>
      </c>
      <c r="B216" s="29">
        <v>0.43238564814814812</v>
      </c>
      <c r="C216" s="4">
        <v>13.63</v>
      </c>
      <c r="D216" s="4">
        <v>6.5100000000000005E-2</v>
      </c>
      <c r="E216" s="4" t="s">
        <v>155</v>
      </c>
      <c r="F216" s="4">
        <v>651.21107300000006</v>
      </c>
      <c r="G216" s="4">
        <v>613.5</v>
      </c>
      <c r="H216" s="4">
        <v>8.3000000000000007</v>
      </c>
      <c r="I216" s="4">
        <v>418</v>
      </c>
      <c r="K216" s="4">
        <v>0.79</v>
      </c>
      <c r="L216" s="4">
        <v>108</v>
      </c>
      <c r="M216" s="4">
        <v>0.88090000000000002</v>
      </c>
      <c r="N216" s="4">
        <v>12.0063</v>
      </c>
      <c r="O216" s="4">
        <v>5.74E-2</v>
      </c>
      <c r="P216" s="4">
        <v>540.36649999999997</v>
      </c>
      <c r="Q216" s="4">
        <v>7.3110999999999997</v>
      </c>
      <c r="R216" s="4">
        <v>547.70000000000005</v>
      </c>
      <c r="S216" s="4">
        <v>433.77359999999999</v>
      </c>
      <c r="T216" s="4">
        <v>5.8689</v>
      </c>
      <c r="U216" s="4">
        <v>439.6</v>
      </c>
      <c r="V216" s="4">
        <v>417.9753</v>
      </c>
      <c r="Y216" s="4">
        <v>95.186999999999998</v>
      </c>
      <c r="Z216" s="4">
        <v>0</v>
      </c>
      <c r="AA216" s="4">
        <v>0.69269999999999998</v>
      </c>
      <c r="AB216" s="4" t="s">
        <v>382</v>
      </c>
      <c r="AC216" s="4">
        <v>0</v>
      </c>
      <c r="AD216" s="4">
        <v>11.9</v>
      </c>
      <c r="AE216" s="4">
        <v>851</v>
      </c>
      <c r="AF216" s="4">
        <v>863</v>
      </c>
      <c r="AG216" s="4">
        <v>885</v>
      </c>
      <c r="AH216" s="4">
        <v>72.7</v>
      </c>
      <c r="AI216" s="4">
        <v>22.72</v>
      </c>
      <c r="AJ216" s="4">
        <v>0.52</v>
      </c>
      <c r="AK216" s="4">
        <v>988</v>
      </c>
      <c r="AL216" s="4">
        <v>2</v>
      </c>
      <c r="AM216" s="4">
        <v>0</v>
      </c>
      <c r="AN216" s="4">
        <v>27</v>
      </c>
      <c r="AO216" s="4">
        <v>190</v>
      </c>
      <c r="AP216" s="4">
        <v>190</v>
      </c>
      <c r="AQ216" s="4">
        <v>1.8</v>
      </c>
      <c r="AR216" s="4">
        <v>195</v>
      </c>
      <c r="AS216" s="4" t="s">
        <v>155</v>
      </c>
      <c r="AT216" s="4">
        <v>2</v>
      </c>
      <c r="AU216" s="5">
        <v>0.64054398148148151</v>
      </c>
      <c r="AV216" s="4">
        <v>47.164335000000001</v>
      </c>
      <c r="AW216" s="4">
        <v>-88.487404999999995</v>
      </c>
      <c r="AX216" s="4">
        <v>318</v>
      </c>
      <c r="AY216" s="4">
        <v>32.4</v>
      </c>
      <c r="AZ216" s="4">
        <v>12</v>
      </c>
      <c r="BA216" s="4">
        <v>11</v>
      </c>
      <c r="BB216" s="4" t="s">
        <v>430</v>
      </c>
      <c r="BC216" s="4">
        <v>1.1738</v>
      </c>
      <c r="BD216" s="4">
        <v>1.1476</v>
      </c>
      <c r="BE216" s="4">
        <v>1.9476</v>
      </c>
      <c r="BF216" s="4">
        <v>14.063000000000001</v>
      </c>
      <c r="BG216" s="4">
        <v>15.43</v>
      </c>
      <c r="BH216" s="4">
        <v>1.1000000000000001</v>
      </c>
      <c r="BI216" s="4">
        <v>13.526</v>
      </c>
      <c r="BJ216" s="4">
        <v>3008.7289999999998</v>
      </c>
      <c r="BK216" s="4">
        <v>9.1489999999999991</v>
      </c>
      <c r="BL216" s="4">
        <v>14.180999999999999</v>
      </c>
      <c r="BM216" s="4">
        <v>0.192</v>
      </c>
      <c r="BN216" s="4">
        <v>14.372999999999999</v>
      </c>
      <c r="BO216" s="4">
        <v>11.382999999999999</v>
      </c>
      <c r="BP216" s="4">
        <v>0.154</v>
      </c>
      <c r="BQ216" s="4">
        <v>11.537000000000001</v>
      </c>
      <c r="BR216" s="4">
        <v>3.4636</v>
      </c>
      <c r="BU216" s="4">
        <v>4.7329999999999997</v>
      </c>
      <c r="BW216" s="4">
        <v>126.22499999999999</v>
      </c>
      <c r="BX216" s="4">
        <v>0.23452400000000001</v>
      </c>
      <c r="BY216" s="4">
        <v>-5</v>
      </c>
      <c r="BZ216" s="4">
        <v>0.93425400000000003</v>
      </c>
      <c r="CA216" s="4">
        <v>5.7311800000000002</v>
      </c>
      <c r="CB216" s="4">
        <v>18.871931</v>
      </c>
      <c r="CC216" s="4">
        <f t="shared" si="35"/>
        <v>1.514177756</v>
      </c>
      <c r="CE216" s="4">
        <f t="shared" si="36"/>
        <v>12880.944900254339</v>
      </c>
      <c r="CF216" s="4">
        <f t="shared" si="37"/>
        <v>39.168620667539997</v>
      </c>
      <c r="CG216" s="4">
        <f t="shared" si="38"/>
        <v>49.392105874020004</v>
      </c>
      <c r="CH216" s="4">
        <f t="shared" si="39"/>
        <v>14.828334740856002</v>
      </c>
    </row>
    <row r="217" spans="1:86">
      <c r="A217" s="2">
        <v>42440</v>
      </c>
      <c r="B217" s="29">
        <v>0.43239722222222227</v>
      </c>
      <c r="C217" s="4">
        <v>13.695</v>
      </c>
      <c r="D217" s="4">
        <v>0.1164</v>
      </c>
      <c r="E217" s="4" t="s">
        <v>155</v>
      </c>
      <c r="F217" s="4">
        <v>1164.47541</v>
      </c>
      <c r="G217" s="4">
        <v>439.4</v>
      </c>
      <c r="H217" s="4">
        <v>8.3000000000000007</v>
      </c>
      <c r="I217" s="4">
        <v>430.3</v>
      </c>
      <c r="K217" s="4">
        <v>1.1399999999999999</v>
      </c>
      <c r="L217" s="4">
        <v>108</v>
      </c>
      <c r="M217" s="4">
        <v>0.87990000000000002</v>
      </c>
      <c r="N217" s="4">
        <v>12.0497</v>
      </c>
      <c r="O217" s="4">
        <v>0.10249999999999999</v>
      </c>
      <c r="P217" s="4">
        <v>386.62549999999999</v>
      </c>
      <c r="Q217" s="4">
        <v>7.3029999999999999</v>
      </c>
      <c r="R217" s="4">
        <v>393.9</v>
      </c>
      <c r="S217" s="4">
        <v>310.45299999999997</v>
      </c>
      <c r="T217" s="4">
        <v>5.8642000000000003</v>
      </c>
      <c r="U217" s="4">
        <v>316.3</v>
      </c>
      <c r="V217" s="4">
        <v>430.28870000000001</v>
      </c>
      <c r="Y217" s="4">
        <v>95.114999999999995</v>
      </c>
      <c r="Z217" s="4">
        <v>0</v>
      </c>
      <c r="AA217" s="4">
        <v>1.0056</v>
      </c>
      <c r="AB217" s="4" t="s">
        <v>382</v>
      </c>
      <c r="AC217" s="4">
        <v>0</v>
      </c>
      <c r="AD217" s="4">
        <v>11.9</v>
      </c>
      <c r="AE217" s="4">
        <v>850</v>
      </c>
      <c r="AF217" s="4">
        <v>863</v>
      </c>
      <c r="AG217" s="4">
        <v>884</v>
      </c>
      <c r="AH217" s="4">
        <v>73</v>
      </c>
      <c r="AI217" s="4">
        <v>22.8</v>
      </c>
      <c r="AJ217" s="4">
        <v>0.52</v>
      </c>
      <c r="AK217" s="4">
        <v>988</v>
      </c>
      <c r="AL217" s="4">
        <v>2</v>
      </c>
      <c r="AM217" s="4">
        <v>0</v>
      </c>
      <c r="AN217" s="4">
        <v>27</v>
      </c>
      <c r="AO217" s="4">
        <v>190</v>
      </c>
      <c r="AP217" s="4">
        <v>190</v>
      </c>
      <c r="AQ217" s="4">
        <v>1.8</v>
      </c>
      <c r="AR217" s="4">
        <v>195</v>
      </c>
      <c r="AS217" s="4" t="s">
        <v>155</v>
      </c>
      <c r="AT217" s="4">
        <v>2</v>
      </c>
      <c r="AU217" s="5">
        <v>0.64055555555555554</v>
      </c>
      <c r="AV217" s="4">
        <v>47.164288999999997</v>
      </c>
      <c r="AW217" s="4">
        <v>-88.487571000000003</v>
      </c>
      <c r="AX217" s="4">
        <v>318</v>
      </c>
      <c r="AY217" s="4">
        <v>31.2</v>
      </c>
      <c r="AZ217" s="4">
        <v>12</v>
      </c>
      <c r="BA217" s="4">
        <v>12</v>
      </c>
      <c r="BB217" s="4" t="s">
        <v>430</v>
      </c>
      <c r="BC217" s="4">
        <v>1.1262000000000001</v>
      </c>
      <c r="BD217" s="4">
        <v>1.2738</v>
      </c>
      <c r="BE217" s="4">
        <v>2.0737999999999999</v>
      </c>
      <c r="BF217" s="4">
        <v>14.063000000000001</v>
      </c>
      <c r="BG217" s="4">
        <v>15.3</v>
      </c>
      <c r="BH217" s="4">
        <v>1.0900000000000001</v>
      </c>
      <c r="BI217" s="4">
        <v>13.651999999999999</v>
      </c>
      <c r="BJ217" s="4">
        <v>2997.3130000000001</v>
      </c>
      <c r="BK217" s="4">
        <v>16.221</v>
      </c>
      <c r="BL217" s="4">
        <v>10.071</v>
      </c>
      <c r="BM217" s="4">
        <v>0.19</v>
      </c>
      <c r="BN217" s="4">
        <v>10.262</v>
      </c>
      <c r="BO217" s="4">
        <v>8.0869999999999997</v>
      </c>
      <c r="BP217" s="4">
        <v>0.153</v>
      </c>
      <c r="BQ217" s="4">
        <v>8.24</v>
      </c>
      <c r="BR217" s="4">
        <v>3.5392999999999999</v>
      </c>
      <c r="BU217" s="4">
        <v>4.694</v>
      </c>
      <c r="BW217" s="4">
        <v>181.875</v>
      </c>
      <c r="BX217" s="4">
        <v>0.21882599999999999</v>
      </c>
      <c r="BY217" s="4">
        <v>-5</v>
      </c>
      <c r="BZ217" s="4">
        <v>0.93325400000000003</v>
      </c>
      <c r="CA217" s="4">
        <v>5.3475609999999998</v>
      </c>
      <c r="CB217" s="4">
        <v>18.851731000000001</v>
      </c>
      <c r="CC217" s="4">
        <f t="shared" si="35"/>
        <v>1.4128256161999999</v>
      </c>
      <c r="CE217" s="4">
        <f t="shared" si="36"/>
        <v>11973.15063538397</v>
      </c>
      <c r="CF217" s="4">
        <f t="shared" si="37"/>
        <v>64.796861874806993</v>
      </c>
      <c r="CG217" s="4">
        <f t="shared" si="38"/>
        <v>32.915735272079999</v>
      </c>
      <c r="CH217" s="4">
        <f t="shared" si="39"/>
        <v>14.1381871175331</v>
      </c>
    </row>
    <row r="218" spans="1:86">
      <c r="A218" s="2">
        <v>42440</v>
      </c>
      <c r="B218" s="29">
        <v>0.4324087962962963</v>
      </c>
      <c r="C218" s="4">
        <v>13.772</v>
      </c>
      <c r="D218" s="4">
        <v>5.0099999999999999E-2</v>
      </c>
      <c r="E218" s="4" t="s">
        <v>155</v>
      </c>
      <c r="F218" s="4">
        <v>500.54098399999998</v>
      </c>
      <c r="G218" s="4">
        <v>398.5</v>
      </c>
      <c r="H218" s="4">
        <v>8.3000000000000007</v>
      </c>
      <c r="I218" s="4">
        <v>392.3</v>
      </c>
      <c r="K218" s="4">
        <v>1.3</v>
      </c>
      <c r="L218" s="4">
        <v>108</v>
      </c>
      <c r="M218" s="4">
        <v>0.87980000000000003</v>
      </c>
      <c r="N218" s="4">
        <v>12.1174</v>
      </c>
      <c r="O218" s="4">
        <v>4.3999999999999997E-2</v>
      </c>
      <c r="P218" s="4">
        <v>350.63240000000002</v>
      </c>
      <c r="Q218" s="4">
        <v>7.3026999999999997</v>
      </c>
      <c r="R218" s="4">
        <v>357.9</v>
      </c>
      <c r="S218" s="4">
        <v>281.55119999999999</v>
      </c>
      <c r="T218" s="4">
        <v>5.8639999999999999</v>
      </c>
      <c r="U218" s="4">
        <v>287.39999999999998</v>
      </c>
      <c r="V218" s="4">
        <v>392.32889999999998</v>
      </c>
      <c r="Y218" s="4">
        <v>95.111999999999995</v>
      </c>
      <c r="Z218" s="4">
        <v>0</v>
      </c>
      <c r="AA218" s="4">
        <v>1.1437999999999999</v>
      </c>
      <c r="AB218" s="4" t="s">
        <v>382</v>
      </c>
      <c r="AC218" s="4">
        <v>0</v>
      </c>
      <c r="AD218" s="4">
        <v>11.8</v>
      </c>
      <c r="AE218" s="4">
        <v>851</v>
      </c>
      <c r="AF218" s="4">
        <v>863</v>
      </c>
      <c r="AG218" s="4">
        <v>885</v>
      </c>
      <c r="AH218" s="4">
        <v>73</v>
      </c>
      <c r="AI218" s="4">
        <v>22.8</v>
      </c>
      <c r="AJ218" s="4">
        <v>0.52</v>
      </c>
      <c r="AK218" s="4">
        <v>988</v>
      </c>
      <c r="AL218" s="4">
        <v>2</v>
      </c>
      <c r="AM218" s="4">
        <v>0</v>
      </c>
      <c r="AN218" s="4">
        <v>27</v>
      </c>
      <c r="AO218" s="4">
        <v>190</v>
      </c>
      <c r="AP218" s="4">
        <v>190</v>
      </c>
      <c r="AQ218" s="4">
        <v>1.7</v>
      </c>
      <c r="AR218" s="4">
        <v>195</v>
      </c>
      <c r="AS218" s="4" t="s">
        <v>155</v>
      </c>
      <c r="AT218" s="4">
        <v>2</v>
      </c>
      <c r="AU218" s="5">
        <v>0.64056712962962969</v>
      </c>
      <c r="AV218" s="4">
        <v>47.164245000000001</v>
      </c>
      <c r="AW218" s="4">
        <v>-88.487724999999998</v>
      </c>
      <c r="AX218" s="4">
        <v>317.89999999999998</v>
      </c>
      <c r="AY218" s="4">
        <v>29.5</v>
      </c>
      <c r="AZ218" s="4">
        <v>12</v>
      </c>
      <c r="BA218" s="4">
        <v>12</v>
      </c>
      <c r="BB218" s="4" t="s">
        <v>420</v>
      </c>
      <c r="BC218" s="4">
        <v>1.1000000000000001</v>
      </c>
      <c r="BD218" s="4">
        <v>1.3</v>
      </c>
      <c r="BE218" s="4">
        <v>2.1</v>
      </c>
      <c r="BF218" s="4">
        <v>14.063000000000001</v>
      </c>
      <c r="BG218" s="4">
        <v>15.31</v>
      </c>
      <c r="BH218" s="4">
        <v>1.0900000000000001</v>
      </c>
      <c r="BI218" s="4">
        <v>13.656000000000001</v>
      </c>
      <c r="BJ218" s="4">
        <v>3012.7959999999998</v>
      </c>
      <c r="BK218" s="4">
        <v>6.9690000000000003</v>
      </c>
      <c r="BL218" s="4">
        <v>9.1300000000000008</v>
      </c>
      <c r="BM218" s="4">
        <v>0.19</v>
      </c>
      <c r="BN218" s="4">
        <v>9.32</v>
      </c>
      <c r="BO218" s="4">
        <v>7.3310000000000004</v>
      </c>
      <c r="BP218" s="4">
        <v>0.153</v>
      </c>
      <c r="BQ218" s="4">
        <v>7.484</v>
      </c>
      <c r="BR218" s="4">
        <v>3.2256</v>
      </c>
      <c r="BU218" s="4">
        <v>4.6920000000000002</v>
      </c>
      <c r="BW218" s="4">
        <v>206.78100000000001</v>
      </c>
      <c r="BX218" s="4">
        <v>0.194604</v>
      </c>
      <c r="BY218" s="4">
        <v>-5</v>
      </c>
      <c r="BZ218" s="4">
        <v>0.93225400000000003</v>
      </c>
      <c r="CA218" s="4">
        <v>4.7556349999999998</v>
      </c>
      <c r="CB218" s="4">
        <v>18.831530999999998</v>
      </c>
      <c r="CC218" s="4">
        <f t="shared" si="35"/>
        <v>1.2564387669999999</v>
      </c>
      <c r="CE218" s="4">
        <f t="shared" si="36"/>
        <v>10702.835304778619</v>
      </c>
      <c r="CF218" s="4">
        <f t="shared" si="37"/>
        <v>24.757089175305001</v>
      </c>
      <c r="CG218" s="4">
        <f t="shared" si="38"/>
        <v>26.586605737980001</v>
      </c>
      <c r="CH218" s="4">
        <f t="shared" si="39"/>
        <v>11.458812863232</v>
      </c>
    </row>
    <row r="219" spans="1:86">
      <c r="A219" s="2">
        <v>42440</v>
      </c>
      <c r="B219" s="29">
        <v>0.4324203703703704</v>
      </c>
      <c r="C219" s="4">
        <v>13.814</v>
      </c>
      <c r="D219" s="4">
        <v>3.9100000000000003E-2</v>
      </c>
      <c r="E219" s="4" t="s">
        <v>155</v>
      </c>
      <c r="F219" s="4">
        <v>390.89552200000003</v>
      </c>
      <c r="G219" s="4">
        <v>417.5</v>
      </c>
      <c r="H219" s="4">
        <v>8.3000000000000007</v>
      </c>
      <c r="I219" s="4">
        <v>393.5</v>
      </c>
      <c r="K219" s="4">
        <v>1.2</v>
      </c>
      <c r="L219" s="4">
        <v>108</v>
      </c>
      <c r="M219" s="4">
        <v>0.87960000000000005</v>
      </c>
      <c r="N219" s="4">
        <v>12.1518</v>
      </c>
      <c r="O219" s="4">
        <v>3.44E-2</v>
      </c>
      <c r="P219" s="4">
        <v>367.23689999999999</v>
      </c>
      <c r="Q219" s="4">
        <v>7.3010000000000002</v>
      </c>
      <c r="R219" s="4">
        <v>374.5</v>
      </c>
      <c r="S219" s="4">
        <v>294.62389999999999</v>
      </c>
      <c r="T219" s="4">
        <v>5.8574000000000002</v>
      </c>
      <c r="U219" s="4">
        <v>300.5</v>
      </c>
      <c r="V219" s="4">
        <v>393.4667</v>
      </c>
      <c r="Y219" s="4">
        <v>95.063999999999993</v>
      </c>
      <c r="Z219" s="4">
        <v>0</v>
      </c>
      <c r="AA219" s="4">
        <v>1.0556000000000001</v>
      </c>
      <c r="AB219" s="4" t="s">
        <v>382</v>
      </c>
      <c r="AC219" s="4">
        <v>0</v>
      </c>
      <c r="AD219" s="4">
        <v>11.9</v>
      </c>
      <c r="AE219" s="4">
        <v>851</v>
      </c>
      <c r="AF219" s="4">
        <v>863</v>
      </c>
      <c r="AG219" s="4">
        <v>885</v>
      </c>
      <c r="AH219" s="4">
        <v>72.3</v>
      </c>
      <c r="AI219" s="4">
        <v>22.56</v>
      </c>
      <c r="AJ219" s="4">
        <v>0.52</v>
      </c>
      <c r="AK219" s="4">
        <v>988</v>
      </c>
      <c r="AL219" s="4">
        <v>2</v>
      </c>
      <c r="AM219" s="4">
        <v>0</v>
      </c>
      <c r="AN219" s="4">
        <v>27</v>
      </c>
      <c r="AO219" s="4">
        <v>190</v>
      </c>
      <c r="AP219" s="4">
        <v>190</v>
      </c>
      <c r="AQ219" s="4">
        <v>1.6</v>
      </c>
      <c r="AR219" s="4">
        <v>195</v>
      </c>
      <c r="AS219" s="4" t="s">
        <v>155</v>
      </c>
      <c r="AT219" s="4">
        <v>2</v>
      </c>
      <c r="AU219" s="5">
        <v>0.64057870370370373</v>
      </c>
      <c r="AV219" s="4">
        <v>47.164211000000002</v>
      </c>
      <c r="AW219" s="4">
        <v>-88.487877999999995</v>
      </c>
      <c r="AX219" s="4">
        <v>318</v>
      </c>
      <c r="AY219" s="4">
        <v>27.5</v>
      </c>
      <c r="AZ219" s="4">
        <v>12</v>
      </c>
      <c r="BA219" s="4">
        <v>12</v>
      </c>
      <c r="BB219" s="4" t="s">
        <v>420</v>
      </c>
      <c r="BC219" s="4">
        <v>1.3952</v>
      </c>
      <c r="BD219" s="4">
        <v>1.0786</v>
      </c>
      <c r="BE219" s="4">
        <v>2.2475999999999998</v>
      </c>
      <c r="BF219" s="4">
        <v>14.063000000000001</v>
      </c>
      <c r="BG219" s="4">
        <v>15.28</v>
      </c>
      <c r="BH219" s="4">
        <v>1.0900000000000001</v>
      </c>
      <c r="BI219" s="4">
        <v>13.683</v>
      </c>
      <c r="BJ219" s="4">
        <v>3015.1869999999999</v>
      </c>
      <c r="BK219" s="4">
        <v>5.43</v>
      </c>
      <c r="BL219" s="4">
        <v>9.5419999999999998</v>
      </c>
      <c r="BM219" s="4">
        <v>0.19</v>
      </c>
      <c r="BN219" s="4">
        <v>9.7319999999999993</v>
      </c>
      <c r="BO219" s="4">
        <v>7.6559999999999997</v>
      </c>
      <c r="BP219" s="4">
        <v>0.152</v>
      </c>
      <c r="BQ219" s="4">
        <v>7.8079999999999998</v>
      </c>
      <c r="BR219" s="4">
        <v>3.2282999999999999</v>
      </c>
      <c r="BU219" s="4">
        <v>4.68</v>
      </c>
      <c r="BW219" s="4">
        <v>190.441</v>
      </c>
      <c r="BX219" s="4">
        <v>0.211872</v>
      </c>
      <c r="BY219" s="4">
        <v>-5</v>
      </c>
      <c r="BZ219" s="4">
        <v>0.93274599999999996</v>
      </c>
      <c r="CA219" s="4">
        <v>5.1776220000000004</v>
      </c>
      <c r="CB219" s="4">
        <v>18.841469</v>
      </c>
      <c r="CC219" s="4">
        <f t="shared" si="35"/>
        <v>1.3679277324000001</v>
      </c>
      <c r="CE219" s="4">
        <f t="shared" si="36"/>
        <v>11661.789413349557</v>
      </c>
      <c r="CF219" s="4">
        <f t="shared" si="37"/>
        <v>21.00152213262</v>
      </c>
      <c r="CG219" s="4">
        <f t="shared" si="38"/>
        <v>30.198873814272002</v>
      </c>
      <c r="CH219" s="4">
        <f t="shared" si="39"/>
        <v>12.486043075642201</v>
      </c>
    </row>
    <row r="220" spans="1:86">
      <c r="A220" s="2">
        <v>42440</v>
      </c>
      <c r="B220" s="29">
        <v>0.43243194444444444</v>
      </c>
      <c r="C220" s="4">
        <v>13.901999999999999</v>
      </c>
      <c r="D220" s="4">
        <v>4.1300000000000003E-2</v>
      </c>
      <c r="E220" s="4" t="s">
        <v>155</v>
      </c>
      <c r="F220" s="4">
        <v>413.059211</v>
      </c>
      <c r="G220" s="4">
        <v>411.4</v>
      </c>
      <c r="H220" s="4">
        <v>8.3000000000000007</v>
      </c>
      <c r="I220" s="4">
        <v>409.3</v>
      </c>
      <c r="K220" s="4">
        <v>1.2</v>
      </c>
      <c r="L220" s="4">
        <v>108</v>
      </c>
      <c r="M220" s="4">
        <v>0.87890000000000001</v>
      </c>
      <c r="N220" s="4">
        <v>12.2187</v>
      </c>
      <c r="O220" s="4">
        <v>3.6299999999999999E-2</v>
      </c>
      <c r="P220" s="4">
        <v>361.5607</v>
      </c>
      <c r="Q220" s="4">
        <v>7.2949000000000002</v>
      </c>
      <c r="R220" s="4">
        <v>368.9</v>
      </c>
      <c r="S220" s="4">
        <v>290.23899999999998</v>
      </c>
      <c r="T220" s="4">
        <v>5.8559000000000001</v>
      </c>
      <c r="U220" s="4">
        <v>296.10000000000002</v>
      </c>
      <c r="V220" s="4">
        <v>409.30520000000001</v>
      </c>
      <c r="Y220" s="4">
        <v>94.841999999999999</v>
      </c>
      <c r="Z220" s="4">
        <v>0</v>
      </c>
      <c r="AA220" s="4">
        <v>1.0547</v>
      </c>
      <c r="AB220" s="4" t="s">
        <v>382</v>
      </c>
      <c r="AC220" s="4">
        <v>0</v>
      </c>
      <c r="AD220" s="4">
        <v>11.9</v>
      </c>
      <c r="AE220" s="4">
        <v>852</v>
      </c>
      <c r="AF220" s="4">
        <v>863</v>
      </c>
      <c r="AG220" s="4">
        <v>885</v>
      </c>
      <c r="AH220" s="4">
        <v>72.7</v>
      </c>
      <c r="AI220" s="4">
        <v>22.72</v>
      </c>
      <c r="AJ220" s="4">
        <v>0.52</v>
      </c>
      <c r="AK220" s="4">
        <v>988</v>
      </c>
      <c r="AL220" s="4">
        <v>2</v>
      </c>
      <c r="AM220" s="4">
        <v>0</v>
      </c>
      <c r="AN220" s="4">
        <v>27</v>
      </c>
      <c r="AO220" s="4">
        <v>190</v>
      </c>
      <c r="AP220" s="4">
        <v>189.3</v>
      </c>
      <c r="AQ220" s="4">
        <v>1.6</v>
      </c>
      <c r="AR220" s="4">
        <v>195</v>
      </c>
      <c r="AS220" s="4" t="s">
        <v>155</v>
      </c>
      <c r="AT220" s="4">
        <v>2</v>
      </c>
      <c r="AU220" s="5">
        <v>0.64059027777777777</v>
      </c>
      <c r="AV220" s="4">
        <v>47.164203000000001</v>
      </c>
      <c r="AW220" s="4">
        <v>-88.487917999999993</v>
      </c>
      <c r="AX220" s="4">
        <v>318</v>
      </c>
      <c r="AY220" s="4">
        <v>26.2</v>
      </c>
      <c r="AZ220" s="4">
        <v>12</v>
      </c>
      <c r="BA220" s="4">
        <v>12</v>
      </c>
      <c r="BB220" s="4" t="s">
        <v>420</v>
      </c>
      <c r="BC220" s="4">
        <v>0.98340000000000005</v>
      </c>
      <c r="BD220" s="4">
        <v>1</v>
      </c>
      <c r="BE220" s="4">
        <v>1.7096</v>
      </c>
      <c r="BF220" s="4">
        <v>14.063000000000001</v>
      </c>
      <c r="BG220" s="4">
        <v>15.18</v>
      </c>
      <c r="BH220" s="4">
        <v>1.08</v>
      </c>
      <c r="BI220" s="4">
        <v>13.779</v>
      </c>
      <c r="BJ220" s="4">
        <v>3014.3710000000001</v>
      </c>
      <c r="BK220" s="4">
        <v>5.7</v>
      </c>
      <c r="BL220" s="4">
        <v>9.3409999999999993</v>
      </c>
      <c r="BM220" s="4">
        <v>0.188</v>
      </c>
      <c r="BN220" s="4">
        <v>9.5289999999999999</v>
      </c>
      <c r="BO220" s="4">
        <v>7.4980000000000002</v>
      </c>
      <c r="BP220" s="4">
        <v>0.151</v>
      </c>
      <c r="BQ220" s="4">
        <v>7.65</v>
      </c>
      <c r="BR220" s="4">
        <v>3.339</v>
      </c>
      <c r="BU220" s="4">
        <v>4.6420000000000003</v>
      </c>
      <c r="BW220" s="4">
        <v>189.18600000000001</v>
      </c>
      <c r="BX220" s="4">
        <v>0.19239800000000001</v>
      </c>
      <c r="BY220" s="4">
        <v>-5</v>
      </c>
      <c r="BZ220" s="4">
        <v>0.93300000000000005</v>
      </c>
      <c r="CA220" s="4">
        <v>4.7017259999999998</v>
      </c>
      <c r="CB220" s="4">
        <v>18.846599999999999</v>
      </c>
      <c r="CC220" s="4">
        <f t="shared" si="35"/>
        <v>1.2421960092</v>
      </c>
      <c r="CE220" s="4">
        <f t="shared" si="36"/>
        <v>10587.041638746461</v>
      </c>
      <c r="CF220" s="4">
        <f t="shared" si="37"/>
        <v>20.019479135400001</v>
      </c>
      <c r="CG220" s="4">
        <f t="shared" si="38"/>
        <v>26.868248313300001</v>
      </c>
      <c r="CH220" s="4">
        <f t="shared" si="39"/>
        <v>11.727200146157999</v>
      </c>
    </row>
    <row r="221" spans="1:86">
      <c r="A221" s="2">
        <v>42440</v>
      </c>
      <c r="B221" s="29">
        <v>0.43244351851851853</v>
      </c>
      <c r="C221" s="4">
        <v>14.11</v>
      </c>
      <c r="D221" s="4">
        <v>4.7500000000000001E-2</v>
      </c>
      <c r="E221" s="4" t="s">
        <v>155</v>
      </c>
      <c r="F221" s="4">
        <v>475.40765399999998</v>
      </c>
      <c r="G221" s="4">
        <v>384.4</v>
      </c>
      <c r="H221" s="4">
        <v>8.4</v>
      </c>
      <c r="I221" s="4">
        <v>468.1</v>
      </c>
      <c r="K221" s="4">
        <v>1.1000000000000001</v>
      </c>
      <c r="L221" s="4">
        <v>111</v>
      </c>
      <c r="M221" s="4">
        <v>0.87719999999999998</v>
      </c>
      <c r="N221" s="4">
        <v>12.376899999999999</v>
      </c>
      <c r="O221" s="4">
        <v>4.1700000000000001E-2</v>
      </c>
      <c r="P221" s="4">
        <v>337.17340000000002</v>
      </c>
      <c r="Q221" s="4">
        <v>7.3966000000000003</v>
      </c>
      <c r="R221" s="4">
        <v>344.6</v>
      </c>
      <c r="S221" s="4">
        <v>270.7439</v>
      </c>
      <c r="T221" s="4">
        <v>5.9393000000000002</v>
      </c>
      <c r="U221" s="4">
        <v>276.7</v>
      </c>
      <c r="V221" s="4">
        <v>468.09300000000002</v>
      </c>
      <c r="Y221" s="4">
        <v>97.146000000000001</v>
      </c>
      <c r="Z221" s="4">
        <v>0</v>
      </c>
      <c r="AA221" s="4">
        <v>0.96489999999999998</v>
      </c>
      <c r="AB221" s="4" t="s">
        <v>382</v>
      </c>
      <c r="AC221" s="4">
        <v>0</v>
      </c>
      <c r="AD221" s="4">
        <v>11.9</v>
      </c>
      <c r="AE221" s="4">
        <v>852</v>
      </c>
      <c r="AF221" s="4">
        <v>864</v>
      </c>
      <c r="AG221" s="4">
        <v>886</v>
      </c>
      <c r="AH221" s="4">
        <v>73</v>
      </c>
      <c r="AI221" s="4">
        <v>22.8</v>
      </c>
      <c r="AJ221" s="4">
        <v>0.52</v>
      </c>
      <c r="AK221" s="4">
        <v>988</v>
      </c>
      <c r="AL221" s="4">
        <v>2</v>
      </c>
      <c r="AM221" s="4">
        <v>0</v>
      </c>
      <c r="AN221" s="4">
        <v>27</v>
      </c>
      <c r="AO221" s="4">
        <v>190</v>
      </c>
      <c r="AP221" s="4">
        <v>189</v>
      </c>
      <c r="AQ221" s="4">
        <v>1.6</v>
      </c>
      <c r="AR221" s="4">
        <v>195</v>
      </c>
      <c r="AS221" s="4" t="s">
        <v>155</v>
      </c>
      <c r="AT221" s="4">
        <v>2</v>
      </c>
      <c r="AU221" s="5">
        <v>0.64059027777777777</v>
      </c>
      <c r="AV221" s="4">
        <v>47.164191000000002</v>
      </c>
      <c r="AW221" s="4">
        <v>-88.488135</v>
      </c>
      <c r="AX221" s="4">
        <v>318.60000000000002</v>
      </c>
      <c r="AY221" s="4">
        <v>24.7</v>
      </c>
      <c r="AZ221" s="4">
        <v>12</v>
      </c>
      <c r="BA221" s="4">
        <v>12</v>
      </c>
      <c r="BB221" s="4" t="s">
        <v>420</v>
      </c>
      <c r="BC221" s="4">
        <v>0.9476</v>
      </c>
      <c r="BD221" s="4">
        <v>1.2214</v>
      </c>
      <c r="BE221" s="4">
        <v>1.7214</v>
      </c>
      <c r="BF221" s="4">
        <v>14.063000000000001</v>
      </c>
      <c r="BG221" s="4">
        <v>14.96</v>
      </c>
      <c r="BH221" s="4">
        <v>1.06</v>
      </c>
      <c r="BI221" s="4">
        <v>14.003</v>
      </c>
      <c r="BJ221" s="4">
        <v>3011.752</v>
      </c>
      <c r="BK221" s="4">
        <v>6.4589999999999996</v>
      </c>
      <c r="BL221" s="4">
        <v>8.5920000000000005</v>
      </c>
      <c r="BM221" s="4">
        <v>0.188</v>
      </c>
      <c r="BN221" s="4">
        <v>8.7810000000000006</v>
      </c>
      <c r="BO221" s="4">
        <v>6.899</v>
      </c>
      <c r="BP221" s="4">
        <v>0.151</v>
      </c>
      <c r="BQ221" s="4">
        <v>7.0510000000000002</v>
      </c>
      <c r="BR221" s="4">
        <v>3.7665000000000002</v>
      </c>
      <c r="BU221" s="4">
        <v>4.6900000000000004</v>
      </c>
      <c r="BW221" s="4">
        <v>170.72</v>
      </c>
      <c r="BX221" s="4">
        <v>0.18076200000000001</v>
      </c>
      <c r="BY221" s="4">
        <v>-5</v>
      </c>
      <c r="BZ221" s="4">
        <v>0.93374599999999996</v>
      </c>
      <c r="CA221" s="4">
        <v>4.4173710000000002</v>
      </c>
      <c r="CB221" s="4">
        <v>18.861668999999999</v>
      </c>
      <c r="CC221" s="4">
        <f t="shared" si="35"/>
        <v>1.1670694182000001</v>
      </c>
      <c r="CE221" s="4">
        <f t="shared" si="36"/>
        <v>9938.1073801620241</v>
      </c>
      <c r="CF221" s="4">
        <f t="shared" si="37"/>
        <v>21.313254068882998</v>
      </c>
      <c r="CG221" s="4">
        <f t="shared" si="38"/>
        <v>23.266721541987003</v>
      </c>
      <c r="CH221" s="4">
        <f t="shared" si="39"/>
        <v>12.428606820010501</v>
      </c>
    </row>
    <row r="222" spans="1:86">
      <c r="A222" s="2">
        <v>42440</v>
      </c>
      <c r="B222" s="29">
        <v>0.43245509259259257</v>
      </c>
      <c r="C222" s="4">
        <v>14.11</v>
      </c>
      <c r="D222" s="4">
        <v>4.9200000000000001E-2</v>
      </c>
      <c r="E222" s="4" t="s">
        <v>155</v>
      </c>
      <c r="F222" s="4">
        <v>491.84300300000001</v>
      </c>
      <c r="G222" s="4">
        <v>373.8</v>
      </c>
      <c r="H222" s="4">
        <v>8.5</v>
      </c>
      <c r="I222" s="4">
        <v>499.4</v>
      </c>
      <c r="K222" s="4">
        <v>0.92</v>
      </c>
      <c r="L222" s="4">
        <v>112</v>
      </c>
      <c r="M222" s="4">
        <v>0.87709999999999999</v>
      </c>
      <c r="N222" s="4">
        <v>12.376300000000001</v>
      </c>
      <c r="O222" s="4">
        <v>4.3099999999999999E-2</v>
      </c>
      <c r="P222" s="4">
        <v>327.8802</v>
      </c>
      <c r="Q222" s="4">
        <v>7.4555999999999996</v>
      </c>
      <c r="R222" s="4">
        <v>335.3</v>
      </c>
      <c r="S222" s="4">
        <v>263.28160000000003</v>
      </c>
      <c r="T222" s="4">
        <v>5.9866999999999999</v>
      </c>
      <c r="U222" s="4">
        <v>269.3</v>
      </c>
      <c r="V222" s="4">
        <v>499.42259999999999</v>
      </c>
      <c r="Y222" s="4">
        <v>97.8</v>
      </c>
      <c r="Z222" s="4">
        <v>0</v>
      </c>
      <c r="AA222" s="4">
        <v>0.80459999999999998</v>
      </c>
      <c r="AB222" s="4" t="s">
        <v>382</v>
      </c>
      <c r="AC222" s="4">
        <v>0</v>
      </c>
      <c r="AD222" s="4">
        <v>11.9</v>
      </c>
      <c r="AE222" s="4">
        <v>851</v>
      </c>
      <c r="AF222" s="4">
        <v>864</v>
      </c>
      <c r="AG222" s="4">
        <v>885</v>
      </c>
      <c r="AH222" s="4">
        <v>73</v>
      </c>
      <c r="AI222" s="4">
        <v>22.8</v>
      </c>
      <c r="AJ222" s="4">
        <v>0.52</v>
      </c>
      <c r="AK222" s="4">
        <v>988</v>
      </c>
      <c r="AL222" s="4">
        <v>2</v>
      </c>
      <c r="AM222" s="4">
        <v>0</v>
      </c>
      <c r="AN222" s="4">
        <v>27</v>
      </c>
      <c r="AO222" s="4">
        <v>190</v>
      </c>
      <c r="AP222" s="4">
        <v>189</v>
      </c>
      <c r="AQ222" s="4">
        <v>1.6</v>
      </c>
      <c r="AR222" s="4">
        <v>195</v>
      </c>
      <c r="AS222" s="4" t="s">
        <v>155</v>
      </c>
      <c r="AT222" s="4">
        <v>2</v>
      </c>
      <c r="AU222" s="5">
        <v>0.64061342592592596</v>
      </c>
      <c r="AV222" s="4">
        <v>47.164205000000003</v>
      </c>
      <c r="AW222" s="4">
        <v>-88.488309000000001</v>
      </c>
      <c r="AX222" s="4">
        <v>318.8</v>
      </c>
      <c r="AY222" s="4">
        <v>23.6</v>
      </c>
      <c r="AZ222" s="4">
        <v>12</v>
      </c>
      <c r="BA222" s="4">
        <v>12</v>
      </c>
      <c r="BB222" s="4" t="s">
        <v>420</v>
      </c>
      <c r="BC222" s="4">
        <v>1</v>
      </c>
      <c r="BD222" s="4">
        <v>1.3</v>
      </c>
      <c r="BE222" s="4">
        <v>1.8</v>
      </c>
      <c r="BF222" s="4">
        <v>14.063000000000001</v>
      </c>
      <c r="BG222" s="4">
        <v>14.95</v>
      </c>
      <c r="BH222" s="4">
        <v>1.06</v>
      </c>
      <c r="BI222" s="4">
        <v>14.007999999999999</v>
      </c>
      <c r="BJ222" s="4">
        <v>3010.6439999999998</v>
      </c>
      <c r="BK222" s="4">
        <v>6.6790000000000003</v>
      </c>
      <c r="BL222" s="4">
        <v>8.3529999999999998</v>
      </c>
      <c r="BM222" s="4">
        <v>0.19</v>
      </c>
      <c r="BN222" s="4">
        <v>8.5429999999999993</v>
      </c>
      <c r="BO222" s="4">
        <v>6.7069999999999999</v>
      </c>
      <c r="BP222" s="4">
        <v>0.153</v>
      </c>
      <c r="BQ222" s="4">
        <v>6.859</v>
      </c>
      <c r="BR222" s="4">
        <v>4.0172999999999996</v>
      </c>
      <c r="BU222" s="4">
        <v>4.72</v>
      </c>
      <c r="BW222" s="4">
        <v>142.31100000000001</v>
      </c>
      <c r="BX222" s="4">
        <v>0.17254</v>
      </c>
      <c r="BY222" s="4">
        <v>-5</v>
      </c>
      <c r="BZ222" s="4">
        <v>0.93474599999999997</v>
      </c>
      <c r="CA222" s="4">
        <v>4.2164460000000004</v>
      </c>
      <c r="CB222" s="4">
        <v>18.881868999999998</v>
      </c>
      <c r="CC222" s="4">
        <f t="shared" si="35"/>
        <v>1.1139850332000001</v>
      </c>
      <c r="CE222" s="4">
        <f t="shared" si="36"/>
        <v>9482.5807348643284</v>
      </c>
      <c r="CF222" s="4">
        <f t="shared" si="37"/>
        <v>21.036747196998</v>
      </c>
      <c r="CG222" s="4">
        <f t="shared" si="38"/>
        <v>21.603690526158001</v>
      </c>
      <c r="CH222" s="4">
        <f t="shared" si="39"/>
        <v>12.6532302013026</v>
      </c>
    </row>
    <row r="223" spans="1:86">
      <c r="A223" s="2">
        <v>42440</v>
      </c>
      <c r="B223" s="29">
        <v>0.43246666666666672</v>
      </c>
      <c r="C223" s="4">
        <v>14.11</v>
      </c>
      <c r="D223" s="4">
        <v>4.2799999999999998E-2</v>
      </c>
      <c r="E223" s="4" t="s">
        <v>155</v>
      </c>
      <c r="F223" s="4">
        <v>428.02709599999997</v>
      </c>
      <c r="G223" s="4">
        <v>372.8</v>
      </c>
      <c r="H223" s="4">
        <v>8.4</v>
      </c>
      <c r="I223" s="4">
        <v>467.7</v>
      </c>
      <c r="K223" s="4">
        <v>0.76</v>
      </c>
      <c r="L223" s="4">
        <v>112</v>
      </c>
      <c r="M223" s="4">
        <v>0.87719999999999998</v>
      </c>
      <c r="N223" s="4">
        <v>12.377800000000001</v>
      </c>
      <c r="O223" s="4">
        <v>3.7499999999999999E-2</v>
      </c>
      <c r="P223" s="4">
        <v>327.0532</v>
      </c>
      <c r="Q223" s="4">
        <v>7.3688000000000002</v>
      </c>
      <c r="R223" s="4">
        <v>334.4</v>
      </c>
      <c r="S223" s="4">
        <v>262.61750000000001</v>
      </c>
      <c r="T223" s="4">
        <v>5.9169999999999998</v>
      </c>
      <c r="U223" s="4">
        <v>268.5</v>
      </c>
      <c r="V223" s="4">
        <v>467.70190000000002</v>
      </c>
      <c r="Y223" s="4">
        <v>97.811999999999998</v>
      </c>
      <c r="Z223" s="4">
        <v>0</v>
      </c>
      <c r="AA223" s="4">
        <v>0.66869999999999996</v>
      </c>
      <c r="AB223" s="4" t="s">
        <v>382</v>
      </c>
      <c r="AC223" s="4">
        <v>0</v>
      </c>
      <c r="AD223" s="4">
        <v>11.9</v>
      </c>
      <c r="AE223" s="4">
        <v>852</v>
      </c>
      <c r="AF223" s="4">
        <v>864</v>
      </c>
      <c r="AG223" s="4">
        <v>884</v>
      </c>
      <c r="AH223" s="4">
        <v>73</v>
      </c>
      <c r="AI223" s="4">
        <v>22.8</v>
      </c>
      <c r="AJ223" s="4">
        <v>0.52</v>
      </c>
      <c r="AK223" s="4">
        <v>988</v>
      </c>
      <c r="AL223" s="4">
        <v>2</v>
      </c>
      <c r="AM223" s="4">
        <v>0</v>
      </c>
      <c r="AN223" s="4">
        <v>27</v>
      </c>
      <c r="AO223" s="4">
        <v>190</v>
      </c>
      <c r="AP223" s="4">
        <v>189</v>
      </c>
      <c r="AQ223" s="4">
        <v>1.7</v>
      </c>
      <c r="AR223" s="4">
        <v>195</v>
      </c>
      <c r="AS223" s="4" t="s">
        <v>155</v>
      </c>
      <c r="AT223" s="4">
        <v>2</v>
      </c>
      <c r="AU223" s="5">
        <v>0.640625</v>
      </c>
      <c r="AV223" s="4">
        <v>47.164231000000001</v>
      </c>
      <c r="AW223" s="4">
        <v>-88.488433000000001</v>
      </c>
      <c r="AX223" s="4">
        <v>319</v>
      </c>
      <c r="AY223" s="4">
        <v>22.6</v>
      </c>
      <c r="AZ223" s="4">
        <v>12</v>
      </c>
      <c r="BA223" s="4">
        <v>12</v>
      </c>
      <c r="BB223" s="4" t="s">
        <v>420</v>
      </c>
      <c r="BC223" s="4">
        <v>1</v>
      </c>
      <c r="BD223" s="4">
        <v>1.3737999999999999</v>
      </c>
      <c r="BE223" s="4">
        <v>1.8737999999999999</v>
      </c>
      <c r="BF223" s="4">
        <v>14.063000000000001</v>
      </c>
      <c r="BG223" s="4">
        <v>14.96</v>
      </c>
      <c r="BH223" s="4">
        <v>1.06</v>
      </c>
      <c r="BI223" s="4">
        <v>13.994</v>
      </c>
      <c r="BJ223" s="4">
        <v>3012.77</v>
      </c>
      <c r="BK223" s="4">
        <v>5.8170000000000002</v>
      </c>
      <c r="BL223" s="4">
        <v>8.3360000000000003</v>
      </c>
      <c r="BM223" s="4">
        <v>0.188</v>
      </c>
      <c r="BN223" s="4">
        <v>8.5239999999999991</v>
      </c>
      <c r="BO223" s="4">
        <v>6.694</v>
      </c>
      <c r="BP223" s="4">
        <v>0.151</v>
      </c>
      <c r="BQ223" s="4">
        <v>6.8449999999999998</v>
      </c>
      <c r="BR223" s="4">
        <v>3.7643</v>
      </c>
      <c r="BU223" s="4">
        <v>4.7229999999999999</v>
      </c>
      <c r="BW223" s="4">
        <v>118.34699999999999</v>
      </c>
      <c r="BX223" s="4">
        <v>0.16253999999999999</v>
      </c>
      <c r="BY223" s="4">
        <v>-5</v>
      </c>
      <c r="BZ223" s="4">
        <v>0.933508</v>
      </c>
      <c r="CA223" s="4">
        <v>3.9720710000000001</v>
      </c>
      <c r="CB223" s="4">
        <v>18.856862</v>
      </c>
      <c r="CC223" s="4">
        <f t="shared" si="35"/>
        <v>1.0494211581999999</v>
      </c>
      <c r="CE223" s="4">
        <f t="shared" si="36"/>
        <v>8939.30145096249</v>
      </c>
      <c r="CF223" s="4">
        <f t="shared" si="37"/>
        <v>17.259836144229002</v>
      </c>
      <c r="CG223" s="4">
        <f t="shared" si="38"/>
        <v>20.310053018264998</v>
      </c>
      <c r="CH223" s="4">
        <f t="shared" si="39"/>
        <v>11.169193948379101</v>
      </c>
    </row>
    <row r="224" spans="1:86">
      <c r="A224" s="2">
        <v>42440</v>
      </c>
      <c r="B224" s="29">
        <v>0.43247824074074076</v>
      </c>
      <c r="C224" s="4">
        <v>14.11</v>
      </c>
      <c r="D224" s="4">
        <v>4.7899999999999998E-2</v>
      </c>
      <c r="E224" s="4" t="s">
        <v>155</v>
      </c>
      <c r="F224" s="4">
        <v>478.83149900000001</v>
      </c>
      <c r="G224" s="4">
        <v>356.7</v>
      </c>
      <c r="H224" s="4">
        <v>8.4</v>
      </c>
      <c r="I224" s="4">
        <v>478.1</v>
      </c>
      <c r="K224" s="4">
        <v>0.7</v>
      </c>
      <c r="L224" s="4">
        <v>111</v>
      </c>
      <c r="M224" s="4">
        <v>0.87719999999999998</v>
      </c>
      <c r="N224" s="4">
        <v>12.3775</v>
      </c>
      <c r="O224" s="4">
        <v>4.2000000000000003E-2</v>
      </c>
      <c r="P224" s="4">
        <v>312.88330000000002</v>
      </c>
      <c r="Q224" s="4">
        <v>7.3685999999999998</v>
      </c>
      <c r="R224" s="4">
        <v>320.3</v>
      </c>
      <c r="S224" s="4">
        <v>251.23939999999999</v>
      </c>
      <c r="T224" s="4">
        <v>5.9169</v>
      </c>
      <c r="U224" s="4">
        <v>257.2</v>
      </c>
      <c r="V224" s="4">
        <v>478.0711</v>
      </c>
      <c r="Y224" s="4">
        <v>97.659000000000006</v>
      </c>
      <c r="Z224" s="4">
        <v>0</v>
      </c>
      <c r="AA224" s="4">
        <v>0.61409999999999998</v>
      </c>
      <c r="AB224" s="4" t="s">
        <v>382</v>
      </c>
      <c r="AC224" s="4">
        <v>0</v>
      </c>
      <c r="AD224" s="4">
        <v>11.9</v>
      </c>
      <c r="AE224" s="4">
        <v>852</v>
      </c>
      <c r="AF224" s="4">
        <v>864</v>
      </c>
      <c r="AG224" s="4">
        <v>884</v>
      </c>
      <c r="AH224" s="4">
        <v>73</v>
      </c>
      <c r="AI224" s="4">
        <v>22.8</v>
      </c>
      <c r="AJ224" s="4">
        <v>0.52</v>
      </c>
      <c r="AK224" s="4">
        <v>988</v>
      </c>
      <c r="AL224" s="4">
        <v>2</v>
      </c>
      <c r="AM224" s="4">
        <v>0</v>
      </c>
      <c r="AN224" s="4">
        <v>27</v>
      </c>
      <c r="AO224" s="4">
        <v>190</v>
      </c>
      <c r="AP224" s="4">
        <v>189</v>
      </c>
      <c r="AQ224" s="4">
        <v>1.8</v>
      </c>
      <c r="AR224" s="4">
        <v>195</v>
      </c>
      <c r="AS224" s="4" t="s">
        <v>155</v>
      </c>
      <c r="AT224" s="4">
        <v>2</v>
      </c>
      <c r="AU224" s="5">
        <v>0.64063657407407404</v>
      </c>
      <c r="AV224" s="4">
        <v>47.164237999999997</v>
      </c>
      <c r="AW224" s="4">
        <v>-88.488465000000005</v>
      </c>
      <c r="AX224" s="4">
        <v>319.10000000000002</v>
      </c>
      <c r="AY224" s="4">
        <v>22</v>
      </c>
      <c r="AZ224" s="4">
        <v>12</v>
      </c>
      <c r="BA224" s="4">
        <v>12</v>
      </c>
      <c r="BB224" s="4" t="s">
        <v>420</v>
      </c>
      <c r="BC224" s="4">
        <v>1.2951999999999999</v>
      </c>
      <c r="BD224" s="4">
        <v>1.7689999999999999</v>
      </c>
      <c r="BE224" s="4">
        <v>2.3428</v>
      </c>
      <c r="BF224" s="4">
        <v>14.063000000000001</v>
      </c>
      <c r="BG224" s="4">
        <v>14.96</v>
      </c>
      <c r="BH224" s="4">
        <v>1.06</v>
      </c>
      <c r="BI224" s="4">
        <v>13.997</v>
      </c>
      <c r="BJ224" s="4">
        <v>3011.4380000000001</v>
      </c>
      <c r="BK224" s="4">
        <v>6.5039999999999996</v>
      </c>
      <c r="BL224" s="4">
        <v>7.9720000000000004</v>
      </c>
      <c r="BM224" s="4">
        <v>0.188</v>
      </c>
      <c r="BN224" s="4">
        <v>8.16</v>
      </c>
      <c r="BO224" s="4">
        <v>6.4009999999999998</v>
      </c>
      <c r="BP224" s="4">
        <v>0.151</v>
      </c>
      <c r="BQ224" s="4">
        <v>6.5519999999999996</v>
      </c>
      <c r="BR224" s="4">
        <v>3.8462000000000001</v>
      </c>
      <c r="BU224" s="4">
        <v>4.7140000000000004</v>
      </c>
      <c r="BW224" s="4">
        <v>108.628</v>
      </c>
      <c r="BX224" s="4">
        <v>0.184618</v>
      </c>
      <c r="BY224" s="4">
        <v>-5</v>
      </c>
      <c r="BZ224" s="4">
        <v>0.93598400000000004</v>
      </c>
      <c r="CA224" s="4">
        <v>4.511603</v>
      </c>
      <c r="CB224" s="4">
        <v>18.906877000000001</v>
      </c>
      <c r="CC224" s="4">
        <f t="shared" si="35"/>
        <v>1.1919655125999999</v>
      </c>
      <c r="CE224" s="4">
        <f t="shared" si="36"/>
        <v>10149.050298190157</v>
      </c>
      <c r="CF224" s="4">
        <f t="shared" si="37"/>
        <v>21.919569036264001</v>
      </c>
      <c r="CG224" s="4">
        <f t="shared" si="38"/>
        <v>22.081337073432</v>
      </c>
      <c r="CH224" s="4">
        <f t="shared" si="39"/>
        <v>12.9623380115742</v>
      </c>
    </row>
    <row r="225" spans="1:86">
      <c r="A225" s="2">
        <v>42440</v>
      </c>
      <c r="B225" s="29">
        <v>0.4324898148148148</v>
      </c>
      <c r="C225" s="4">
        <v>14.065</v>
      </c>
      <c r="D225" s="4">
        <v>4.8000000000000001E-2</v>
      </c>
      <c r="E225" s="4" t="s">
        <v>155</v>
      </c>
      <c r="F225" s="4">
        <v>480</v>
      </c>
      <c r="G225" s="4">
        <v>348.3</v>
      </c>
      <c r="H225" s="4">
        <v>8.4</v>
      </c>
      <c r="I225" s="4">
        <v>466.6</v>
      </c>
      <c r="K225" s="4">
        <v>0.7</v>
      </c>
      <c r="L225" s="4">
        <v>110</v>
      </c>
      <c r="M225" s="4">
        <v>0.87749999999999995</v>
      </c>
      <c r="N225" s="4">
        <v>12.342700000000001</v>
      </c>
      <c r="O225" s="4">
        <v>4.2099999999999999E-2</v>
      </c>
      <c r="P225" s="4">
        <v>305.60109999999997</v>
      </c>
      <c r="Q225" s="4">
        <v>7.3712999999999997</v>
      </c>
      <c r="R225" s="4">
        <v>313</v>
      </c>
      <c r="S225" s="4">
        <v>245.39189999999999</v>
      </c>
      <c r="T225" s="4">
        <v>5.9189999999999996</v>
      </c>
      <c r="U225" s="4">
        <v>251.3</v>
      </c>
      <c r="V225" s="4">
        <v>466.59699999999998</v>
      </c>
      <c r="Y225" s="4">
        <v>96.78</v>
      </c>
      <c r="Z225" s="4">
        <v>0</v>
      </c>
      <c r="AA225" s="4">
        <v>0.61429999999999996</v>
      </c>
      <c r="AB225" s="4" t="s">
        <v>382</v>
      </c>
      <c r="AC225" s="4">
        <v>0</v>
      </c>
      <c r="AD225" s="4">
        <v>11.9</v>
      </c>
      <c r="AE225" s="4">
        <v>852</v>
      </c>
      <c r="AF225" s="4">
        <v>864</v>
      </c>
      <c r="AG225" s="4">
        <v>885</v>
      </c>
      <c r="AH225" s="4">
        <v>73</v>
      </c>
      <c r="AI225" s="4">
        <v>22.8</v>
      </c>
      <c r="AJ225" s="4">
        <v>0.52</v>
      </c>
      <c r="AK225" s="4">
        <v>988</v>
      </c>
      <c r="AL225" s="4">
        <v>2</v>
      </c>
      <c r="AM225" s="4">
        <v>0</v>
      </c>
      <c r="AN225" s="4">
        <v>27</v>
      </c>
      <c r="AO225" s="4">
        <v>190</v>
      </c>
      <c r="AP225" s="4">
        <v>189</v>
      </c>
      <c r="AQ225" s="4">
        <v>1.7</v>
      </c>
      <c r="AR225" s="4">
        <v>195</v>
      </c>
      <c r="AS225" s="4" t="s">
        <v>155</v>
      </c>
      <c r="AT225" s="4">
        <v>2</v>
      </c>
      <c r="AU225" s="5">
        <v>0.64063657407407404</v>
      </c>
      <c r="AV225" s="4">
        <v>47.164254</v>
      </c>
      <c r="AW225" s="4">
        <v>-88.488558999999995</v>
      </c>
      <c r="AX225" s="4">
        <v>319.2</v>
      </c>
      <c r="AY225" s="4">
        <v>21.5</v>
      </c>
      <c r="AZ225" s="4">
        <v>12</v>
      </c>
      <c r="BA225" s="4">
        <v>12</v>
      </c>
      <c r="BB225" s="4" t="s">
        <v>420</v>
      </c>
      <c r="BC225" s="4">
        <v>1.1786000000000001</v>
      </c>
      <c r="BD225" s="4">
        <v>1.5309999999999999</v>
      </c>
      <c r="BE225" s="4">
        <v>1.9834000000000001</v>
      </c>
      <c r="BF225" s="4">
        <v>14.063000000000001</v>
      </c>
      <c r="BG225" s="4">
        <v>15</v>
      </c>
      <c r="BH225" s="4">
        <v>1.07</v>
      </c>
      <c r="BI225" s="4">
        <v>13.956</v>
      </c>
      <c r="BJ225" s="4">
        <v>3011.654</v>
      </c>
      <c r="BK225" s="4">
        <v>6.5410000000000004</v>
      </c>
      <c r="BL225" s="4">
        <v>7.8090000000000002</v>
      </c>
      <c r="BM225" s="4">
        <v>0.188</v>
      </c>
      <c r="BN225" s="4">
        <v>7.9969999999999999</v>
      </c>
      <c r="BO225" s="4">
        <v>6.27</v>
      </c>
      <c r="BP225" s="4">
        <v>0.151</v>
      </c>
      <c r="BQ225" s="4">
        <v>6.4219999999999997</v>
      </c>
      <c r="BR225" s="4">
        <v>3.7646999999999999</v>
      </c>
      <c r="BU225" s="4">
        <v>4.6849999999999996</v>
      </c>
      <c r="BW225" s="4">
        <v>108.982</v>
      </c>
      <c r="BX225" s="4">
        <v>0.225824</v>
      </c>
      <c r="BY225" s="4">
        <v>-5</v>
      </c>
      <c r="BZ225" s="4">
        <v>0.93550800000000001</v>
      </c>
      <c r="CA225" s="4">
        <v>5.5185740000000001</v>
      </c>
      <c r="CB225" s="4">
        <v>18.897262000000001</v>
      </c>
      <c r="CC225" s="4">
        <f t="shared" si="35"/>
        <v>1.4580072507999999</v>
      </c>
      <c r="CE225" s="4">
        <f t="shared" si="36"/>
        <v>12415.166489662812</v>
      </c>
      <c r="CF225" s="4">
        <f t="shared" si="37"/>
        <v>26.964453422898</v>
      </c>
      <c r="CG225" s="4">
        <f t="shared" si="38"/>
        <v>26.473890824316001</v>
      </c>
      <c r="CH225" s="4">
        <f t="shared" si="39"/>
        <v>15.519504326736602</v>
      </c>
    </row>
    <row r="226" spans="1:86">
      <c r="A226" s="2">
        <v>42440</v>
      </c>
      <c r="B226" s="29">
        <v>0.43250138888888889</v>
      </c>
      <c r="C226" s="4">
        <v>13.939</v>
      </c>
      <c r="D226" s="4">
        <v>4.19E-2</v>
      </c>
      <c r="E226" s="4" t="s">
        <v>155</v>
      </c>
      <c r="F226" s="4">
        <v>418.87510300000002</v>
      </c>
      <c r="G226" s="4">
        <v>370.6</v>
      </c>
      <c r="H226" s="4">
        <v>8.4</v>
      </c>
      <c r="I226" s="4">
        <v>434.5</v>
      </c>
      <c r="K226" s="4">
        <v>0.7</v>
      </c>
      <c r="L226" s="4">
        <v>106</v>
      </c>
      <c r="M226" s="4">
        <v>0.87860000000000005</v>
      </c>
      <c r="N226" s="4">
        <v>12.2464</v>
      </c>
      <c r="O226" s="4">
        <v>3.6799999999999999E-2</v>
      </c>
      <c r="P226" s="4">
        <v>325.61540000000002</v>
      </c>
      <c r="Q226" s="4">
        <v>7.38</v>
      </c>
      <c r="R226" s="4">
        <v>333</v>
      </c>
      <c r="S226" s="4">
        <v>261.46300000000002</v>
      </c>
      <c r="T226" s="4">
        <v>5.9260000000000002</v>
      </c>
      <c r="U226" s="4">
        <v>267.39999999999998</v>
      </c>
      <c r="V226" s="4">
        <v>434.52800000000002</v>
      </c>
      <c r="Y226" s="4">
        <v>93.441000000000003</v>
      </c>
      <c r="Z226" s="4">
        <v>0</v>
      </c>
      <c r="AA226" s="4">
        <v>0.61499999999999999</v>
      </c>
      <c r="AB226" s="4" t="s">
        <v>382</v>
      </c>
      <c r="AC226" s="4">
        <v>0</v>
      </c>
      <c r="AD226" s="4">
        <v>11.9</v>
      </c>
      <c r="AE226" s="4">
        <v>853</v>
      </c>
      <c r="AF226" s="4">
        <v>865</v>
      </c>
      <c r="AG226" s="4">
        <v>886</v>
      </c>
      <c r="AH226" s="4">
        <v>73</v>
      </c>
      <c r="AI226" s="4">
        <v>22.8</v>
      </c>
      <c r="AJ226" s="4">
        <v>0.52</v>
      </c>
      <c r="AK226" s="4">
        <v>988</v>
      </c>
      <c r="AL226" s="4">
        <v>2</v>
      </c>
      <c r="AM226" s="4">
        <v>0</v>
      </c>
      <c r="AN226" s="4">
        <v>27</v>
      </c>
      <c r="AO226" s="4">
        <v>190</v>
      </c>
      <c r="AP226" s="4">
        <v>189</v>
      </c>
      <c r="AQ226" s="4">
        <v>1.6</v>
      </c>
      <c r="AR226" s="4">
        <v>195</v>
      </c>
      <c r="AS226" s="4" t="s">
        <v>155</v>
      </c>
      <c r="AT226" s="4">
        <v>2</v>
      </c>
      <c r="AU226" s="5">
        <v>0.64064814814814819</v>
      </c>
      <c r="AV226" s="4">
        <v>47.164273000000001</v>
      </c>
      <c r="AW226" s="4">
        <v>-88.488682999999995</v>
      </c>
      <c r="AX226" s="4">
        <v>319.3</v>
      </c>
      <c r="AY226" s="4">
        <v>21.3</v>
      </c>
      <c r="AZ226" s="4">
        <v>12</v>
      </c>
      <c r="BA226" s="4">
        <v>12</v>
      </c>
      <c r="BB226" s="4" t="s">
        <v>420</v>
      </c>
      <c r="BC226" s="4">
        <v>1.0262739999999999</v>
      </c>
      <c r="BD226" s="4">
        <v>1.326274</v>
      </c>
      <c r="BE226" s="4">
        <v>1.652547</v>
      </c>
      <c r="BF226" s="4">
        <v>14.063000000000001</v>
      </c>
      <c r="BG226" s="4">
        <v>15.14</v>
      </c>
      <c r="BH226" s="4">
        <v>1.08</v>
      </c>
      <c r="BI226" s="4">
        <v>13.821</v>
      </c>
      <c r="BJ226" s="4">
        <v>3013.6509999999998</v>
      </c>
      <c r="BK226" s="4">
        <v>5.7640000000000002</v>
      </c>
      <c r="BL226" s="4">
        <v>8.391</v>
      </c>
      <c r="BM226" s="4">
        <v>0.19</v>
      </c>
      <c r="BN226" s="4">
        <v>8.5809999999999995</v>
      </c>
      <c r="BO226" s="4">
        <v>6.7380000000000004</v>
      </c>
      <c r="BP226" s="4">
        <v>0.153</v>
      </c>
      <c r="BQ226" s="4">
        <v>6.891</v>
      </c>
      <c r="BR226" s="4">
        <v>3.5358999999999998</v>
      </c>
      <c r="BU226" s="4">
        <v>4.5620000000000003</v>
      </c>
      <c r="BW226" s="4">
        <v>110.042</v>
      </c>
      <c r="BX226" s="4">
        <v>0.209426</v>
      </c>
      <c r="BY226" s="4">
        <v>-5</v>
      </c>
      <c r="BZ226" s="4">
        <v>0.93500000000000005</v>
      </c>
      <c r="CA226" s="4">
        <v>5.1178379999999999</v>
      </c>
      <c r="CB226" s="4">
        <v>18.887</v>
      </c>
      <c r="CC226" s="4">
        <f t="shared" si="35"/>
        <v>1.3521327995999999</v>
      </c>
      <c r="CE226" s="4">
        <f t="shared" si="36"/>
        <v>11521.263072083884</v>
      </c>
      <c r="CF226" s="4">
        <f t="shared" si="37"/>
        <v>22.035916019304</v>
      </c>
      <c r="CG226" s="4">
        <f t="shared" si="38"/>
        <v>26.344465178525997</v>
      </c>
      <c r="CH226" s="4">
        <f t="shared" si="39"/>
        <v>13.517834047997397</v>
      </c>
    </row>
    <row r="227" spans="1:86">
      <c r="A227" s="2">
        <v>42440</v>
      </c>
      <c r="B227" s="29">
        <v>0.43251296296296293</v>
      </c>
      <c r="C227" s="4">
        <v>13.76</v>
      </c>
      <c r="D227" s="4">
        <v>3.85E-2</v>
      </c>
      <c r="E227" s="4" t="s">
        <v>155</v>
      </c>
      <c r="F227" s="4">
        <v>384.56896599999999</v>
      </c>
      <c r="G227" s="4">
        <v>388.9</v>
      </c>
      <c r="H227" s="4">
        <v>8.4</v>
      </c>
      <c r="I227" s="4">
        <v>369.9</v>
      </c>
      <c r="K227" s="4">
        <v>0.74</v>
      </c>
      <c r="L227" s="4">
        <v>103</v>
      </c>
      <c r="M227" s="4">
        <v>0.88009999999999999</v>
      </c>
      <c r="N227" s="4">
        <v>12.110099999999999</v>
      </c>
      <c r="O227" s="4">
        <v>3.3799999999999997E-2</v>
      </c>
      <c r="P227" s="4">
        <v>342.30059999999997</v>
      </c>
      <c r="Q227" s="4">
        <v>7.3928000000000003</v>
      </c>
      <c r="R227" s="4">
        <v>349.7</v>
      </c>
      <c r="S227" s="4">
        <v>274.86090000000002</v>
      </c>
      <c r="T227" s="4">
        <v>5.9363000000000001</v>
      </c>
      <c r="U227" s="4">
        <v>280.8</v>
      </c>
      <c r="V227" s="4">
        <v>369.9006</v>
      </c>
      <c r="Y227" s="4">
        <v>90.694999999999993</v>
      </c>
      <c r="Z227" s="4">
        <v>0</v>
      </c>
      <c r="AA227" s="4">
        <v>0.6502</v>
      </c>
      <c r="AB227" s="4" t="s">
        <v>382</v>
      </c>
      <c r="AC227" s="4">
        <v>0</v>
      </c>
      <c r="AD227" s="4">
        <v>11.9</v>
      </c>
      <c r="AE227" s="4">
        <v>852</v>
      </c>
      <c r="AF227" s="4">
        <v>865</v>
      </c>
      <c r="AG227" s="4">
        <v>885</v>
      </c>
      <c r="AH227" s="4">
        <v>73</v>
      </c>
      <c r="AI227" s="4">
        <v>22.8</v>
      </c>
      <c r="AJ227" s="4">
        <v>0.52</v>
      </c>
      <c r="AK227" s="4">
        <v>988</v>
      </c>
      <c r="AL227" s="4">
        <v>2</v>
      </c>
      <c r="AM227" s="4">
        <v>0</v>
      </c>
      <c r="AN227" s="4">
        <v>27</v>
      </c>
      <c r="AO227" s="4">
        <v>190</v>
      </c>
      <c r="AP227" s="4">
        <v>189</v>
      </c>
      <c r="AQ227" s="4">
        <v>1.7</v>
      </c>
      <c r="AR227" s="4">
        <v>195</v>
      </c>
      <c r="AS227" s="4" t="s">
        <v>155</v>
      </c>
      <c r="AT227" s="4">
        <v>2</v>
      </c>
      <c r="AU227" s="5">
        <v>0.64065972222222223</v>
      </c>
      <c r="AV227" s="4">
        <v>47.164287000000002</v>
      </c>
      <c r="AW227" s="4">
        <v>-88.488806999999994</v>
      </c>
      <c r="AX227" s="4">
        <v>319.39999999999998</v>
      </c>
      <c r="AY227" s="4">
        <v>21</v>
      </c>
      <c r="AZ227" s="4">
        <v>12</v>
      </c>
      <c r="BA227" s="4">
        <v>12</v>
      </c>
      <c r="BB227" s="4" t="s">
        <v>420</v>
      </c>
      <c r="BC227" s="4">
        <v>1</v>
      </c>
      <c r="BD227" s="4">
        <v>1.3737740000000001</v>
      </c>
      <c r="BE227" s="4">
        <v>1.6737740000000001</v>
      </c>
      <c r="BF227" s="4">
        <v>14.063000000000001</v>
      </c>
      <c r="BG227" s="4">
        <v>15.34</v>
      </c>
      <c r="BH227" s="4">
        <v>1.0900000000000001</v>
      </c>
      <c r="BI227" s="4">
        <v>13.624000000000001</v>
      </c>
      <c r="BJ227" s="4">
        <v>3015.877</v>
      </c>
      <c r="BK227" s="4">
        <v>5.3650000000000002</v>
      </c>
      <c r="BL227" s="4">
        <v>8.9269999999999996</v>
      </c>
      <c r="BM227" s="4">
        <v>0.193</v>
      </c>
      <c r="BN227" s="4">
        <v>9.1199999999999992</v>
      </c>
      <c r="BO227" s="4">
        <v>7.1680000000000001</v>
      </c>
      <c r="BP227" s="4">
        <v>0.155</v>
      </c>
      <c r="BQ227" s="4">
        <v>7.3230000000000004</v>
      </c>
      <c r="BR227" s="4">
        <v>3.0461</v>
      </c>
      <c r="BU227" s="4">
        <v>4.4809999999999999</v>
      </c>
      <c r="BW227" s="4">
        <v>117.72799999999999</v>
      </c>
      <c r="BX227" s="4">
        <v>0.213423</v>
      </c>
      <c r="BY227" s="4">
        <v>-5</v>
      </c>
      <c r="BZ227" s="4">
        <v>0.93574599999999997</v>
      </c>
      <c r="CA227" s="4">
        <v>5.215535</v>
      </c>
      <c r="CB227" s="4">
        <v>18.902063999999999</v>
      </c>
      <c r="CC227" s="4">
        <f t="shared" si="35"/>
        <v>1.3779443469999999</v>
      </c>
      <c r="CE227" s="4">
        <f t="shared" si="36"/>
        <v>11749.870800748664</v>
      </c>
      <c r="CF227" s="4">
        <f t="shared" si="37"/>
        <v>20.902064920425001</v>
      </c>
      <c r="CG227" s="4">
        <f t="shared" si="38"/>
        <v>28.530442015334998</v>
      </c>
      <c r="CH227" s="4">
        <f t="shared" si="39"/>
        <v>11.867619749134501</v>
      </c>
    </row>
    <row r="228" spans="1:86">
      <c r="A228" s="2">
        <v>42440</v>
      </c>
      <c r="B228" s="29">
        <v>0.43252453703703703</v>
      </c>
      <c r="C228" s="4">
        <v>13.76</v>
      </c>
      <c r="D228" s="4">
        <v>0.26029999999999998</v>
      </c>
      <c r="E228" s="4" t="s">
        <v>155</v>
      </c>
      <c r="F228" s="4">
        <v>2603.256007</v>
      </c>
      <c r="G228" s="4">
        <v>388.7</v>
      </c>
      <c r="H228" s="4">
        <v>8.4</v>
      </c>
      <c r="I228" s="4">
        <v>356.3</v>
      </c>
      <c r="K228" s="4">
        <v>0.88</v>
      </c>
      <c r="L228" s="4">
        <v>102</v>
      </c>
      <c r="M228" s="4">
        <v>0.87819999999999998</v>
      </c>
      <c r="N228" s="4">
        <v>12.083500000000001</v>
      </c>
      <c r="O228" s="4">
        <v>0.2286</v>
      </c>
      <c r="P228" s="4">
        <v>341.37169999999998</v>
      </c>
      <c r="Q228" s="4">
        <v>7.3765000000000001</v>
      </c>
      <c r="R228" s="4">
        <v>348.7</v>
      </c>
      <c r="S228" s="4">
        <v>274.11500000000001</v>
      </c>
      <c r="T228" s="4">
        <v>5.9231999999999996</v>
      </c>
      <c r="U228" s="4">
        <v>280</v>
      </c>
      <c r="V228" s="4">
        <v>356.2867</v>
      </c>
      <c r="Y228" s="4">
        <v>89.748000000000005</v>
      </c>
      <c r="Z228" s="4">
        <v>0</v>
      </c>
      <c r="AA228" s="4">
        <v>0.77600000000000002</v>
      </c>
      <c r="AB228" s="4" t="s">
        <v>382</v>
      </c>
      <c r="AC228" s="4">
        <v>0</v>
      </c>
      <c r="AD228" s="4">
        <v>11.8</v>
      </c>
      <c r="AE228" s="4">
        <v>853</v>
      </c>
      <c r="AF228" s="4">
        <v>866</v>
      </c>
      <c r="AG228" s="4">
        <v>885</v>
      </c>
      <c r="AH228" s="4">
        <v>73</v>
      </c>
      <c r="AI228" s="4">
        <v>22.8</v>
      </c>
      <c r="AJ228" s="4">
        <v>0.52</v>
      </c>
      <c r="AK228" s="4">
        <v>988</v>
      </c>
      <c r="AL228" s="4">
        <v>2</v>
      </c>
      <c r="AM228" s="4">
        <v>0</v>
      </c>
      <c r="AN228" s="4">
        <v>27</v>
      </c>
      <c r="AO228" s="4">
        <v>189.3</v>
      </c>
      <c r="AP228" s="4">
        <v>189</v>
      </c>
      <c r="AQ228" s="4">
        <v>1.7</v>
      </c>
      <c r="AR228" s="4">
        <v>195</v>
      </c>
      <c r="AS228" s="4" t="s">
        <v>155</v>
      </c>
      <c r="AT228" s="4">
        <v>2</v>
      </c>
      <c r="AU228" s="5">
        <v>0.64067129629629627</v>
      </c>
      <c r="AV228" s="4">
        <v>47.164293999999998</v>
      </c>
      <c r="AW228" s="4">
        <v>-88.488930999999994</v>
      </c>
      <c r="AX228" s="4">
        <v>319.5</v>
      </c>
      <c r="AY228" s="4">
        <v>20.8</v>
      </c>
      <c r="AZ228" s="4">
        <v>12</v>
      </c>
      <c r="BA228" s="4">
        <v>12</v>
      </c>
      <c r="BB228" s="4" t="s">
        <v>420</v>
      </c>
      <c r="BC228" s="4">
        <v>1.1476</v>
      </c>
      <c r="BD228" s="4">
        <v>1.4738</v>
      </c>
      <c r="BE228" s="4">
        <v>1.8475999999999999</v>
      </c>
      <c r="BF228" s="4">
        <v>14.063000000000001</v>
      </c>
      <c r="BG228" s="4">
        <v>15.08</v>
      </c>
      <c r="BH228" s="4">
        <v>1.07</v>
      </c>
      <c r="BI228" s="4">
        <v>13.874000000000001</v>
      </c>
      <c r="BJ228" s="4">
        <v>2968.4609999999998</v>
      </c>
      <c r="BK228" s="4">
        <v>35.744</v>
      </c>
      <c r="BL228" s="4">
        <v>8.782</v>
      </c>
      <c r="BM228" s="4">
        <v>0.19</v>
      </c>
      <c r="BN228" s="4">
        <v>8.9719999999999995</v>
      </c>
      <c r="BO228" s="4">
        <v>7.0519999999999996</v>
      </c>
      <c r="BP228" s="4">
        <v>0.152</v>
      </c>
      <c r="BQ228" s="4">
        <v>7.2039999999999997</v>
      </c>
      <c r="BR228" s="4">
        <v>2.8942000000000001</v>
      </c>
      <c r="BU228" s="4">
        <v>4.3739999999999997</v>
      </c>
      <c r="BW228" s="4">
        <v>138.619</v>
      </c>
      <c r="BX228" s="4">
        <v>0.20680999999999999</v>
      </c>
      <c r="BY228" s="4">
        <v>-5</v>
      </c>
      <c r="BZ228" s="4">
        <v>0.93525400000000003</v>
      </c>
      <c r="CA228" s="4">
        <v>5.0539199999999997</v>
      </c>
      <c r="CB228" s="4">
        <v>18.892130999999999</v>
      </c>
      <c r="CC228" s="4">
        <f t="shared" si="35"/>
        <v>1.3352456639999999</v>
      </c>
      <c r="CE228" s="4">
        <f t="shared" si="36"/>
        <v>11206.766219588639</v>
      </c>
      <c r="CF228" s="4">
        <f t="shared" si="37"/>
        <v>134.94354541056001</v>
      </c>
      <c r="CG228" s="4">
        <f t="shared" si="38"/>
        <v>27.197104440959997</v>
      </c>
      <c r="CH228" s="4">
        <f t="shared" si="39"/>
        <v>10.926410282208</v>
      </c>
    </row>
    <row r="229" spans="1:86">
      <c r="A229" s="2">
        <v>42440</v>
      </c>
      <c r="B229" s="29">
        <v>0.43253611111111107</v>
      </c>
      <c r="C229" s="4">
        <v>13.752000000000001</v>
      </c>
      <c r="D229" s="4">
        <v>0.69899999999999995</v>
      </c>
      <c r="E229" s="4" t="s">
        <v>155</v>
      </c>
      <c r="F229" s="4">
        <v>6990.3305790000004</v>
      </c>
      <c r="G229" s="4">
        <v>380.5</v>
      </c>
      <c r="H229" s="4">
        <v>8.5</v>
      </c>
      <c r="I229" s="4">
        <v>475.6</v>
      </c>
      <c r="K229" s="4">
        <v>1</v>
      </c>
      <c r="L229" s="4">
        <v>102</v>
      </c>
      <c r="M229" s="4">
        <v>0.87429999999999997</v>
      </c>
      <c r="N229" s="4">
        <v>12.0236</v>
      </c>
      <c r="O229" s="4">
        <v>0.61119999999999997</v>
      </c>
      <c r="P229" s="4">
        <v>332.65089999999998</v>
      </c>
      <c r="Q229" s="4">
        <v>7.4596999999999998</v>
      </c>
      <c r="R229" s="4">
        <v>340.1</v>
      </c>
      <c r="S229" s="4">
        <v>267.11239999999998</v>
      </c>
      <c r="T229" s="4">
        <v>5.99</v>
      </c>
      <c r="U229" s="4">
        <v>273.10000000000002</v>
      </c>
      <c r="V229" s="4">
        <v>475.57709999999997</v>
      </c>
      <c r="Y229" s="4">
        <v>89.47</v>
      </c>
      <c r="Z229" s="4">
        <v>0</v>
      </c>
      <c r="AA229" s="4">
        <v>0.87429999999999997</v>
      </c>
      <c r="AB229" s="4" t="s">
        <v>382</v>
      </c>
      <c r="AC229" s="4">
        <v>0</v>
      </c>
      <c r="AD229" s="4">
        <v>11.9</v>
      </c>
      <c r="AE229" s="4">
        <v>853</v>
      </c>
      <c r="AF229" s="4">
        <v>866</v>
      </c>
      <c r="AG229" s="4">
        <v>884</v>
      </c>
      <c r="AH229" s="4">
        <v>73</v>
      </c>
      <c r="AI229" s="4">
        <v>22.8</v>
      </c>
      <c r="AJ229" s="4">
        <v>0.52</v>
      </c>
      <c r="AK229" s="4">
        <v>988</v>
      </c>
      <c r="AL229" s="4">
        <v>2</v>
      </c>
      <c r="AM229" s="4">
        <v>0</v>
      </c>
      <c r="AN229" s="4">
        <v>27</v>
      </c>
      <c r="AO229" s="4">
        <v>189.7</v>
      </c>
      <c r="AP229" s="4">
        <v>189</v>
      </c>
      <c r="AQ229" s="4">
        <v>1.8</v>
      </c>
      <c r="AR229" s="4">
        <v>195</v>
      </c>
      <c r="AS229" s="4" t="s">
        <v>155</v>
      </c>
      <c r="AT229" s="4">
        <v>2</v>
      </c>
      <c r="AU229" s="5">
        <v>0.64068287037037031</v>
      </c>
      <c r="AV229" s="4">
        <v>47.164270999999999</v>
      </c>
      <c r="AW229" s="4">
        <v>-88.489144999999994</v>
      </c>
      <c r="AX229" s="4">
        <v>319.60000000000002</v>
      </c>
      <c r="AY229" s="4">
        <v>21.2</v>
      </c>
      <c r="AZ229" s="4">
        <v>12</v>
      </c>
      <c r="BA229" s="4">
        <v>12</v>
      </c>
      <c r="BB229" s="4" t="s">
        <v>420</v>
      </c>
      <c r="BC229" s="4">
        <v>1.0524</v>
      </c>
      <c r="BD229" s="4">
        <v>1.5</v>
      </c>
      <c r="BE229" s="4">
        <v>1.8262</v>
      </c>
      <c r="BF229" s="4">
        <v>14.063000000000001</v>
      </c>
      <c r="BG229" s="4">
        <v>14.59</v>
      </c>
      <c r="BH229" s="4">
        <v>1.04</v>
      </c>
      <c r="BI229" s="4">
        <v>14.377000000000001</v>
      </c>
      <c r="BJ229" s="4">
        <v>2875.5569999999998</v>
      </c>
      <c r="BK229" s="4">
        <v>93.03</v>
      </c>
      <c r="BL229" s="4">
        <v>8.3309999999999995</v>
      </c>
      <c r="BM229" s="4">
        <v>0.187</v>
      </c>
      <c r="BN229" s="4">
        <v>8.5180000000000007</v>
      </c>
      <c r="BO229" s="4">
        <v>6.69</v>
      </c>
      <c r="BP229" s="4">
        <v>0.15</v>
      </c>
      <c r="BQ229" s="4">
        <v>6.84</v>
      </c>
      <c r="BR229" s="4">
        <v>3.7610000000000001</v>
      </c>
      <c r="BU229" s="4">
        <v>4.2450000000000001</v>
      </c>
      <c r="BW229" s="4">
        <v>152.03700000000001</v>
      </c>
      <c r="BX229" s="4">
        <v>0.28282200000000002</v>
      </c>
      <c r="BY229" s="4">
        <v>-5</v>
      </c>
      <c r="BZ229" s="4">
        <v>0.93723800000000002</v>
      </c>
      <c r="CA229" s="4">
        <v>6.9114630000000004</v>
      </c>
      <c r="CB229" s="4">
        <v>18.932207999999999</v>
      </c>
      <c r="CC229" s="4">
        <f t="shared" si="35"/>
        <v>1.8260085246</v>
      </c>
      <c r="CE229" s="4">
        <f t="shared" si="36"/>
        <v>14846.106439988578</v>
      </c>
      <c r="CF229" s="4">
        <f t="shared" si="37"/>
        <v>480.30113195883001</v>
      </c>
      <c r="CG229" s="4">
        <f t="shared" si="38"/>
        <v>35.313981969240004</v>
      </c>
      <c r="CH229" s="4">
        <f t="shared" si="39"/>
        <v>19.417527220221</v>
      </c>
    </row>
    <row r="230" spans="1:86">
      <c r="A230" s="2">
        <v>42440</v>
      </c>
      <c r="B230" s="29">
        <v>0.43254768518518522</v>
      </c>
      <c r="C230" s="4">
        <v>13.842000000000001</v>
      </c>
      <c r="D230" s="4">
        <v>0.31890000000000002</v>
      </c>
      <c r="E230" s="4" t="s">
        <v>155</v>
      </c>
      <c r="F230" s="4">
        <v>3188.677686</v>
      </c>
      <c r="G230" s="4">
        <v>352.5</v>
      </c>
      <c r="H230" s="4">
        <v>8.8000000000000007</v>
      </c>
      <c r="I230" s="4">
        <v>536.5</v>
      </c>
      <c r="K230" s="4">
        <v>1.01</v>
      </c>
      <c r="L230" s="4">
        <v>102</v>
      </c>
      <c r="M230" s="4">
        <v>0.87690000000000001</v>
      </c>
      <c r="N230" s="4">
        <v>12.1381</v>
      </c>
      <c r="O230" s="4">
        <v>0.27960000000000002</v>
      </c>
      <c r="P230" s="4">
        <v>309.11880000000002</v>
      </c>
      <c r="Q230" s="4">
        <v>7.7169999999999996</v>
      </c>
      <c r="R230" s="4">
        <v>316.8</v>
      </c>
      <c r="S230" s="4">
        <v>248.2165</v>
      </c>
      <c r="T230" s="4">
        <v>6.1966000000000001</v>
      </c>
      <c r="U230" s="4">
        <v>254.4</v>
      </c>
      <c r="V230" s="4">
        <v>536.53330000000005</v>
      </c>
      <c r="Y230" s="4">
        <v>89.834999999999994</v>
      </c>
      <c r="Z230" s="4">
        <v>0</v>
      </c>
      <c r="AA230" s="4">
        <v>0.88780000000000003</v>
      </c>
      <c r="AB230" s="4" t="s">
        <v>382</v>
      </c>
      <c r="AC230" s="4">
        <v>0</v>
      </c>
      <c r="AD230" s="4">
        <v>11.9</v>
      </c>
      <c r="AE230" s="4">
        <v>852</v>
      </c>
      <c r="AF230" s="4">
        <v>866</v>
      </c>
      <c r="AG230" s="4">
        <v>885</v>
      </c>
      <c r="AH230" s="4">
        <v>73</v>
      </c>
      <c r="AI230" s="4">
        <v>22.8</v>
      </c>
      <c r="AJ230" s="4">
        <v>0.52</v>
      </c>
      <c r="AK230" s="4">
        <v>988</v>
      </c>
      <c r="AL230" s="4">
        <v>2</v>
      </c>
      <c r="AM230" s="4">
        <v>0</v>
      </c>
      <c r="AN230" s="4">
        <v>27</v>
      </c>
      <c r="AO230" s="4">
        <v>190</v>
      </c>
      <c r="AP230" s="4">
        <v>189</v>
      </c>
      <c r="AQ230" s="4">
        <v>2</v>
      </c>
      <c r="AR230" s="4">
        <v>195</v>
      </c>
      <c r="AS230" s="4" t="s">
        <v>155</v>
      </c>
      <c r="AT230" s="4">
        <v>2</v>
      </c>
      <c r="AU230" s="5">
        <v>0.64070601851851849</v>
      </c>
      <c r="AV230" s="4">
        <v>47.164262999999998</v>
      </c>
      <c r="AW230" s="4">
        <v>-88.48921</v>
      </c>
      <c r="AX230" s="4">
        <v>319.60000000000002</v>
      </c>
      <c r="AY230" s="4">
        <v>21.4</v>
      </c>
      <c r="AZ230" s="4">
        <v>12</v>
      </c>
      <c r="BA230" s="4">
        <v>11</v>
      </c>
      <c r="BB230" s="4" t="s">
        <v>431</v>
      </c>
      <c r="BC230" s="4">
        <v>1</v>
      </c>
      <c r="BD230" s="4">
        <v>1.5</v>
      </c>
      <c r="BE230" s="4">
        <v>1.8</v>
      </c>
      <c r="BF230" s="4">
        <v>14.063000000000001</v>
      </c>
      <c r="BG230" s="4">
        <v>14.91</v>
      </c>
      <c r="BH230" s="4">
        <v>1.06</v>
      </c>
      <c r="BI230" s="4">
        <v>14.034000000000001</v>
      </c>
      <c r="BJ230" s="4">
        <v>2952.2139999999999</v>
      </c>
      <c r="BK230" s="4">
        <v>43.286000000000001</v>
      </c>
      <c r="BL230" s="4">
        <v>7.8730000000000002</v>
      </c>
      <c r="BM230" s="4">
        <v>0.19700000000000001</v>
      </c>
      <c r="BN230" s="4">
        <v>8.07</v>
      </c>
      <c r="BO230" s="4">
        <v>6.3220000000000001</v>
      </c>
      <c r="BP230" s="4">
        <v>0.158</v>
      </c>
      <c r="BQ230" s="4">
        <v>6.48</v>
      </c>
      <c r="BR230" s="4">
        <v>4.3151000000000002</v>
      </c>
      <c r="BU230" s="4">
        <v>4.335</v>
      </c>
      <c r="BW230" s="4">
        <v>156.995</v>
      </c>
      <c r="BX230" s="4">
        <v>0.29955599999999999</v>
      </c>
      <c r="BY230" s="4">
        <v>-5</v>
      </c>
      <c r="BZ230" s="4">
        <v>0.93725400000000003</v>
      </c>
      <c r="CA230" s="4">
        <v>7.3204000000000002</v>
      </c>
      <c r="CB230" s="4">
        <v>18.932531000000001</v>
      </c>
      <c r="CC230" s="4">
        <f t="shared" si="35"/>
        <v>1.93404968</v>
      </c>
      <c r="CE230" s="4">
        <f t="shared" si="36"/>
        <v>16143.706362103199</v>
      </c>
      <c r="CF230" s="4">
        <f t="shared" si="37"/>
        <v>236.70251329680002</v>
      </c>
      <c r="CG230" s="4">
        <f t="shared" si="38"/>
        <v>35.434835424000006</v>
      </c>
      <c r="CH230" s="4">
        <f t="shared" si="39"/>
        <v>23.596428755880002</v>
      </c>
    </row>
    <row r="231" spans="1:86">
      <c r="A231" s="2">
        <v>42440</v>
      </c>
      <c r="B231" s="29">
        <v>0.43255925925925925</v>
      </c>
      <c r="C231" s="4">
        <v>13.930999999999999</v>
      </c>
      <c r="D231" s="4">
        <v>0.1487</v>
      </c>
      <c r="E231" s="4" t="s">
        <v>155</v>
      </c>
      <c r="F231" s="4">
        <v>1487.08402</v>
      </c>
      <c r="G231" s="4">
        <v>437.2</v>
      </c>
      <c r="H231" s="4">
        <v>8.8000000000000007</v>
      </c>
      <c r="I231" s="4">
        <v>487.1</v>
      </c>
      <c r="K231" s="4">
        <v>0.86</v>
      </c>
      <c r="L231" s="4">
        <v>102</v>
      </c>
      <c r="M231" s="4">
        <v>0.87780000000000002</v>
      </c>
      <c r="N231" s="4">
        <v>12.228</v>
      </c>
      <c r="O231" s="4">
        <v>0.1305</v>
      </c>
      <c r="P231" s="4">
        <v>383.78160000000003</v>
      </c>
      <c r="Q231" s="4">
        <v>7.7243000000000004</v>
      </c>
      <c r="R231" s="4">
        <v>391.5</v>
      </c>
      <c r="S231" s="4">
        <v>308.16930000000002</v>
      </c>
      <c r="T231" s="4">
        <v>6.2024999999999997</v>
      </c>
      <c r="U231" s="4">
        <v>314.39999999999998</v>
      </c>
      <c r="V231" s="4">
        <v>487.06979999999999</v>
      </c>
      <c r="Y231" s="4">
        <v>89.781999999999996</v>
      </c>
      <c r="Z231" s="4">
        <v>0</v>
      </c>
      <c r="AA231" s="4">
        <v>0.75380000000000003</v>
      </c>
      <c r="AB231" s="4" t="s">
        <v>382</v>
      </c>
      <c r="AC231" s="4">
        <v>0</v>
      </c>
      <c r="AD231" s="4">
        <v>11.8</v>
      </c>
      <c r="AE231" s="4">
        <v>853</v>
      </c>
      <c r="AF231" s="4">
        <v>866</v>
      </c>
      <c r="AG231" s="4">
        <v>885</v>
      </c>
      <c r="AH231" s="4">
        <v>73</v>
      </c>
      <c r="AI231" s="4">
        <v>22.8</v>
      </c>
      <c r="AJ231" s="4">
        <v>0.52</v>
      </c>
      <c r="AK231" s="4">
        <v>988</v>
      </c>
      <c r="AL231" s="4">
        <v>2</v>
      </c>
      <c r="AM231" s="4">
        <v>0</v>
      </c>
      <c r="AN231" s="4">
        <v>27</v>
      </c>
      <c r="AO231" s="4">
        <v>190</v>
      </c>
      <c r="AP231" s="4">
        <v>189</v>
      </c>
      <c r="AQ231" s="4">
        <v>1.9</v>
      </c>
      <c r="AR231" s="4">
        <v>195</v>
      </c>
      <c r="AS231" s="4" t="s">
        <v>155</v>
      </c>
      <c r="AT231" s="4">
        <v>2</v>
      </c>
      <c r="AU231" s="5">
        <v>0.64070601851851849</v>
      </c>
      <c r="AV231" s="4">
        <v>47.164234999999998</v>
      </c>
      <c r="AW231" s="4">
        <v>-88.489296999999993</v>
      </c>
      <c r="AX231" s="4">
        <v>319.60000000000002</v>
      </c>
      <c r="AY231" s="4">
        <v>22.6</v>
      </c>
      <c r="AZ231" s="4">
        <v>12</v>
      </c>
      <c r="BA231" s="4">
        <v>11</v>
      </c>
      <c r="BB231" s="4" t="s">
        <v>431</v>
      </c>
      <c r="BC231" s="4">
        <v>1.0738000000000001</v>
      </c>
      <c r="BD231" s="4">
        <v>1.131</v>
      </c>
      <c r="BE231" s="4">
        <v>1.8</v>
      </c>
      <c r="BF231" s="4">
        <v>14.063000000000001</v>
      </c>
      <c r="BG231" s="4">
        <v>15.02</v>
      </c>
      <c r="BH231" s="4">
        <v>1.07</v>
      </c>
      <c r="BI231" s="4">
        <v>13.926</v>
      </c>
      <c r="BJ231" s="4">
        <v>2989.511</v>
      </c>
      <c r="BK231" s="4">
        <v>20.311</v>
      </c>
      <c r="BL231" s="4">
        <v>9.8260000000000005</v>
      </c>
      <c r="BM231" s="4">
        <v>0.19800000000000001</v>
      </c>
      <c r="BN231" s="4">
        <v>10.023999999999999</v>
      </c>
      <c r="BO231" s="4">
        <v>7.89</v>
      </c>
      <c r="BP231" s="4">
        <v>0.159</v>
      </c>
      <c r="BQ231" s="4">
        <v>8.0489999999999995</v>
      </c>
      <c r="BR231" s="4">
        <v>3.9376000000000002</v>
      </c>
      <c r="BU231" s="4">
        <v>4.3550000000000004</v>
      </c>
      <c r="BW231" s="4">
        <v>134</v>
      </c>
      <c r="BX231" s="4">
        <v>0.30719000000000002</v>
      </c>
      <c r="BY231" s="4">
        <v>-5</v>
      </c>
      <c r="BZ231" s="4">
        <v>0.93700000000000006</v>
      </c>
      <c r="CA231" s="4">
        <v>7.5069549999999996</v>
      </c>
      <c r="CB231" s="4">
        <v>18.927399999999999</v>
      </c>
      <c r="CC231" s="4">
        <f t="shared" si="35"/>
        <v>1.9833375109999998</v>
      </c>
      <c r="CE231" s="4">
        <f t="shared" si="36"/>
        <v>16764.267038106733</v>
      </c>
      <c r="CF231" s="4">
        <f t="shared" si="37"/>
        <v>113.897900964735</v>
      </c>
      <c r="CG231" s="4">
        <f t="shared" si="38"/>
        <v>45.136340153865</v>
      </c>
      <c r="CH231" s="4">
        <f t="shared" si="39"/>
        <v>22.080861347976001</v>
      </c>
    </row>
    <row r="232" spans="1:86">
      <c r="A232" s="2">
        <v>42440</v>
      </c>
      <c r="B232" s="29">
        <v>0.43257083333333335</v>
      </c>
      <c r="C232" s="4">
        <v>14.021000000000001</v>
      </c>
      <c r="D232" s="4">
        <v>0.10390000000000001</v>
      </c>
      <c r="E232" s="4" t="s">
        <v>155</v>
      </c>
      <c r="F232" s="4">
        <v>1039.4375520000001</v>
      </c>
      <c r="G232" s="4">
        <v>558</v>
      </c>
      <c r="H232" s="4">
        <v>2.9</v>
      </c>
      <c r="I232" s="4">
        <v>480.3</v>
      </c>
      <c r="K232" s="4">
        <v>0.7</v>
      </c>
      <c r="L232" s="4">
        <v>102</v>
      </c>
      <c r="M232" s="4">
        <v>0.87749999999999995</v>
      </c>
      <c r="N232" s="4">
        <v>12.3026</v>
      </c>
      <c r="O232" s="4">
        <v>9.1200000000000003E-2</v>
      </c>
      <c r="P232" s="4">
        <v>489.63029999999998</v>
      </c>
      <c r="Q232" s="4">
        <v>2.581</v>
      </c>
      <c r="R232" s="4">
        <v>492.2</v>
      </c>
      <c r="S232" s="4">
        <v>393.13819999999998</v>
      </c>
      <c r="T232" s="4">
        <v>2.0722999999999998</v>
      </c>
      <c r="U232" s="4">
        <v>395.2</v>
      </c>
      <c r="V232" s="4">
        <v>480.29169999999999</v>
      </c>
      <c r="Y232" s="4">
        <v>89.680999999999997</v>
      </c>
      <c r="Z232" s="4">
        <v>0</v>
      </c>
      <c r="AA232" s="4">
        <v>0.61419999999999997</v>
      </c>
      <c r="AB232" s="4" t="s">
        <v>382</v>
      </c>
      <c r="AC232" s="4">
        <v>0</v>
      </c>
      <c r="AD232" s="4">
        <v>11.9</v>
      </c>
      <c r="AE232" s="4">
        <v>852</v>
      </c>
      <c r="AF232" s="4">
        <v>866</v>
      </c>
      <c r="AG232" s="4">
        <v>885</v>
      </c>
      <c r="AH232" s="4">
        <v>73</v>
      </c>
      <c r="AI232" s="4">
        <v>22.78</v>
      </c>
      <c r="AJ232" s="4">
        <v>0.52</v>
      </c>
      <c r="AK232" s="4">
        <v>989</v>
      </c>
      <c r="AL232" s="4">
        <v>2</v>
      </c>
      <c r="AM232" s="4">
        <v>0</v>
      </c>
      <c r="AN232" s="4">
        <v>27</v>
      </c>
      <c r="AO232" s="4">
        <v>190</v>
      </c>
      <c r="AP232" s="4">
        <v>189</v>
      </c>
      <c r="AQ232" s="4">
        <v>1.9</v>
      </c>
      <c r="AR232" s="4">
        <v>195</v>
      </c>
      <c r="AS232" s="4" t="s">
        <v>155</v>
      </c>
      <c r="AT232" s="4">
        <v>2</v>
      </c>
      <c r="AU232" s="5">
        <v>0.64071759259259264</v>
      </c>
      <c r="AV232" s="4">
        <v>47.164157000000003</v>
      </c>
      <c r="AW232" s="4">
        <v>-88.489512000000005</v>
      </c>
      <c r="AX232" s="4">
        <v>319.10000000000002</v>
      </c>
      <c r="AY232" s="4">
        <v>23.5</v>
      </c>
      <c r="AZ232" s="4">
        <v>12</v>
      </c>
      <c r="BA232" s="4">
        <v>12</v>
      </c>
      <c r="BB232" s="4" t="s">
        <v>420</v>
      </c>
      <c r="BC232" s="4">
        <v>1.1738</v>
      </c>
      <c r="BD232" s="4">
        <v>1.1476</v>
      </c>
      <c r="BE232" s="4">
        <v>1.9476</v>
      </c>
      <c r="BF232" s="4">
        <v>14.063000000000001</v>
      </c>
      <c r="BG232" s="4">
        <v>14.98</v>
      </c>
      <c r="BH232" s="4">
        <v>1.07</v>
      </c>
      <c r="BI232" s="4">
        <v>13.965999999999999</v>
      </c>
      <c r="BJ232" s="4">
        <v>2999.3609999999999</v>
      </c>
      <c r="BK232" s="4">
        <v>14.151999999999999</v>
      </c>
      <c r="BL232" s="4">
        <v>12.500999999999999</v>
      </c>
      <c r="BM232" s="4">
        <v>6.6000000000000003E-2</v>
      </c>
      <c r="BN232" s="4">
        <v>12.567</v>
      </c>
      <c r="BO232" s="4">
        <v>10.037000000000001</v>
      </c>
      <c r="BP232" s="4">
        <v>5.2999999999999999E-2</v>
      </c>
      <c r="BQ232" s="4">
        <v>10.09</v>
      </c>
      <c r="BR232" s="4">
        <v>3.8719999999999999</v>
      </c>
      <c r="BU232" s="4">
        <v>4.3380000000000001</v>
      </c>
      <c r="BW232" s="4">
        <v>108.881</v>
      </c>
      <c r="BX232" s="4">
        <v>0.31473000000000001</v>
      </c>
      <c r="BY232" s="4">
        <v>-5</v>
      </c>
      <c r="BZ232" s="4">
        <v>0.93774599999999997</v>
      </c>
      <c r="CA232" s="4">
        <v>7.6912140000000004</v>
      </c>
      <c r="CB232" s="4">
        <v>18.942468999999999</v>
      </c>
      <c r="CC232" s="4">
        <f t="shared" si="35"/>
        <v>2.0320187388000002</v>
      </c>
      <c r="CE232" s="4">
        <f t="shared" si="36"/>
        <v>17232.339303747736</v>
      </c>
      <c r="CF232" s="4">
        <f t="shared" si="37"/>
        <v>81.308007214415994</v>
      </c>
      <c r="CG232" s="4">
        <f t="shared" si="38"/>
        <v>57.970448897220002</v>
      </c>
      <c r="CH232" s="4">
        <f t="shared" si="39"/>
        <v>22.245944314176</v>
      </c>
    </row>
    <row r="233" spans="1:86">
      <c r="A233" s="2">
        <v>42440</v>
      </c>
      <c r="B233" s="29">
        <v>0.43258240740740739</v>
      </c>
      <c r="C233" s="4">
        <v>14.148999999999999</v>
      </c>
      <c r="D233" s="4">
        <v>0.1051</v>
      </c>
      <c r="E233" s="4" t="s">
        <v>155</v>
      </c>
      <c r="F233" s="4">
        <v>1050.890924</v>
      </c>
      <c r="G233" s="4">
        <v>572</v>
      </c>
      <c r="H233" s="4">
        <v>-12.6</v>
      </c>
      <c r="I233" s="4">
        <v>512.4</v>
      </c>
      <c r="K233" s="4">
        <v>0.7</v>
      </c>
      <c r="L233" s="4">
        <v>102</v>
      </c>
      <c r="M233" s="4">
        <v>0.87639999999999996</v>
      </c>
      <c r="N233" s="4">
        <v>12.4003</v>
      </c>
      <c r="O233" s="4">
        <v>9.2100000000000001E-2</v>
      </c>
      <c r="P233" s="4">
        <v>501.29039999999998</v>
      </c>
      <c r="Q233" s="4">
        <v>0</v>
      </c>
      <c r="R233" s="4">
        <v>501.3</v>
      </c>
      <c r="S233" s="4">
        <v>402.51780000000002</v>
      </c>
      <c r="T233" s="4">
        <v>0</v>
      </c>
      <c r="U233" s="4">
        <v>402.5</v>
      </c>
      <c r="V233" s="4">
        <v>512.38250000000005</v>
      </c>
      <c r="Y233" s="4">
        <v>89.570999999999998</v>
      </c>
      <c r="Z233" s="4">
        <v>0</v>
      </c>
      <c r="AA233" s="4">
        <v>0.61350000000000005</v>
      </c>
      <c r="AB233" s="4" t="s">
        <v>382</v>
      </c>
      <c r="AC233" s="4">
        <v>0</v>
      </c>
      <c r="AD233" s="4">
        <v>11.8</v>
      </c>
      <c r="AE233" s="4">
        <v>853</v>
      </c>
      <c r="AF233" s="4">
        <v>867</v>
      </c>
      <c r="AG233" s="4">
        <v>886</v>
      </c>
      <c r="AH233" s="4">
        <v>73</v>
      </c>
      <c r="AI233" s="4">
        <v>22.79</v>
      </c>
      <c r="AJ233" s="4">
        <v>0.52</v>
      </c>
      <c r="AK233" s="4">
        <v>988</v>
      </c>
      <c r="AL233" s="4">
        <v>2</v>
      </c>
      <c r="AM233" s="4">
        <v>0</v>
      </c>
      <c r="AN233" s="4">
        <v>27</v>
      </c>
      <c r="AO233" s="4">
        <v>190</v>
      </c>
      <c r="AP233" s="4">
        <v>189</v>
      </c>
      <c r="AQ233" s="4">
        <v>1.9</v>
      </c>
      <c r="AR233" s="4">
        <v>195</v>
      </c>
      <c r="AS233" s="4" t="s">
        <v>155</v>
      </c>
      <c r="AT233" s="4">
        <v>2</v>
      </c>
      <c r="AU233" s="5">
        <v>0.64074074074074072</v>
      </c>
      <c r="AV233" s="4">
        <v>47.164093999999999</v>
      </c>
      <c r="AW233" s="4">
        <v>-88.489669000000006</v>
      </c>
      <c r="AX233" s="4">
        <v>319</v>
      </c>
      <c r="AY233" s="4">
        <v>24.6</v>
      </c>
      <c r="AZ233" s="4">
        <v>12</v>
      </c>
      <c r="BA233" s="4">
        <v>12</v>
      </c>
      <c r="BB233" s="4" t="s">
        <v>420</v>
      </c>
      <c r="BC233" s="4">
        <v>1.2738</v>
      </c>
      <c r="BD233" s="4">
        <v>1.0524</v>
      </c>
      <c r="BE233" s="4">
        <v>2</v>
      </c>
      <c r="BF233" s="4">
        <v>14.063000000000001</v>
      </c>
      <c r="BG233" s="4">
        <v>14.85</v>
      </c>
      <c r="BH233" s="4">
        <v>1.06</v>
      </c>
      <c r="BI233" s="4">
        <v>14.099</v>
      </c>
      <c r="BJ233" s="4">
        <v>2998.5650000000001</v>
      </c>
      <c r="BK233" s="4">
        <v>14.175000000000001</v>
      </c>
      <c r="BL233" s="4">
        <v>12.694000000000001</v>
      </c>
      <c r="BM233" s="4">
        <v>0</v>
      </c>
      <c r="BN233" s="4">
        <v>12.694000000000001</v>
      </c>
      <c r="BO233" s="4">
        <v>10.193</v>
      </c>
      <c r="BP233" s="4">
        <v>0</v>
      </c>
      <c r="BQ233" s="4">
        <v>10.193</v>
      </c>
      <c r="BR233" s="4">
        <v>4.0971000000000002</v>
      </c>
      <c r="BU233" s="4">
        <v>4.2969999999999997</v>
      </c>
      <c r="BW233" s="4">
        <v>107.869</v>
      </c>
      <c r="BX233" s="4">
        <v>0.27720800000000001</v>
      </c>
      <c r="BY233" s="4">
        <v>-5</v>
      </c>
      <c r="BZ233" s="4">
        <v>0.93650800000000001</v>
      </c>
      <c r="CA233" s="4">
        <v>6.7742709999999997</v>
      </c>
      <c r="CB233" s="4">
        <v>18.917462</v>
      </c>
      <c r="CC233" s="4">
        <f t="shared" si="35"/>
        <v>1.7897623981999999</v>
      </c>
      <c r="CE233" s="4">
        <f t="shared" si="36"/>
        <v>15173.879665072904</v>
      </c>
      <c r="CF233" s="4">
        <f t="shared" si="37"/>
        <v>71.730892694475003</v>
      </c>
      <c r="CG233" s="4">
        <f t="shared" si="38"/>
        <v>51.580457794340994</v>
      </c>
      <c r="CH233" s="4">
        <f t="shared" si="39"/>
        <v>20.732884688432698</v>
      </c>
    </row>
    <row r="234" spans="1:86">
      <c r="A234" s="2">
        <v>42440</v>
      </c>
      <c r="B234" s="29">
        <v>0.43259398148148148</v>
      </c>
      <c r="C234" s="4">
        <v>14.14</v>
      </c>
      <c r="D234" s="4">
        <v>0.1087</v>
      </c>
      <c r="E234" s="4" t="s">
        <v>155</v>
      </c>
      <c r="F234" s="4">
        <v>1087.195226</v>
      </c>
      <c r="G234" s="4">
        <v>573</v>
      </c>
      <c r="H234" s="4">
        <v>-12.7</v>
      </c>
      <c r="I234" s="4">
        <v>543.1</v>
      </c>
      <c r="K234" s="4">
        <v>0.7</v>
      </c>
      <c r="L234" s="4">
        <v>102</v>
      </c>
      <c r="M234" s="4">
        <v>0.87639999999999996</v>
      </c>
      <c r="N234" s="4">
        <v>12.3926</v>
      </c>
      <c r="O234" s="4">
        <v>9.5299999999999996E-2</v>
      </c>
      <c r="P234" s="4">
        <v>502.14080000000001</v>
      </c>
      <c r="Q234" s="4">
        <v>0</v>
      </c>
      <c r="R234" s="4">
        <v>502.1</v>
      </c>
      <c r="S234" s="4">
        <v>403.20960000000002</v>
      </c>
      <c r="T234" s="4">
        <v>0</v>
      </c>
      <c r="U234" s="4">
        <v>403.2</v>
      </c>
      <c r="V234" s="4">
        <v>543.10659999999996</v>
      </c>
      <c r="Y234" s="4">
        <v>89.513999999999996</v>
      </c>
      <c r="Z234" s="4">
        <v>0</v>
      </c>
      <c r="AA234" s="4">
        <v>0.61350000000000005</v>
      </c>
      <c r="AB234" s="4" t="s">
        <v>382</v>
      </c>
      <c r="AC234" s="4">
        <v>0</v>
      </c>
      <c r="AD234" s="4">
        <v>11.9</v>
      </c>
      <c r="AE234" s="4">
        <v>853</v>
      </c>
      <c r="AF234" s="4">
        <v>867</v>
      </c>
      <c r="AG234" s="4">
        <v>885</v>
      </c>
      <c r="AH234" s="4">
        <v>73</v>
      </c>
      <c r="AI234" s="4">
        <v>22.8</v>
      </c>
      <c r="AJ234" s="4">
        <v>0.52</v>
      </c>
      <c r="AK234" s="4">
        <v>988</v>
      </c>
      <c r="AL234" s="4">
        <v>2</v>
      </c>
      <c r="AM234" s="4">
        <v>0</v>
      </c>
      <c r="AN234" s="4">
        <v>27</v>
      </c>
      <c r="AO234" s="4">
        <v>190</v>
      </c>
      <c r="AP234" s="4">
        <v>189</v>
      </c>
      <c r="AQ234" s="4">
        <v>1.8</v>
      </c>
      <c r="AR234" s="4">
        <v>195</v>
      </c>
      <c r="AS234" s="4" t="s">
        <v>155</v>
      </c>
      <c r="AT234" s="4">
        <v>2</v>
      </c>
      <c r="AU234" s="5">
        <v>0.64075231481481476</v>
      </c>
      <c r="AV234" s="4">
        <v>47.164031000000001</v>
      </c>
      <c r="AW234" s="4">
        <v>-88.489790999999997</v>
      </c>
      <c r="AX234" s="4">
        <v>318.89999999999998</v>
      </c>
      <c r="AY234" s="4">
        <v>25.7</v>
      </c>
      <c r="AZ234" s="4">
        <v>12</v>
      </c>
      <c r="BA234" s="4">
        <v>12</v>
      </c>
      <c r="BB234" s="4" t="s">
        <v>420</v>
      </c>
      <c r="BC234" s="4">
        <v>1.0047999999999999</v>
      </c>
      <c r="BD234" s="4">
        <v>1</v>
      </c>
      <c r="BE234" s="4">
        <v>1.631</v>
      </c>
      <c r="BF234" s="4">
        <v>14.063000000000001</v>
      </c>
      <c r="BG234" s="4">
        <v>14.85</v>
      </c>
      <c r="BH234" s="4">
        <v>1.06</v>
      </c>
      <c r="BI234" s="4">
        <v>14.102</v>
      </c>
      <c r="BJ234" s="4">
        <v>2997.05</v>
      </c>
      <c r="BK234" s="4">
        <v>14.666</v>
      </c>
      <c r="BL234" s="4">
        <v>12.717000000000001</v>
      </c>
      <c r="BM234" s="4">
        <v>0</v>
      </c>
      <c r="BN234" s="4">
        <v>12.717000000000001</v>
      </c>
      <c r="BO234" s="4">
        <v>10.212</v>
      </c>
      <c r="BP234" s="4">
        <v>0</v>
      </c>
      <c r="BQ234" s="4">
        <v>10.212</v>
      </c>
      <c r="BR234" s="4">
        <v>4.3432000000000004</v>
      </c>
      <c r="BU234" s="4">
        <v>4.2949999999999999</v>
      </c>
      <c r="BW234" s="4">
        <v>107.878</v>
      </c>
      <c r="BX234" s="4">
        <v>0.31174400000000002</v>
      </c>
      <c r="BY234" s="4">
        <v>-5</v>
      </c>
      <c r="BZ234" s="4">
        <v>0.93674599999999997</v>
      </c>
      <c r="CA234" s="4">
        <v>7.6182439999999998</v>
      </c>
      <c r="CB234" s="4">
        <v>18.922269</v>
      </c>
      <c r="CC234" s="4">
        <f t="shared" si="35"/>
        <v>2.0127400648</v>
      </c>
      <c r="CE234" s="4">
        <f t="shared" si="36"/>
        <v>17055.696860609401</v>
      </c>
      <c r="CF234" s="4">
        <f t="shared" si="37"/>
        <v>83.461687378488008</v>
      </c>
      <c r="CG234" s="4">
        <f t="shared" si="38"/>
        <v>58.114738272815998</v>
      </c>
      <c r="CH234" s="4">
        <f t="shared" si="39"/>
        <v>24.716405333577601</v>
      </c>
    </row>
    <row r="235" spans="1:86">
      <c r="A235" s="2">
        <v>42440</v>
      </c>
      <c r="B235" s="29">
        <v>0.43260555555555552</v>
      </c>
      <c r="C235" s="4">
        <v>14.14</v>
      </c>
      <c r="D235" s="4">
        <v>0.1079</v>
      </c>
      <c r="E235" s="4" t="s">
        <v>155</v>
      </c>
      <c r="F235" s="4">
        <v>1078.6790860000001</v>
      </c>
      <c r="G235" s="4">
        <v>645.4</v>
      </c>
      <c r="H235" s="4">
        <v>2.1</v>
      </c>
      <c r="I235" s="4">
        <v>550.5</v>
      </c>
      <c r="K235" s="4">
        <v>0.6</v>
      </c>
      <c r="L235" s="4">
        <v>102</v>
      </c>
      <c r="M235" s="4">
        <v>0.87639999999999996</v>
      </c>
      <c r="N235" s="4">
        <v>12.391999999999999</v>
      </c>
      <c r="O235" s="4">
        <v>9.4500000000000001E-2</v>
      </c>
      <c r="P235" s="4">
        <v>565.63199999999995</v>
      </c>
      <c r="Q235" s="4">
        <v>1.8759999999999999</v>
      </c>
      <c r="R235" s="4">
        <v>567.5</v>
      </c>
      <c r="S235" s="4">
        <v>454.1918</v>
      </c>
      <c r="T235" s="4">
        <v>1.5064</v>
      </c>
      <c r="U235" s="4">
        <v>455.7</v>
      </c>
      <c r="V235" s="4">
        <v>550.49189999999999</v>
      </c>
      <c r="Y235" s="4">
        <v>89.436999999999998</v>
      </c>
      <c r="Z235" s="4">
        <v>0</v>
      </c>
      <c r="AA235" s="4">
        <v>0.52580000000000005</v>
      </c>
      <c r="AB235" s="4" t="s">
        <v>382</v>
      </c>
      <c r="AC235" s="4">
        <v>0</v>
      </c>
      <c r="AD235" s="4">
        <v>11.8</v>
      </c>
      <c r="AE235" s="4">
        <v>853</v>
      </c>
      <c r="AF235" s="4">
        <v>866</v>
      </c>
      <c r="AG235" s="4">
        <v>884</v>
      </c>
      <c r="AH235" s="4">
        <v>73</v>
      </c>
      <c r="AI235" s="4">
        <v>22.8</v>
      </c>
      <c r="AJ235" s="4">
        <v>0.52</v>
      </c>
      <c r="AK235" s="4">
        <v>988</v>
      </c>
      <c r="AL235" s="4">
        <v>2</v>
      </c>
      <c r="AM235" s="4">
        <v>0</v>
      </c>
      <c r="AN235" s="4">
        <v>27</v>
      </c>
      <c r="AO235" s="4">
        <v>190</v>
      </c>
      <c r="AP235" s="4">
        <v>189</v>
      </c>
      <c r="AQ235" s="4">
        <v>1.7</v>
      </c>
      <c r="AR235" s="4">
        <v>195</v>
      </c>
      <c r="AS235" s="4" t="s">
        <v>155</v>
      </c>
      <c r="AT235" s="4">
        <v>2</v>
      </c>
      <c r="AU235" s="5">
        <v>0.64076388888888891</v>
      </c>
      <c r="AV235" s="4">
        <v>47.164012999999997</v>
      </c>
      <c r="AW235" s="4">
        <v>-88.489823000000001</v>
      </c>
      <c r="AX235" s="4">
        <v>318.89999999999998</v>
      </c>
      <c r="AY235" s="4">
        <v>25.9</v>
      </c>
      <c r="AZ235" s="4">
        <v>12</v>
      </c>
      <c r="BA235" s="4">
        <v>12</v>
      </c>
      <c r="BB235" s="4" t="s">
        <v>420</v>
      </c>
      <c r="BC235" s="4">
        <v>0.9</v>
      </c>
      <c r="BD235" s="4">
        <v>1</v>
      </c>
      <c r="BE235" s="4">
        <v>1.5</v>
      </c>
      <c r="BF235" s="4">
        <v>14.063000000000001</v>
      </c>
      <c r="BG235" s="4">
        <v>14.85</v>
      </c>
      <c r="BH235" s="4">
        <v>1.06</v>
      </c>
      <c r="BI235" s="4">
        <v>14.106</v>
      </c>
      <c r="BJ235" s="4">
        <v>2997.0520000000001</v>
      </c>
      <c r="BK235" s="4">
        <v>14.552</v>
      </c>
      <c r="BL235" s="4">
        <v>14.326000000000001</v>
      </c>
      <c r="BM235" s="4">
        <v>4.8000000000000001E-2</v>
      </c>
      <c r="BN235" s="4">
        <v>14.372999999999999</v>
      </c>
      <c r="BO235" s="4">
        <v>11.503</v>
      </c>
      <c r="BP235" s="4">
        <v>3.7999999999999999E-2</v>
      </c>
      <c r="BQ235" s="4">
        <v>11.542</v>
      </c>
      <c r="BR235" s="4">
        <v>4.4024999999999999</v>
      </c>
      <c r="BU235" s="4">
        <v>4.2919999999999998</v>
      </c>
      <c r="BW235" s="4">
        <v>92.468999999999994</v>
      </c>
      <c r="BX235" s="4">
        <v>0.34515800000000002</v>
      </c>
      <c r="BY235" s="4">
        <v>-5</v>
      </c>
      <c r="BZ235" s="4">
        <v>0.93476199999999998</v>
      </c>
      <c r="CA235" s="4">
        <v>8.4347980000000007</v>
      </c>
      <c r="CB235" s="4">
        <v>18.882192</v>
      </c>
      <c r="CC235" s="4">
        <f t="shared" si="35"/>
        <v>2.2284736316</v>
      </c>
      <c r="CE235" s="4">
        <f t="shared" si="36"/>
        <v>18883.807576975516</v>
      </c>
      <c r="CF235" s="4">
        <f t="shared" si="37"/>
        <v>91.689155830512007</v>
      </c>
      <c r="CG235" s="4">
        <f t="shared" si="38"/>
        <v>72.723765571452006</v>
      </c>
      <c r="CH235" s="4">
        <f t="shared" si="39"/>
        <v>27.739246051665003</v>
      </c>
    </row>
    <row r="236" spans="1:86">
      <c r="A236" s="2">
        <v>42440</v>
      </c>
      <c r="B236" s="29">
        <v>0.43261712962962967</v>
      </c>
      <c r="C236" s="4">
        <v>14.14</v>
      </c>
      <c r="D236" s="4">
        <v>0.107</v>
      </c>
      <c r="E236" s="4" t="s">
        <v>155</v>
      </c>
      <c r="F236" s="4">
        <v>1070.211685</v>
      </c>
      <c r="G236" s="4">
        <v>699</v>
      </c>
      <c r="H236" s="4">
        <v>9.4</v>
      </c>
      <c r="I236" s="4">
        <v>557.9</v>
      </c>
      <c r="K236" s="4">
        <v>0.6</v>
      </c>
      <c r="L236" s="4">
        <v>102</v>
      </c>
      <c r="M236" s="4">
        <v>0.87639999999999996</v>
      </c>
      <c r="N236" s="4">
        <v>12.3919</v>
      </c>
      <c r="O236" s="4">
        <v>9.3799999999999994E-2</v>
      </c>
      <c r="P236" s="4">
        <v>612.56619999999998</v>
      </c>
      <c r="Q236" s="4">
        <v>8.2378999999999998</v>
      </c>
      <c r="R236" s="4">
        <v>620.79999999999995</v>
      </c>
      <c r="S236" s="4">
        <v>491.87909999999999</v>
      </c>
      <c r="T236" s="4">
        <v>6.6148999999999996</v>
      </c>
      <c r="U236" s="4">
        <v>498.5</v>
      </c>
      <c r="V236" s="4">
        <v>557.89380000000006</v>
      </c>
      <c r="Y236" s="4">
        <v>89.081000000000003</v>
      </c>
      <c r="Z236" s="4">
        <v>0</v>
      </c>
      <c r="AA236" s="4">
        <v>0.52580000000000005</v>
      </c>
      <c r="AB236" s="4" t="s">
        <v>382</v>
      </c>
      <c r="AC236" s="4">
        <v>0</v>
      </c>
      <c r="AD236" s="4">
        <v>11.8</v>
      </c>
      <c r="AE236" s="4">
        <v>853</v>
      </c>
      <c r="AF236" s="4">
        <v>867</v>
      </c>
      <c r="AG236" s="4">
        <v>885</v>
      </c>
      <c r="AH236" s="4">
        <v>73</v>
      </c>
      <c r="AI236" s="4">
        <v>22.8</v>
      </c>
      <c r="AJ236" s="4">
        <v>0.52</v>
      </c>
      <c r="AK236" s="4">
        <v>988</v>
      </c>
      <c r="AL236" s="4">
        <v>2</v>
      </c>
      <c r="AM236" s="4">
        <v>0</v>
      </c>
      <c r="AN236" s="4">
        <v>27</v>
      </c>
      <c r="AO236" s="4">
        <v>190</v>
      </c>
      <c r="AP236" s="4">
        <v>189</v>
      </c>
      <c r="AQ236" s="4">
        <v>1.7</v>
      </c>
      <c r="AR236" s="4">
        <v>195</v>
      </c>
      <c r="AS236" s="4" t="s">
        <v>155</v>
      </c>
      <c r="AT236" s="4">
        <v>2</v>
      </c>
      <c r="AU236" s="5">
        <v>0.64076388888888891</v>
      </c>
      <c r="AV236" s="4">
        <v>47.163961</v>
      </c>
      <c r="AW236" s="4">
        <v>-88.489903999999996</v>
      </c>
      <c r="AX236" s="4">
        <v>318.89999999999998</v>
      </c>
      <c r="AY236" s="4">
        <v>27.1</v>
      </c>
      <c r="AZ236" s="4">
        <v>12</v>
      </c>
      <c r="BA236" s="4">
        <v>12</v>
      </c>
      <c r="BB236" s="4" t="s">
        <v>420</v>
      </c>
      <c r="BC236" s="4">
        <v>1.5642</v>
      </c>
      <c r="BD236" s="4">
        <v>1</v>
      </c>
      <c r="BE236" s="4">
        <v>2.0903999999999998</v>
      </c>
      <c r="BF236" s="4">
        <v>14.063000000000001</v>
      </c>
      <c r="BG236" s="4">
        <v>14.85</v>
      </c>
      <c r="BH236" s="4">
        <v>1.06</v>
      </c>
      <c r="BI236" s="4">
        <v>14.106999999999999</v>
      </c>
      <c r="BJ236" s="4">
        <v>2997.0520000000001</v>
      </c>
      <c r="BK236" s="4">
        <v>14.436999999999999</v>
      </c>
      <c r="BL236" s="4">
        <v>15.515000000000001</v>
      </c>
      <c r="BM236" s="4">
        <v>0.20899999999999999</v>
      </c>
      <c r="BN236" s="4">
        <v>15.723000000000001</v>
      </c>
      <c r="BO236" s="4">
        <v>12.458</v>
      </c>
      <c r="BP236" s="4">
        <v>0.16800000000000001</v>
      </c>
      <c r="BQ236" s="4">
        <v>12.625999999999999</v>
      </c>
      <c r="BR236" s="4">
        <v>4.4617000000000004</v>
      </c>
      <c r="BU236" s="4">
        <v>4.2750000000000004</v>
      </c>
      <c r="BW236" s="4">
        <v>92.468999999999994</v>
      </c>
      <c r="BX236" s="4">
        <v>0.33085799999999999</v>
      </c>
      <c r="BY236" s="4">
        <v>-5</v>
      </c>
      <c r="BZ236" s="4">
        <v>0.93176199999999998</v>
      </c>
      <c r="CA236" s="4">
        <v>8.0853420000000007</v>
      </c>
      <c r="CB236" s="4">
        <v>18.821591999999999</v>
      </c>
      <c r="CC236" s="4">
        <f t="shared" si="35"/>
        <v>2.1361473564</v>
      </c>
      <c r="CE236" s="4">
        <f t="shared" si="36"/>
        <v>18101.446237602649</v>
      </c>
      <c r="CF236" s="4">
        <f t="shared" si="37"/>
        <v>87.195877593138007</v>
      </c>
      <c r="CG236" s="4">
        <f t="shared" si="38"/>
        <v>76.257889484724004</v>
      </c>
      <c r="CH236" s="4">
        <f t="shared" si="39"/>
        <v>26.947554689845809</v>
      </c>
    </row>
    <row r="237" spans="1:86">
      <c r="A237" s="2">
        <v>42440</v>
      </c>
      <c r="B237" s="29">
        <v>0.43262870370370371</v>
      </c>
      <c r="C237" s="4">
        <v>14.14</v>
      </c>
      <c r="D237" s="4">
        <v>0.10150000000000001</v>
      </c>
      <c r="E237" s="4" t="s">
        <v>155</v>
      </c>
      <c r="F237" s="4">
        <v>1014.781553</v>
      </c>
      <c r="G237" s="4">
        <v>741.9</v>
      </c>
      <c r="H237" s="4">
        <v>9.3000000000000007</v>
      </c>
      <c r="I237" s="4">
        <v>555.70000000000005</v>
      </c>
      <c r="K237" s="4">
        <v>0.6</v>
      </c>
      <c r="L237" s="4">
        <v>101</v>
      </c>
      <c r="M237" s="4">
        <v>0.87649999999999995</v>
      </c>
      <c r="N237" s="4">
        <v>12.3933</v>
      </c>
      <c r="O237" s="4">
        <v>8.8900000000000007E-2</v>
      </c>
      <c r="P237" s="4">
        <v>650.23180000000002</v>
      </c>
      <c r="Q237" s="4">
        <v>8.1511999999999993</v>
      </c>
      <c r="R237" s="4">
        <v>658.4</v>
      </c>
      <c r="S237" s="4">
        <v>522.12379999999996</v>
      </c>
      <c r="T237" s="4">
        <v>6.5453000000000001</v>
      </c>
      <c r="U237" s="4">
        <v>528.70000000000005</v>
      </c>
      <c r="V237" s="4">
        <v>555.74030000000005</v>
      </c>
      <c r="Y237" s="4">
        <v>88.137</v>
      </c>
      <c r="Z237" s="4">
        <v>0</v>
      </c>
      <c r="AA237" s="4">
        <v>0.52590000000000003</v>
      </c>
      <c r="AB237" s="4" t="s">
        <v>382</v>
      </c>
      <c r="AC237" s="4">
        <v>0</v>
      </c>
      <c r="AD237" s="4">
        <v>11.9</v>
      </c>
      <c r="AE237" s="4">
        <v>852</v>
      </c>
      <c r="AF237" s="4">
        <v>867</v>
      </c>
      <c r="AG237" s="4">
        <v>884</v>
      </c>
      <c r="AH237" s="4">
        <v>73</v>
      </c>
      <c r="AI237" s="4">
        <v>22.8</v>
      </c>
      <c r="AJ237" s="4">
        <v>0.52</v>
      </c>
      <c r="AK237" s="4">
        <v>988</v>
      </c>
      <c r="AL237" s="4">
        <v>2</v>
      </c>
      <c r="AM237" s="4">
        <v>0</v>
      </c>
      <c r="AN237" s="4">
        <v>27</v>
      </c>
      <c r="AO237" s="4">
        <v>190</v>
      </c>
      <c r="AP237" s="4">
        <v>189</v>
      </c>
      <c r="AQ237" s="4">
        <v>1.8</v>
      </c>
      <c r="AR237" s="4">
        <v>195</v>
      </c>
      <c r="AS237" s="4" t="s">
        <v>155</v>
      </c>
      <c r="AT237" s="4">
        <v>2</v>
      </c>
      <c r="AU237" s="5">
        <v>0.64077546296296295</v>
      </c>
      <c r="AV237" s="4">
        <v>47.163884000000003</v>
      </c>
      <c r="AW237" s="4">
        <v>-88.490020999999999</v>
      </c>
      <c r="AX237" s="4">
        <v>318.8</v>
      </c>
      <c r="AY237" s="4">
        <v>28.7</v>
      </c>
      <c r="AZ237" s="4">
        <v>12</v>
      </c>
      <c r="BA237" s="4">
        <v>12</v>
      </c>
      <c r="BB237" s="4" t="s">
        <v>420</v>
      </c>
      <c r="BC237" s="4">
        <v>1.1357999999999999</v>
      </c>
      <c r="BD237" s="4">
        <v>1</v>
      </c>
      <c r="BE237" s="4">
        <v>1.8572</v>
      </c>
      <c r="BF237" s="4">
        <v>14.063000000000001</v>
      </c>
      <c r="BG237" s="4">
        <v>14.86</v>
      </c>
      <c r="BH237" s="4">
        <v>1.06</v>
      </c>
      <c r="BI237" s="4">
        <v>14.093999999999999</v>
      </c>
      <c r="BJ237" s="4">
        <v>2998.27</v>
      </c>
      <c r="BK237" s="4">
        <v>13.695</v>
      </c>
      <c r="BL237" s="4">
        <v>16.474</v>
      </c>
      <c r="BM237" s="4">
        <v>0.20699999999999999</v>
      </c>
      <c r="BN237" s="4">
        <v>16.68</v>
      </c>
      <c r="BO237" s="4">
        <v>13.228</v>
      </c>
      <c r="BP237" s="4">
        <v>0.16600000000000001</v>
      </c>
      <c r="BQ237" s="4">
        <v>13.394</v>
      </c>
      <c r="BR237" s="4">
        <v>4.4458000000000002</v>
      </c>
      <c r="BU237" s="4">
        <v>4.2300000000000004</v>
      </c>
      <c r="BW237" s="4">
        <v>92.506</v>
      </c>
      <c r="BX237" s="4">
        <v>0.33742800000000001</v>
      </c>
      <c r="BY237" s="4">
        <v>-5</v>
      </c>
      <c r="BZ237" s="4">
        <v>0.93249199999999999</v>
      </c>
      <c r="CA237" s="4">
        <v>8.2458969999999994</v>
      </c>
      <c r="CB237" s="4">
        <v>18.836338000000001</v>
      </c>
      <c r="CC237" s="4">
        <f t="shared" si="35"/>
        <v>2.1785659873999998</v>
      </c>
      <c r="CE237" s="4">
        <f t="shared" si="36"/>
        <v>18468.398921847929</v>
      </c>
      <c r="CF237" s="4">
        <f t="shared" si="37"/>
        <v>84.356886883004989</v>
      </c>
      <c r="CG237" s="4">
        <f t="shared" si="38"/>
        <v>82.502821680246001</v>
      </c>
      <c r="CH237" s="4">
        <f t="shared" si="39"/>
        <v>27.384727835302197</v>
      </c>
    </row>
    <row r="238" spans="1:86">
      <c r="A238" s="2">
        <v>42440</v>
      </c>
      <c r="B238" s="29">
        <v>0.4326402777777778</v>
      </c>
      <c r="C238" s="4">
        <v>14.14</v>
      </c>
      <c r="D238" s="4">
        <v>0.16289999999999999</v>
      </c>
      <c r="E238" s="4" t="s">
        <v>155</v>
      </c>
      <c r="F238" s="4">
        <v>1629.198664</v>
      </c>
      <c r="G238" s="4">
        <v>785.8</v>
      </c>
      <c r="H238" s="4">
        <v>9.3000000000000007</v>
      </c>
      <c r="I238" s="4">
        <v>529.4</v>
      </c>
      <c r="K238" s="4">
        <v>0.6</v>
      </c>
      <c r="L238" s="4">
        <v>99</v>
      </c>
      <c r="M238" s="4">
        <v>0.87590000000000001</v>
      </c>
      <c r="N238" s="4">
        <v>12.3856</v>
      </c>
      <c r="O238" s="4">
        <v>0.14269999999999999</v>
      </c>
      <c r="P238" s="4">
        <v>688.33860000000004</v>
      </c>
      <c r="Q238" s="4">
        <v>8.1745000000000001</v>
      </c>
      <c r="R238" s="4">
        <v>696.5</v>
      </c>
      <c r="S238" s="4">
        <v>552.72289999999998</v>
      </c>
      <c r="T238" s="4">
        <v>6.5640000000000001</v>
      </c>
      <c r="U238" s="4">
        <v>559.29999999999995</v>
      </c>
      <c r="V238" s="4">
        <v>529.39089999999999</v>
      </c>
      <c r="Y238" s="4">
        <v>86.805000000000007</v>
      </c>
      <c r="Z238" s="4">
        <v>0</v>
      </c>
      <c r="AA238" s="4">
        <v>0.52559999999999996</v>
      </c>
      <c r="AB238" s="4" t="s">
        <v>382</v>
      </c>
      <c r="AC238" s="4">
        <v>0</v>
      </c>
      <c r="AD238" s="4">
        <v>11.8</v>
      </c>
      <c r="AE238" s="4">
        <v>853</v>
      </c>
      <c r="AF238" s="4">
        <v>867</v>
      </c>
      <c r="AG238" s="4">
        <v>884</v>
      </c>
      <c r="AH238" s="4">
        <v>73</v>
      </c>
      <c r="AI238" s="4">
        <v>22.8</v>
      </c>
      <c r="AJ238" s="4">
        <v>0.52</v>
      </c>
      <c r="AK238" s="4">
        <v>988</v>
      </c>
      <c r="AL238" s="4">
        <v>2</v>
      </c>
      <c r="AM238" s="4">
        <v>0</v>
      </c>
      <c r="AN238" s="4">
        <v>27</v>
      </c>
      <c r="AO238" s="4">
        <v>189.3</v>
      </c>
      <c r="AP238" s="4">
        <v>188.3</v>
      </c>
      <c r="AQ238" s="4">
        <v>1.8</v>
      </c>
      <c r="AR238" s="4">
        <v>195</v>
      </c>
      <c r="AS238" s="4" t="s">
        <v>155</v>
      </c>
      <c r="AT238" s="4">
        <v>2</v>
      </c>
      <c r="AU238" s="5">
        <v>0.6407870370370371</v>
      </c>
      <c r="AV238" s="4">
        <v>47.163773999999997</v>
      </c>
      <c r="AW238" s="4">
        <v>-88.490289000000004</v>
      </c>
      <c r="AX238" s="4">
        <v>318.39999999999998</v>
      </c>
      <c r="AY238" s="4">
        <v>29.6</v>
      </c>
      <c r="AZ238" s="4">
        <v>12</v>
      </c>
      <c r="BA238" s="4">
        <v>12</v>
      </c>
      <c r="BB238" s="4" t="s">
        <v>420</v>
      </c>
      <c r="BC238" s="4">
        <v>0.9738</v>
      </c>
      <c r="BD238" s="4">
        <v>1.1476</v>
      </c>
      <c r="BE238" s="4">
        <v>1.7738</v>
      </c>
      <c r="BF238" s="4">
        <v>14.063000000000001</v>
      </c>
      <c r="BG238" s="4">
        <v>14.79</v>
      </c>
      <c r="BH238" s="4">
        <v>1.05</v>
      </c>
      <c r="BI238" s="4">
        <v>14.164999999999999</v>
      </c>
      <c r="BJ238" s="4">
        <v>2986.0279999999998</v>
      </c>
      <c r="BK238" s="4">
        <v>21.898</v>
      </c>
      <c r="BL238" s="4">
        <v>17.379000000000001</v>
      </c>
      <c r="BM238" s="4">
        <v>0.20599999999999999</v>
      </c>
      <c r="BN238" s="4">
        <v>17.585000000000001</v>
      </c>
      <c r="BO238" s="4">
        <v>13.955</v>
      </c>
      <c r="BP238" s="4">
        <v>0.16600000000000001</v>
      </c>
      <c r="BQ238" s="4">
        <v>14.12</v>
      </c>
      <c r="BR238" s="4">
        <v>4.2203999999999997</v>
      </c>
      <c r="BU238" s="4">
        <v>4.1520000000000001</v>
      </c>
      <c r="BW238" s="4">
        <v>92.129000000000005</v>
      </c>
      <c r="BX238" s="4">
        <v>0.31141400000000002</v>
      </c>
      <c r="BY238" s="4">
        <v>-5</v>
      </c>
      <c r="BZ238" s="4">
        <v>0.93076199999999998</v>
      </c>
      <c r="CA238" s="4">
        <v>7.6101799999999997</v>
      </c>
      <c r="CB238" s="4">
        <v>18.801392</v>
      </c>
      <c r="CC238" s="4">
        <f t="shared" si="35"/>
        <v>2.0106095559999999</v>
      </c>
      <c r="CE238" s="4">
        <f t="shared" si="36"/>
        <v>16974.985292084879</v>
      </c>
      <c r="CF238" s="4">
        <f t="shared" si="37"/>
        <v>124.48584806507999</v>
      </c>
      <c r="CG238" s="4">
        <f t="shared" si="38"/>
        <v>80.269438975200003</v>
      </c>
      <c r="CH238" s="4">
        <f t="shared" si="39"/>
        <v>23.992148742983996</v>
      </c>
    </row>
    <row r="239" spans="1:86">
      <c r="A239" s="2">
        <v>42440</v>
      </c>
      <c r="B239" s="29">
        <v>0.43265185185185184</v>
      </c>
      <c r="C239" s="4">
        <v>14.144</v>
      </c>
      <c r="D239" s="4">
        <v>0.18690000000000001</v>
      </c>
      <c r="E239" s="4" t="s">
        <v>155</v>
      </c>
      <c r="F239" s="4">
        <v>1868.733553</v>
      </c>
      <c r="G239" s="4">
        <v>783.9</v>
      </c>
      <c r="H239" s="4">
        <v>9.5</v>
      </c>
      <c r="I239" s="4">
        <v>540.29999999999995</v>
      </c>
      <c r="K239" s="4">
        <v>0.6</v>
      </c>
      <c r="L239" s="4">
        <v>98</v>
      </c>
      <c r="M239" s="4">
        <v>0.87570000000000003</v>
      </c>
      <c r="N239" s="4">
        <v>12.3857</v>
      </c>
      <c r="O239" s="4">
        <v>0.1636</v>
      </c>
      <c r="P239" s="4">
        <v>686.45360000000005</v>
      </c>
      <c r="Q239" s="4">
        <v>8.3190000000000008</v>
      </c>
      <c r="R239" s="4">
        <v>694.8</v>
      </c>
      <c r="S239" s="4">
        <v>551.20929999999998</v>
      </c>
      <c r="T239" s="4">
        <v>6.68</v>
      </c>
      <c r="U239" s="4">
        <v>557.9</v>
      </c>
      <c r="V239" s="4">
        <v>540.2921</v>
      </c>
      <c r="Y239" s="4">
        <v>85.391999999999996</v>
      </c>
      <c r="Z239" s="4">
        <v>0</v>
      </c>
      <c r="AA239" s="4">
        <v>0.52539999999999998</v>
      </c>
      <c r="AB239" s="4" t="s">
        <v>382</v>
      </c>
      <c r="AC239" s="4">
        <v>0</v>
      </c>
      <c r="AD239" s="4">
        <v>11.9</v>
      </c>
      <c r="AE239" s="4">
        <v>853</v>
      </c>
      <c r="AF239" s="4">
        <v>868</v>
      </c>
      <c r="AG239" s="4">
        <v>884</v>
      </c>
      <c r="AH239" s="4">
        <v>73</v>
      </c>
      <c r="AI239" s="4">
        <v>22.8</v>
      </c>
      <c r="AJ239" s="4">
        <v>0.52</v>
      </c>
      <c r="AK239" s="4">
        <v>988</v>
      </c>
      <c r="AL239" s="4">
        <v>2</v>
      </c>
      <c r="AM239" s="4">
        <v>0</v>
      </c>
      <c r="AN239" s="4">
        <v>27</v>
      </c>
      <c r="AO239" s="4">
        <v>189.7</v>
      </c>
      <c r="AP239" s="4">
        <v>188</v>
      </c>
      <c r="AQ239" s="4">
        <v>1.8</v>
      </c>
      <c r="AR239" s="4">
        <v>195</v>
      </c>
      <c r="AS239" s="4" t="s">
        <v>155</v>
      </c>
      <c r="AT239" s="4">
        <v>2</v>
      </c>
      <c r="AU239" s="5">
        <v>0.64081018518518518</v>
      </c>
      <c r="AV239" s="4">
        <v>47.163741999999999</v>
      </c>
      <c r="AW239" s="4">
        <v>-88.490373000000005</v>
      </c>
      <c r="AX239" s="4">
        <v>318.3</v>
      </c>
      <c r="AY239" s="4">
        <v>30.2</v>
      </c>
      <c r="AZ239" s="4">
        <v>12</v>
      </c>
      <c r="BA239" s="4">
        <v>12</v>
      </c>
      <c r="BB239" s="4" t="s">
        <v>420</v>
      </c>
      <c r="BC239" s="4">
        <v>1.0738000000000001</v>
      </c>
      <c r="BD239" s="4">
        <v>1.2738</v>
      </c>
      <c r="BE239" s="4">
        <v>1.8737999999999999</v>
      </c>
      <c r="BF239" s="4">
        <v>14.063000000000001</v>
      </c>
      <c r="BG239" s="4">
        <v>14.76</v>
      </c>
      <c r="BH239" s="4">
        <v>1.05</v>
      </c>
      <c r="BI239" s="4">
        <v>14.196</v>
      </c>
      <c r="BJ239" s="4">
        <v>2980.7919999999999</v>
      </c>
      <c r="BK239" s="4">
        <v>25.065999999999999</v>
      </c>
      <c r="BL239" s="4">
        <v>17.300999999999998</v>
      </c>
      <c r="BM239" s="4">
        <v>0.21</v>
      </c>
      <c r="BN239" s="4">
        <v>17.510000000000002</v>
      </c>
      <c r="BO239" s="4">
        <v>13.891999999999999</v>
      </c>
      <c r="BP239" s="4">
        <v>0.16800000000000001</v>
      </c>
      <c r="BQ239" s="4">
        <v>14.06</v>
      </c>
      <c r="BR239" s="4">
        <v>4.2996999999999996</v>
      </c>
      <c r="BU239" s="4">
        <v>4.077</v>
      </c>
      <c r="BW239" s="4">
        <v>91.941000000000003</v>
      </c>
      <c r="BX239" s="4">
        <v>0.37559999999999999</v>
      </c>
      <c r="BY239" s="4">
        <v>-5</v>
      </c>
      <c r="BZ239" s="4">
        <v>0.93074599999999996</v>
      </c>
      <c r="CA239" s="4">
        <v>9.178725</v>
      </c>
      <c r="CB239" s="4">
        <v>18.801068999999998</v>
      </c>
      <c r="CC239" s="4">
        <f t="shared" si="35"/>
        <v>2.4250191449999998</v>
      </c>
      <c r="CE239" s="4">
        <f t="shared" si="36"/>
        <v>20437.822927499401</v>
      </c>
      <c r="CF239" s="4">
        <f t="shared" si="37"/>
        <v>171.86521887494999</v>
      </c>
      <c r="CG239" s="4">
        <f t="shared" si="38"/>
        <v>96.402496504500007</v>
      </c>
      <c r="CH239" s="4">
        <f t="shared" si="39"/>
        <v>29.480925620227499</v>
      </c>
    </row>
    <row r="240" spans="1:86">
      <c r="A240" s="2">
        <v>42440</v>
      </c>
      <c r="B240" s="29">
        <v>0.43266342592592594</v>
      </c>
      <c r="C240" s="4">
        <v>14.167999999999999</v>
      </c>
      <c r="D240" s="4">
        <v>0.16550000000000001</v>
      </c>
      <c r="E240" s="4" t="s">
        <v>155</v>
      </c>
      <c r="F240" s="4">
        <v>1654.871134</v>
      </c>
      <c r="G240" s="4">
        <v>741.2</v>
      </c>
      <c r="H240" s="4">
        <v>9.5</v>
      </c>
      <c r="I240" s="4">
        <v>541</v>
      </c>
      <c r="K240" s="4">
        <v>0.6</v>
      </c>
      <c r="L240" s="4">
        <v>97</v>
      </c>
      <c r="M240" s="4">
        <v>0.87570000000000003</v>
      </c>
      <c r="N240" s="4">
        <v>12.406599999999999</v>
      </c>
      <c r="O240" s="4">
        <v>0.1449</v>
      </c>
      <c r="P240" s="4">
        <v>649.06110000000001</v>
      </c>
      <c r="Q240" s="4">
        <v>8.3188999999999993</v>
      </c>
      <c r="R240" s="4">
        <v>657.4</v>
      </c>
      <c r="S240" s="4">
        <v>521.18380000000002</v>
      </c>
      <c r="T240" s="4">
        <v>6.6798999999999999</v>
      </c>
      <c r="U240" s="4">
        <v>527.9</v>
      </c>
      <c r="V240" s="4">
        <v>540.9819</v>
      </c>
      <c r="Y240" s="4">
        <v>84.92</v>
      </c>
      <c r="Z240" s="4">
        <v>0</v>
      </c>
      <c r="AA240" s="4">
        <v>0.52539999999999998</v>
      </c>
      <c r="AB240" s="4" t="s">
        <v>382</v>
      </c>
      <c r="AC240" s="4">
        <v>0</v>
      </c>
      <c r="AD240" s="4">
        <v>11.9</v>
      </c>
      <c r="AE240" s="4">
        <v>852</v>
      </c>
      <c r="AF240" s="4">
        <v>867</v>
      </c>
      <c r="AG240" s="4">
        <v>884</v>
      </c>
      <c r="AH240" s="4">
        <v>73</v>
      </c>
      <c r="AI240" s="4">
        <v>22.8</v>
      </c>
      <c r="AJ240" s="4">
        <v>0.52</v>
      </c>
      <c r="AK240" s="4">
        <v>988</v>
      </c>
      <c r="AL240" s="4">
        <v>2</v>
      </c>
      <c r="AM240" s="4">
        <v>0</v>
      </c>
      <c r="AN240" s="4">
        <v>27</v>
      </c>
      <c r="AO240" s="4">
        <v>190</v>
      </c>
      <c r="AP240" s="4">
        <v>188</v>
      </c>
      <c r="AQ240" s="4">
        <v>1.7</v>
      </c>
      <c r="AR240" s="4">
        <v>195</v>
      </c>
      <c r="AS240" s="4" t="s">
        <v>155</v>
      </c>
      <c r="AT240" s="4">
        <v>2</v>
      </c>
      <c r="AU240" s="5">
        <v>0.64081018518518518</v>
      </c>
      <c r="AV240" s="4">
        <v>47.163727000000002</v>
      </c>
      <c r="AW240" s="4">
        <v>-88.49051</v>
      </c>
      <c r="AX240" s="4">
        <v>318.39999999999998</v>
      </c>
      <c r="AY240" s="4">
        <v>30.4</v>
      </c>
      <c r="AZ240" s="4">
        <v>12</v>
      </c>
      <c r="BA240" s="4">
        <v>12</v>
      </c>
      <c r="BB240" s="4" t="s">
        <v>420</v>
      </c>
      <c r="BC240" s="4">
        <v>1.1738</v>
      </c>
      <c r="BD240" s="4">
        <v>1.4476</v>
      </c>
      <c r="BE240" s="4">
        <v>2.0476000000000001</v>
      </c>
      <c r="BF240" s="4">
        <v>14.063000000000001</v>
      </c>
      <c r="BG240" s="4">
        <v>14.76</v>
      </c>
      <c r="BH240" s="4">
        <v>1.05</v>
      </c>
      <c r="BI240" s="4">
        <v>14.198</v>
      </c>
      <c r="BJ240" s="4">
        <v>2985.2910000000002</v>
      </c>
      <c r="BK240" s="4">
        <v>22.193000000000001</v>
      </c>
      <c r="BL240" s="4">
        <v>16.355</v>
      </c>
      <c r="BM240" s="4">
        <v>0.21</v>
      </c>
      <c r="BN240" s="4">
        <v>16.565000000000001</v>
      </c>
      <c r="BO240" s="4">
        <v>13.132999999999999</v>
      </c>
      <c r="BP240" s="4">
        <v>0.16800000000000001</v>
      </c>
      <c r="BQ240" s="4">
        <v>13.301</v>
      </c>
      <c r="BR240" s="4">
        <v>4.3044000000000002</v>
      </c>
      <c r="BU240" s="4">
        <v>4.0540000000000003</v>
      </c>
      <c r="BW240" s="4">
        <v>91.923000000000002</v>
      </c>
      <c r="BX240" s="4">
        <v>0.39354</v>
      </c>
      <c r="BY240" s="4">
        <v>-5</v>
      </c>
      <c r="BZ240" s="4">
        <v>0.93025400000000003</v>
      </c>
      <c r="CA240" s="4">
        <v>9.6171340000000001</v>
      </c>
      <c r="CB240" s="4">
        <v>18.791131</v>
      </c>
      <c r="CC240" s="4">
        <f t="shared" si="35"/>
        <v>2.5408468028</v>
      </c>
      <c r="CE240" s="4">
        <f t="shared" si="36"/>
        <v>21446.327851267521</v>
      </c>
      <c r="CF240" s="4">
        <f t="shared" si="37"/>
        <v>159.43449198191399</v>
      </c>
      <c r="CG240" s="4">
        <f t="shared" si="38"/>
        <v>95.554372002497999</v>
      </c>
      <c r="CH240" s="4">
        <f t="shared" si="39"/>
        <v>30.922805717431199</v>
      </c>
    </row>
    <row r="241" spans="1:86">
      <c r="A241" s="2">
        <v>42440</v>
      </c>
      <c r="B241" s="29">
        <v>0.43267499999999998</v>
      </c>
      <c r="C241" s="4">
        <v>14.178000000000001</v>
      </c>
      <c r="D241" s="4">
        <v>0.15160000000000001</v>
      </c>
      <c r="E241" s="4" t="s">
        <v>155</v>
      </c>
      <c r="F241" s="4">
        <v>1515.6923079999999</v>
      </c>
      <c r="G241" s="4">
        <v>658.3</v>
      </c>
      <c r="H241" s="4">
        <v>9.4</v>
      </c>
      <c r="I241" s="4">
        <v>532.5</v>
      </c>
      <c r="K241" s="4">
        <v>0.5</v>
      </c>
      <c r="L241" s="4">
        <v>96</v>
      </c>
      <c r="M241" s="4">
        <v>0.87570000000000003</v>
      </c>
      <c r="N241" s="4">
        <v>12.415800000000001</v>
      </c>
      <c r="O241" s="4">
        <v>0.13270000000000001</v>
      </c>
      <c r="P241" s="4">
        <v>576.47149999999999</v>
      </c>
      <c r="Q241" s="4">
        <v>8.2596000000000007</v>
      </c>
      <c r="R241" s="4">
        <v>584.70000000000005</v>
      </c>
      <c r="S241" s="4">
        <v>462.89569999999998</v>
      </c>
      <c r="T241" s="4">
        <v>6.6322999999999999</v>
      </c>
      <c r="U241" s="4">
        <v>469.5</v>
      </c>
      <c r="V241" s="4">
        <v>532.48249999999996</v>
      </c>
      <c r="Y241" s="4">
        <v>84.158000000000001</v>
      </c>
      <c r="Z241" s="4">
        <v>0</v>
      </c>
      <c r="AA241" s="4">
        <v>0.43790000000000001</v>
      </c>
      <c r="AB241" s="4" t="s">
        <v>382</v>
      </c>
      <c r="AC241" s="4">
        <v>0</v>
      </c>
      <c r="AD241" s="4">
        <v>11.8</v>
      </c>
      <c r="AE241" s="4">
        <v>853</v>
      </c>
      <c r="AF241" s="4">
        <v>867</v>
      </c>
      <c r="AG241" s="4">
        <v>883</v>
      </c>
      <c r="AH241" s="4">
        <v>73</v>
      </c>
      <c r="AI241" s="4">
        <v>22.8</v>
      </c>
      <c r="AJ241" s="4">
        <v>0.52</v>
      </c>
      <c r="AK241" s="4">
        <v>988</v>
      </c>
      <c r="AL241" s="4">
        <v>2</v>
      </c>
      <c r="AM241" s="4">
        <v>0</v>
      </c>
      <c r="AN241" s="4">
        <v>27</v>
      </c>
      <c r="AO241" s="4">
        <v>189.3</v>
      </c>
      <c r="AP241" s="4">
        <v>188</v>
      </c>
      <c r="AQ241" s="4">
        <v>1.7</v>
      </c>
      <c r="AR241" s="4">
        <v>195</v>
      </c>
      <c r="AS241" s="4" t="s">
        <v>155</v>
      </c>
      <c r="AT241" s="4">
        <v>2</v>
      </c>
      <c r="AU241" s="5">
        <v>0.64082175925925922</v>
      </c>
      <c r="AV241" s="4">
        <v>47.163663</v>
      </c>
      <c r="AW241" s="4">
        <v>-88.490812000000005</v>
      </c>
      <c r="AX241" s="4">
        <v>318.60000000000002</v>
      </c>
      <c r="AY241" s="4">
        <v>30.5</v>
      </c>
      <c r="AZ241" s="4">
        <v>12</v>
      </c>
      <c r="BA241" s="4">
        <v>12</v>
      </c>
      <c r="BB241" s="4" t="s">
        <v>420</v>
      </c>
      <c r="BC241" s="4">
        <v>1.2738</v>
      </c>
      <c r="BD241" s="4">
        <v>1.5738000000000001</v>
      </c>
      <c r="BE241" s="4">
        <v>2.2475999999999998</v>
      </c>
      <c r="BF241" s="4">
        <v>14.063000000000001</v>
      </c>
      <c r="BG241" s="4">
        <v>14.77</v>
      </c>
      <c r="BH241" s="4">
        <v>1.05</v>
      </c>
      <c r="BI241" s="4">
        <v>14.192</v>
      </c>
      <c r="BJ241" s="4">
        <v>2988.4169999999999</v>
      </c>
      <c r="BK241" s="4">
        <v>20.334</v>
      </c>
      <c r="BL241" s="4">
        <v>14.531000000000001</v>
      </c>
      <c r="BM241" s="4">
        <v>0.20799999999999999</v>
      </c>
      <c r="BN241" s="4">
        <v>14.739000000000001</v>
      </c>
      <c r="BO241" s="4">
        <v>11.667999999999999</v>
      </c>
      <c r="BP241" s="4">
        <v>0.16700000000000001</v>
      </c>
      <c r="BQ241" s="4">
        <v>11.835000000000001</v>
      </c>
      <c r="BR241" s="4">
        <v>4.2381000000000002</v>
      </c>
      <c r="BU241" s="4">
        <v>4.0190000000000001</v>
      </c>
      <c r="BW241" s="4">
        <v>76.63</v>
      </c>
      <c r="BX241" s="4">
        <v>0.39323799999999998</v>
      </c>
      <c r="BY241" s="4">
        <v>-5</v>
      </c>
      <c r="BZ241" s="4">
        <v>0.92925400000000002</v>
      </c>
      <c r="CA241" s="4">
        <v>9.6097540000000006</v>
      </c>
      <c r="CB241" s="4">
        <v>18.770931000000001</v>
      </c>
      <c r="CC241" s="4">
        <f t="shared" si="35"/>
        <v>2.5388970068000001</v>
      </c>
      <c r="CE241" s="4">
        <f t="shared" si="36"/>
        <v>21452.310307905249</v>
      </c>
      <c r="CF241" s="4">
        <f t="shared" si="37"/>
        <v>145.967339163492</v>
      </c>
      <c r="CG241" s="4">
        <f t="shared" si="38"/>
        <v>84.957384626730004</v>
      </c>
      <c r="CH241" s="4">
        <f t="shared" si="39"/>
        <v>30.423142525267799</v>
      </c>
    </row>
    <row r="242" spans="1:86">
      <c r="A242" s="2">
        <v>42440</v>
      </c>
      <c r="B242" s="29">
        <v>0.43268657407407413</v>
      </c>
      <c r="C242" s="4">
        <v>14.18</v>
      </c>
      <c r="D242" s="4">
        <v>0.10539999999999999</v>
      </c>
      <c r="E242" s="4" t="s">
        <v>155</v>
      </c>
      <c r="F242" s="4">
        <v>1054.1538459999999</v>
      </c>
      <c r="G242" s="4">
        <v>654.4</v>
      </c>
      <c r="H242" s="4">
        <v>10.5</v>
      </c>
      <c r="I242" s="4">
        <v>523.20000000000005</v>
      </c>
      <c r="K242" s="4">
        <v>0.42</v>
      </c>
      <c r="L242" s="4">
        <v>95</v>
      </c>
      <c r="M242" s="4">
        <v>0.87609999999999999</v>
      </c>
      <c r="N242" s="4">
        <v>12.4232</v>
      </c>
      <c r="O242" s="4">
        <v>9.2399999999999996E-2</v>
      </c>
      <c r="P242" s="4">
        <v>573.31700000000001</v>
      </c>
      <c r="Q242" s="4">
        <v>9.2274999999999991</v>
      </c>
      <c r="R242" s="4">
        <v>582.5</v>
      </c>
      <c r="S242" s="4">
        <v>460.36270000000002</v>
      </c>
      <c r="T242" s="4">
        <v>7.4095000000000004</v>
      </c>
      <c r="U242" s="4">
        <v>467.8</v>
      </c>
      <c r="V242" s="4">
        <v>523.15909999999997</v>
      </c>
      <c r="Y242" s="4">
        <v>83.02</v>
      </c>
      <c r="Z242" s="4">
        <v>0</v>
      </c>
      <c r="AA242" s="4">
        <v>0.3664</v>
      </c>
      <c r="AB242" s="4" t="s">
        <v>382</v>
      </c>
      <c r="AC242" s="4">
        <v>0</v>
      </c>
      <c r="AD242" s="4">
        <v>11.9</v>
      </c>
      <c r="AE242" s="4">
        <v>853</v>
      </c>
      <c r="AF242" s="4">
        <v>867</v>
      </c>
      <c r="AG242" s="4">
        <v>884</v>
      </c>
      <c r="AH242" s="4">
        <v>73</v>
      </c>
      <c r="AI242" s="4">
        <v>22.8</v>
      </c>
      <c r="AJ242" s="4">
        <v>0.52</v>
      </c>
      <c r="AK242" s="4">
        <v>988</v>
      </c>
      <c r="AL242" s="4">
        <v>2</v>
      </c>
      <c r="AM242" s="4">
        <v>0</v>
      </c>
      <c r="AN242" s="4">
        <v>27</v>
      </c>
      <c r="AO242" s="4">
        <v>189</v>
      </c>
      <c r="AP242" s="4">
        <v>188.7</v>
      </c>
      <c r="AQ242" s="4">
        <v>1.7</v>
      </c>
      <c r="AR242" s="4">
        <v>195</v>
      </c>
      <c r="AS242" s="4" t="s">
        <v>155</v>
      </c>
      <c r="AT242" s="4">
        <v>2</v>
      </c>
      <c r="AU242" s="5">
        <v>0.6408449074074074</v>
      </c>
      <c r="AV242" s="4">
        <v>47.163642000000003</v>
      </c>
      <c r="AW242" s="4">
        <v>-88.490902000000006</v>
      </c>
      <c r="AX242" s="4">
        <v>318.7</v>
      </c>
      <c r="AY242" s="4">
        <v>30.6</v>
      </c>
      <c r="AZ242" s="4">
        <v>12</v>
      </c>
      <c r="BA242" s="4">
        <v>12</v>
      </c>
      <c r="BB242" s="4" t="s">
        <v>420</v>
      </c>
      <c r="BC242" s="4">
        <v>1.5211790000000001</v>
      </c>
      <c r="BD242" s="4">
        <v>1.1576420000000001</v>
      </c>
      <c r="BE242" s="4">
        <v>2.4474529999999999</v>
      </c>
      <c r="BF242" s="4">
        <v>14.063000000000001</v>
      </c>
      <c r="BG242" s="4">
        <v>14.82</v>
      </c>
      <c r="BH242" s="4">
        <v>1.05</v>
      </c>
      <c r="BI242" s="4">
        <v>14.141</v>
      </c>
      <c r="BJ242" s="4">
        <v>2998.2930000000001</v>
      </c>
      <c r="BK242" s="4">
        <v>14.186999999999999</v>
      </c>
      <c r="BL242" s="4">
        <v>14.49</v>
      </c>
      <c r="BM242" s="4">
        <v>0.23300000000000001</v>
      </c>
      <c r="BN242" s="4">
        <v>14.723000000000001</v>
      </c>
      <c r="BO242" s="4">
        <v>11.635</v>
      </c>
      <c r="BP242" s="4">
        <v>0.187</v>
      </c>
      <c r="BQ242" s="4">
        <v>11.823</v>
      </c>
      <c r="BR242" s="4">
        <v>4.1750999999999996</v>
      </c>
      <c r="BU242" s="4">
        <v>3.9750000000000001</v>
      </c>
      <c r="BW242" s="4">
        <v>64.293000000000006</v>
      </c>
      <c r="BX242" s="4">
        <v>0.37984000000000001</v>
      </c>
      <c r="BY242" s="4">
        <v>-5</v>
      </c>
      <c r="BZ242" s="4">
        <v>0.92900000000000005</v>
      </c>
      <c r="CA242" s="4">
        <v>9.2823440000000002</v>
      </c>
      <c r="CB242" s="4">
        <v>18.765799999999999</v>
      </c>
      <c r="CC242" s="4">
        <f t="shared" si="35"/>
        <v>2.4523952848000001</v>
      </c>
      <c r="CE242" s="4">
        <f t="shared" si="36"/>
        <v>20789.896717977626</v>
      </c>
      <c r="CF242" s="4">
        <f t="shared" si="37"/>
        <v>98.371394903015997</v>
      </c>
      <c r="CG242" s="4">
        <f t="shared" si="38"/>
        <v>81.979629374664015</v>
      </c>
      <c r="CH242" s="4">
        <f t="shared" si="39"/>
        <v>28.949771682496799</v>
      </c>
    </row>
    <row r="243" spans="1:86">
      <c r="A243" s="2">
        <v>42440</v>
      </c>
      <c r="B243" s="29">
        <v>0.43269814814814817</v>
      </c>
      <c r="C243" s="4">
        <v>14.18</v>
      </c>
      <c r="D243" s="4">
        <v>9.5000000000000001E-2</v>
      </c>
      <c r="E243" s="4" t="s">
        <v>155</v>
      </c>
      <c r="F243" s="4">
        <v>949.78938500000004</v>
      </c>
      <c r="G243" s="4">
        <v>743.5</v>
      </c>
      <c r="H243" s="4">
        <v>10.7</v>
      </c>
      <c r="I243" s="4">
        <v>501.6</v>
      </c>
      <c r="K243" s="4">
        <v>0.4</v>
      </c>
      <c r="L243" s="4">
        <v>94</v>
      </c>
      <c r="M243" s="4">
        <v>0.87619999999999998</v>
      </c>
      <c r="N243" s="4">
        <v>12.4245</v>
      </c>
      <c r="O243" s="4">
        <v>8.3199999999999996E-2</v>
      </c>
      <c r="P243" s="4">
        <v>651.4135</v>
      </c>
      <c r="Q243" s="4">
        <v>9.3752999999999993</v>
      </c>
      <c r="R243" s="4">
        <v>660.8</v>
      </c>
      <c r="S243" s="4">
        <v>523.07280000000003</v>
      </c>
      <c r="T243" s="4">
        <v>7.5282</v>
      </c>
      <c r="U243" s="4">
        <v>530.6</v>
      </c>
      <c r="V243" s="4">
        <v>501.60789999999997</v>
      </c>
      <c r="Y243" s="4">
        <v>82.263000000000005</v>
      </c>
      <c r="Z243" s="4">
        <v>0</v>
      </c>
      <c r="AA243" s="4">
        <v>0.35049999999999998</v>
      </c>
      <c r="AB243" s="4" t="s">
        <v>382</v>
      </c>
      <c r="AC243" s="4">
        <v>0</v>
      </c>
      <c r="AD243" s="4">
        <v>11.8</v>
      </c>
      <c r="AE243" s="4">
        <v>853</v>
      </c>
      <c r="AF243" s="4">
        <v>867</v>
      </c>
      <c r="AG243" s="4">
        <v>885</v>
      </c>
      <c r="AH243" s="4">
        <v>73</v>
      </c>
      <c r="AI243" s="4">
        <v>22.8</v>
      </c>
      <c r="AJ243" s="4">
        <v>0.52</v>
      </c>
      <c r="AK243" s="4">
        <v>988</v>
      </c>
      <c r="AL243" s="4">
        <v>2</v>
      </c>
      <c r="AM243" s="4">
        <v>0</v>
      </c>
      <c r="AN243" s="4">
        <v>27</v>
      </c>
      <c r="AO243" s="4">
        <v>189</v>
      </c>
      <c r="AP243" s="4">
        <v>189</v>
      </c>
      <c r="AQ243" s="4">
        <v>1.6</v>
      </c>
      <c r="AR243" s="4">
        <v>195</v>
      </c>
      <c r="AS243" s="4" t="s">
        <v>155</v>
      </c>
      <c r="AT243" s="4">
        <v>2</v>
      </c>
      <c r="AU243" s="5">
        <v>0.6408449074074074</v>
      </c>
      <c r="AV243" s="4">
        <v>47.163601</v>
      </c>
      <c r="AW243" s="4">
        <v>-88.491168000000002</v>
      </c>
      <c r="AX243" s="4">
        <v>318.8</v>
      </c>
      <c r="AY243" s="4">
        <v>30.9</v>
      </c>
      <c r="AZ243" s="4">
        <v>12</v>
      </c>
      <c r="BA243" s="4">
        <v>12</v>
      </c>
      <c r="BB243" s="4" t="s">
        <v>420</v>
      </c>
      <c r="BC243" s="4">
        <v>1.6</v>
      </c>
      <c r="BD243" s="4">
        <v>1.147548</v>
      </c>
      <c r="BE243" s="4">
        <v>2.5737739999999998</v>
      </c>
      <c r="BF243" s="4">
        <v>14.063000000000001</v>
      </c>
      <c r="BG243" s="4">
        <v>14.83</v>
      </c>
      <c r="BH243" s="4">
        <v>1.05</v>
      </c>
      <c r="BI243" s="4">
        <v>14.13</v>
      </c>
      <c r="BJ243" s="4">
        <v>3001</v>
      </c>
      <c r="BK243" s="4">
        <v>12.794</v>
      </c>
      <c r="BL243" s="4">
        <v>16.477</v>
      </c>
      <c r="BM243" s="4">
        <v>0.23699999999999999</v>
      </c>
      <c r="BN243" s="4">
        <v>16.713999999999999</v>
      </c>
      <c r="BO243" s="4">
        <v>13.231</v>
      </c>
      <c r="BP243" s="4">
        <v>0.19</v>
      </c>
      <c r="BQ243" s="4">
        <v>13.420999999999999</v>
      </c>
      <c r="BR243" s="4">
        <v>4.0064000000000002</v>
      </c>
      <c r="BU243" s="4">
        <v>3.9420000000000002</v>
      </c>
      <c r="BW243" s="4">
        <v>61.552999999999997</v>
      </c>
      <c r="BX243" s="4">
        <v>0.368288</v>
      </c>
      <c r="BY243" s="4">
        <v>-5</v>
      </c>
      <c r="BZ243" s="4">
        <v>0.926763</v>
      </c>
      <c r="CA243" s="4">
        <v>9.0000450000000001</v>
      </c>
      <c r="CB243" s="4">
        <v>18.720607999999999</v>
      </c>
      <c r="CC243" s="4">
        <f t="shared" si="35"/>
        <v>2.3778118889999997</v>
      </c>
      <c r="CE243" s="4">
        <f t="shared" si="36"/>
        <v>20175.823878615</v>
      </c>
      <c r="CF243" s="4">
        <f t="shared" si="37"/>
        <v>86.014492070310013</v>
      </c>
      <c r="CG243" s="4">
        <f t="shared" si="38"/>
        <v>90.229834146914996</v>
      </c>
      <c r="CH243" s="4">
        <f t="shared" si="39"/>
        <v>26.935161875136004</v>
      </c>
    </row>
    <row r="244" spans="1:86">
      <c r="A244" s="2">
        <v>42440</v>
      </c>
      <c r="B244" s="29">
        <v>0.4327097222222222</v>
      </c>
      <c r="C244" s="4">
        <v>14.177</v>
      </c>
      <c r="D244" s="4">
        <v>0.1777</v>
      </c>
      <c r="E244" s="4" t="s">
        <v>155</v>
      </c>
      <c r="F244" s="4">
        <v>1777.419899</v>
      </c>
      <c r="G244" s="4">
        <v>777.7</v>
      </c>
      <c r="H244" s="4">
        <v>10.6</v>
      </c>
      <c r="I244" s="4">
        <v>505.4</v>
      </c>
      <c r="K244" s="4">
        <v>0.4</v>
      </c>
      <c r="L244" s="4">
        <v>94</v>
      </c>
      <c r="M244" s="4">
        <v>0.87549999999999994</v>
      </c>
      <c r="N244" s="4">
        <v>12.4123</v>
      </c>
      <c r="O244" s="4">
        <v>0.15559999999999999</v>
      </c>
      <c r="P244" s="4">
        <v>680.85559999999998</v>
      </c>
      <c r="Q244" s="4">
        <v>9.2804000000000002</v>
      </c>
      <c r="R244" s="4">
        <v>690.1</v>
      </c>
      <c r="S244" s="4">
        <v>546.71420000000001</v>
      </c>
      <c r="T244" s="4">
        <v>7.452</v>
      </c>
      <c r="U244" s="4">
        <v>554.20000000000005</v>
      </c>
      <c r="V244" s="4">
        <v>505.41500000000002</v>
      </c>
      <c r="Y244" s="4">
        <v>82.126000000000005</v>
      </c>
      <c r="Z244" s="4">
        <v>0</v>
      </c>
      <c r="AA244" s="4">
        <v>0.35020000000000001</v>
      </c>
      <c r="AB244" s="4" t="s">
        <v>382</v>
      </c>
      <c r="AC244" s="4">
        <v>0</v>
      </c>
      <c r="AD244" s="4">
        <v>11.8</v>
      </c>
      <c r="AE244" s="4">
        <v>853</v>
      </c>
      <c r="AF244" s="4">
        <v>868</v>
      </c>
      <c r="AG244" s="4">
        <v>885</v>
      </c>
      <c r="AH244" s="4">
        <v>73</v>
      </c>
      <c r="AI244" s="4">
        <v>22.8</v>
      </c>
      <c r="AJ244" s="4">
        <v>0.52</v>
      </c>
      <c r="AK244" s="4">
        <v>988</v>
      </c>
      <c r="AL244" s="4">
        <v>2</v>
      </c>
      <c r="AM244" s="4">
        <v>0</v>
      </c>
      <c r="AN244" s="4">
        <v>27</v>
      </c>
      <c r="AO244" s="4">
        <v>189</v>
      </c>
      <c r="AP244" s="4">
        <v>189</v>
      </c>
      <c r="AQ244" s="4">
        <v>1.7</v>
      </c>
      <c r="AR244" s="4">
        <v>195</v>
      </c>
      <c r="AS244" s="4" t="s">
        <v>155</v>
      </c>
      <c r="AT244" s="4">
        <v>2</v>
      </c>
      <c r="AU244" s="5">
        <v>0.64086805555555559</v>
      </c>
      <c r="AV244" s="4">
        <v>47.163587</v>
      </c>
      <c r="AW244" s="4">
        <v>-88.491262000000006</v>
      </c>
      <c r="AX244" s="4">
        <v>318.8</v>
      </c>
      <c r="AY244" s="4">
        <v>31.1</v>
      </c>
      <c r="AZ244" s="4">
        <v>12</v>
      </c>
      <c r="BA244" s="4">
        <v>12</v>
      </c>
      <c r="BB244" s="4" t="s">
        <v>420</v>
      </c>
      <c r="BC244" s="4">
        <v>1.8213999999999999</v>
      </c>
      <c r="BD244" s="4">
        <v>1.0524</v>
      </c>
      <c r="BE244" s="4">
        <v>2.7475999999999998</v>
      </c>
      <c r="BF244" s="4">
        <v>14.063000000000001</v>
      </c>
      <c r="BG244" s="4">
        <v>14.75</v>
      </c>
      <c r="BH244" s="4">
        <v>1.05</v>
      </c>
      <c r="BI244" s="4">
        <v>14.218999999999999</v>
      </c>
      <c r="BJ244" s="4">
        <v>2983.6120000000001</v>
      </c>
      <c r="BK244" s="4">
        <v>23.808</v>
      </c>
      <c r="BL244" s="4">
        <v>17.138999999999999</v>
      </c>
      <c r="BM244" s="4">
        <v>0.23400000000000001</v>
      </c>
      <c r="BN244" s="4">
        <v>17.372</v>
      </c>
      <c r="BO244" s="4">
        <v>13.762</v>
      </c>
      <c r="BP244" s="4">
        <v>0.188</v>
      </c>
      <c r="BQ244" s="4">
        <v>13.95</v>
      </c>
      <c r="BR244" s="4">
        <v>4.0172999999999996</v>
      </c>
      <c r="BU244" s="4">
        <v>3.9169999999999998</v>
      </c>
      <c r="BW244" s="4">
        <v>61.207999999999998</v>
      </c>
      <c r="BX244" s="4">
        <v>0.33093800000000001</v>
      </c>
      <c r="BY244" s="4">
        <v>-5</v>
      </c>
      <c r="BZ244" s="4">
        <v>0.92674599999999996</v>
      </c>
      <c r="CA244" s="4">
        <v>8.0872980000000005</v>
      </c>
      <c r="CB244" s="4">
        <v>18.720268999999998</v>
      </c>
      <c r="CC244" s="4">
        <f t="shared" si="35"/>
        <v>2.1366641315999999</v>
      </c>
      <c r="CE244" s="4">
        <f t="shared" si="36"/>
        <v>18024.631442200873</v>
      </c>
      <c r="CF244" s="4">
        <f t="shared" si="37"/>
        <v>143.82916591564802</v>
      </c>
      <c r="CG244" s="4">
        <f t="shared" si="38"/>
        <v>84.274901903699998</v>
      </c>
      <c r="CH244" s="4">
        <f t="shared" si="39"/>
        <v>24.269359384783797</v>
      </c>
    </row>
    <row r="245" spans="1:86">
      <c r="A245" s="2">
        <v>42440</v>
      </c>
      <c r="B245" s="29">
        <v>0.4327212962962963</v>
      </c>
      <c r="C245" s="4">
        <v>14.170999999999999</v>
      </c>
      <c r="D245" s="4">
        <v>0.2286</v>
      </c>
      <c r="E245" s="4" t="s">
        <v>155</v>
      </c>
      <c r="F245" s="4">
        <v>2285.5040650000001</v>
      </c>
      <c r="G245" s="4">
        <v>732.8</v>
      </c>
      <c r="H245" s="4">
        <v>10.6</v>
      </c>
      <c r="I245" s="4">
        <v>515.79999999999995</v>
      </c>
      <c r="K245" s="4">
        <v>0.4</v>
      </c>
      <c r="L245" s="4">
        <v>93</v>
      </c>
      <c r="M245" s="4">
        <v>0.87509999999999999</v>
      </c>
      <c r="N245" s="4">
        <v>12.4018</v>
      </c>
      <c r="O245" s="4">
        <v>0.2</v>
      </c>
      <c r="P245" s="4">
        <v>641.33050000000003</v>
      </c>
      <c r="Q245" s="4">
        <v>9.2764000000000006</v>
      </c>
      <c r="R245" s="4">
        <v>650.6</v>
      </c>
      <c r="S245" s="4">
        <v>514.94259999999997</v>
      </c>
      <c r="T245" s="4">
        <v>7.4482999999999997</v>
      </c>
      <c r="U245" s="4">
        <v>522.4</v>
      </c>
      <c r="V245" s="4">
        <v>515.77359999999999</v>
      </c>
      <c r="Y245" s="4">
        <v>81.254000000000005</v>
      </c>
      <c r="Z245" s="4">
        <v>0</v>
      </c>
      <c r="AA245" s="4">
        <v>0.35010000000000002</v>
      </c>
      <c r="AB245" s="4" t="s">
        <v>382</v>
      </c>
      <c r="AC245" s="4">
        <v>0</v>
      </c>
      <c r="AD245" s="4">
        <v>11.8</v>
      </c>
      <c r="AE245" s="4">
        <v>853</v>
      </c>
      <c r="AF245" s="4">
        <v>868</v>
      </c>
      <c r="AG245" s="4">
        <v>884</v>
      </c>
      <c r="AH245" s="4">
        <v>73</v>
      </c>
      <c r="AI245" s="4">
        <v>22.78</v>
      </c>
      <c r="AJ245" s="4">
        <v>0.52</v>
      </c>
      <c r="AK245" s="4">
        <v>989</v>
      </c>
      <c r="AL245" s="4">
        <v>2</v>
      </c>
      <c r="AM245" s="4">
        <v>0</v>
      </c>
      <c r="AN245" s="4">
        <v>27</v>
      </c>
      <c r="AO245" s="4">
        <v>189.7</v>
      </c>
      <c r="AP245" s="4">
        <v>189</v>
      </c>
      <c r="AQ245" s="4">
        <v>1.8</v>
      </c>
      <c r="AR245" s="4">
        <v>195</v>
      </c>
      <c r="AS245" s="4" t="s">
        <v>155</v>
      </c>
      <c r="AT245" s="4">
        <v>2</v>
      </c>
      <c r="AU245" s="5">
        <v>0.64086805555555559</v>
      </c>
      <c r="AV245" s="4">
        <v>47.163513000000002</v>
      </c>
      <c r="AW245" s="4">
        <v>-88.491513999999995</v>
      </c>
      <c r="AX245" s="4">
        <v>318.39999999999998</v>
      </c>
      <c r="AY245" s="4">
        <v>31.3</v>
      </c>
      <c r="AZ245" s="4">
        <v>12</v>
      </c>
      <c r="BA245" s="4">
        <v>12</v>
      </c>
      <c r="BB245" s="4" t="s">
        <v>420</v>
      </c>
      <c r="BC245" s="4">
        <v>1.9</v>
      </c>
      <c r="BD245" s="4">
        <v>1.1476</v>
      </c>
      <c r="BE245" s="4">
        <v>2.8</v>
      </c>
      <c r="BF245" s="4">
        <v>14.063000000000001</v>
      </c>
      <c r="BG245" s="4">
        <v>14.7</v>
      </c>
      <c r="BH245" s="4">
        <v>1.04</v>
      </c>
      <c r="BI245" s="4">
        <v>14.268000000000001</v>
      </c>
      <c r="BJ245" s="4">
        <v>2972.83</v>
      </c>
      <c r="BK245" s="4">
        <v>30.515000000000001</v>
      </c>
      <c r="BL245" s="4">
        <v>16.099</v>
      </c>
      <c r="BM245" s="4">
        <v>0.23300000000000001</v>
      </c>
      <c r="BN245" s="4">
        <v>16.332000000000001</v>
      </c>
      <c r="BO245" s="4">
        <v>12.927</v>
      </c>
      <c r="BP245" s="4">
        <v>0.187</v>
      </c>
      <c r="BQ245" s="4">
        <v>13.113</v>
      </c>
      <c r="BR245" s="4">
        <v>4.0883000000000003</v>
      </c>
      <c r="BU245" s="4">
        <v>3.8639999999999999</v>
      </c>
      <c r="BW245" s="4">
        <v>61.012999999999998</v>
      </c>
      <c r="BX245" s="4">
        <v>0.33391999999999999</v>
      </c>
      <c r="BY245" s="4">
        <v>-5</v>
      </c>
      <c r="BZ245" s="4">
        <v>0.92625400000000002</v>
      </c>
      <c r="CA245" s="4">
        <v>8.1601700000000008</v>
      </c>
      <c r="CB245" s="4">
        <v>18.710331</v>
      </c>
      <c r="CC245" s="4">
        <f t="shared" si="35"/>
        <v>2.1559169140000001</v>
      </c>
      <c r="CE245" s="4">
        <f t="shared" si="36"/>
        <v>18121.322241281701</v>
      </c>
      <c r="CF245" s="4">
        <f t="shared" si="37"/>
        <v>186.00866789985002</v>
      </c>
      <c r="CG245" s="4">
        <f t="shared" si="38"/>
        <v>79.932218979870001</v>
      </c>
      <c r="CH245" s="4">
        <f t="shared" si="39"/>
        <v>24.920833589217004</v>
      </c>
    </row>
    <row r="246" spans="1:86">
      <c r="A246" s="2">
        <v>42440</v>
      </c>
      <c r="B246" s="29">
        <v>0.43273287037037034</v>
      </c>
      <c r="C246" s="4">
        <v>14.18</v>
      </c>
      <c r="D246" s="4">
        <v>0.2576</v>
      </c>
      <c r="E246" s="4" t="s">
        <v>155</v>
      </c>
      <c r="F246" s="4">
        <v>2576.4328999999998</v>
      </c>
      <c r="G246" s="4">
        <v>676.2</v>
      </c>
      <c r="H246" s="4">
        <v>10.6</v>
      </c>
      <c r="I246" s="4">
        <v>528.70000000000005</v>
      </c>
      <c r="K246" s="4">
        <v>0.4</v>
      </c>
      <c r="L246" s="4">
        <v>93</v>
      </c>
      <c r="M246" s="4">
        <v>0.87480000000000002</v>
      </c>
      <c r="N246" s="4">
        <v>12.4041</v>
      </c>
      <c r="O246" s="4">
        <v>0.22539999999999999</v>
      </c>
      <c r="P246" s="4">
        <v>591.53210000000001</v>
      </c>
      <c r="Q246" s="4">
        <v>9.3016000000000005</v>
      </c>
      <c r="R246" s="4">
        <v>600.79999999999995</v>
      </c>
      <c r="S246" s="4">
        <v>474.97859999999997</v>
      </c>
      <c r="T246" s="4">
        <v>7.4688999999999997</v>
      </c>
      <c r="U246" s="4">
        <v>482.4</v>
      </c>
      <c r="V246" s="4">
        <v>528.70690000000002</v>
      </c>
      <c r="Y246" s="4">
        <v>80.950999999999993</v>
      </c>
      <c r="Z246" s="4">
        <v>0</v>
      </c>
      <c r="AA246" s="4">
        <v>0.34989999999999999</v>
      </c>
      <c r="AB246" s="4" t="s">
        <v>382</v>
      </c>
      <c r="AC246" s="4">
        <v>0</v>
      </c>
      <c r="AD246" s="4">
        <v>11.8</v>
      </c>
      <c r="AE246" s="4">
        <v>853</v>
      </c>
      <c r="AF246" s="4">
        <v>868</v>
      </c>
      <c r="AG246" s="4">
        <v>884</v>
      </c>
      <c r="AH246" s="4">
        <v>73</v>
      </c>
      <c r="AI246" s="4">
        <v>22.79</v>
      </c>
      <c r="AJ246" s="4">
        <v>0.52</v>
      </c>
      <c r="AK246" s="4">
        <v>988</v>
      </c>
      <c r="AL246" s="4">
        <v>2</v>
      </c>
      <c r="AM246" s="4">
        <v>0</v>
      </c>
      <c r="AN246" s="4">
        <v>27</v>
      </c>
      <c r="AO246" s="4">
        <v>189.3</v>
      </c>
      <c r="AP246" s="4">
        <v>189</v>
      </c>
      <c r="AQ246" s="4">
        <v>1.7</v>
      </c>
      <c r="AR246" s="4">
        <v>195</v>
      </c>
      <c r="AS246" s="4" t="s">
        <v>155</v>
      </c>
      <c r="AT246" s="4">
        <v>2</v>
      </c>
      <c r="AU246" s="5">
        <v>0.64089120370370367</v>
      </c>
      <c r="AV246" s="4">
        <v>47.163487000000003</v>
      </c>
      <c r="AW246" s="4">
        <v>-88.491602999999998</v>
      </c>
      <c r="AX246" s="4">
        <v>318.2</v>
      </c>
      <c r="AY246" s="4">
        <v>31.2</v>
      </c>
      <c r="AZ246" s="4">
        <v>12</v>
      </c>
      <c r="BA246" s="4">
        <v>12</v>
      </c>
      <c r="BB246" s="4" t="s">
        <v>420</v>
      </c>
      <c r="BC246" s="4">
        <v>1.2358</v>
      </c>
      <c r="BD246" s="4">
        <v>1.2</v>
      </c>
      <c r="BE246" s="4">
        <v>2.1358000000000001</v>
      </c>
      <c r="BF246" s="4">
        <v>14.063000000000001</v>
      </c>
      <c r="BG246" s="4">
        <v>14.65</v>
      </c>
      <c r="BH246" s="4">
        <v>1.04</v>
      </c>
      <c r="BI246" s="4">
        <v>14.313000000000001</v>
      </c>
      <c r="BJ246" s="4">
        <v>2966.5680000000002</v>
      </c>
      <c r="BK246" s="4">
        <v>34.307000000000002</v>
      </c>
      <c r="BL246" s="4">
        <v>14.815</v>
      </c>
      <c r="BM246" s="4">
        <v>0.23300000000000001</v>
      </c>
      <c r="BN246" s="4">
        <v>15.048</v>
      </c>
      <c r="BO246" s="4">
        <v>11.896000000000001</v>
      </c>
      <c r="BP246" s="4">
        <v>0.187</v>
      </c>
      <c r="BQ246" s="4">
        <v>12.083</v>
      </c>
      <c r="BR246" s="4">
        <v>4.1811999999999996</v>
      </c>
      <c r="BU246" s="4">
        <v>3.8410000000000002</v>
      </c>
      <c r="BW246" s="4">
        <v>60.848999999999997</v>
      </c>
      <c r="BX246" s="4">
        <v>0.33228600000000003</v>
      </c>
      <c r="BY246" s="4">
        <v>-5</v>
      </c>
      <c r="BZ246" s="4">
        <v>0.92376199999999997</v>
      </c>
      <c r="CA246" s="4">
        <v>8.1202389999999998</v>
      </c>
      <c r="CB246" s="4">
        <v>18.659991999999999</v>
      </c>
      <c r="CC246" s="4">
        <f t="shared" si="35"/>
        <v>2.1453671437999997</v>
      </c>
      <c r="CE246" s="4">
        <f t="shared" si="36"/>
        <v>17994.663153804744</v>
      </c>
      <c r="CF246" s="4">
        <f t="shared" si="37"/>
        <v>208.10003641163101</v>
      </c>
      <c r="CG246" s="4">
        <f t="shared" si="38"/>
        <v>73.293285334239002</v>
      </c>
      <c r="CH246" s="4">
        <f t="shared" si="39"/>
        <v>25.362400450179596</v>
      </c>
    </row>
    <row r="247" spans="1:86">
      <c r="A247" s="2">
        <v>42440</v>
      </c>
      <c r="B247" s="29">
        <v>0.43274444444444443</v>
      </c>
      <c r="C247" s="4">
        <v>14.18</v>
      </c>
      <c r="D247" s="4">
        <v>0.3049</v>
      </c>
      <c r="E247" s="4" t="s">
        <v>155</v>
      </c>
      <c r="F247" s="4">
        <v>3048.910891</v>
      </c>
      <c r="G247" s="4">
        <v>526.4</v>
      </c>
      <c r="H247" s="4">
        <v>10.7</v>
      </c>
      <c r="I247" s="4">
        <v>539</v>
      </c>
      <c r="K247" s="4">
        <v>0.4</v>
      </c>
      <c r="L247" s="4">
        <v>91</v>
      </c>
      <c r="M247" s="4">
        <v>0.87439999999999996</v>
      </c>
      <c r="N247" s="4">
        <v>12.3987</v>
      </c>
      <c r="O247" s="4">
        <v>0.2666</v>
      </c>
      <c r="P247" s="4">
        <v>460.24579999999997</v>
      </c>
      <c r="Q247" s="4">
        <v>9.3559000000000001</v>
      </c>
      <c r="R247" s="4">
        <v>469.6</v>
      </c>
      <c r="S247" s="4">
        <v>369.56869999999998</v>
      </c>
      <c r="T247" s="4">
        <v>7.5125999999999999</v>
      </c>
      <c r="U247" s="4">
        <v>377.1</v>
      </c>
      <c r="V247" s="4">
        <v>538.98789999999997</v>
      </c>
      <c r="Y247" s="4">
        <v>79.855000000000004</v>
      </c>
      <c r="Z247" s="4">
        <v>0</v>
      </c>
      <c r="AA247" s="4">
        <v>0.3498</v>
      </c>
      <c r="AB247" s="4" t="s">
        <v>382</v>
      </c>
      <c r="AC247" s="4">
        <v>0</v>
      </c>
      <c r="AD247" s="4">
        <v>11.9</v>
      </c>
      <c r="AE247" s="4">
        <v>853</v>
      </c>
      <c r="AF247" s="4">
        <v>868</v>
      </c>
      <c r="AG247" s="4">
        <v>885</v>
      </c>
      <c r="AH247" s="4">
        <v>73</v>
      </c>
      <c r="AI247" s="4">
        <v>22.8</v>
      </c>
      <c r="AJ247" s="4">
        <v>0.52</v>
      </c>
      <c r="AK247" s="4">
        <v>988</v>
      </c>
      <c r="AL247" s="4">
        <v>2</v>
      </c>
      <c r="AM247" s="4">
        <v>0</v>
      </c>
      <c r="AN247" s="4">
        <v>27</v>
      </c>
      <c r="AO247" s="4">
        <v>189.7</v>
      </c>
      <c r="AP247" s="4">
        <v>189</v>
      </c>
      <c r="AQ247" s="4">
        <v>1.8</v>
      </c>
      <c r="AR247" s="4">
        <v>195</v>
      </c>
      <c r="AS247" s="4" t="s">
        <v>155</v>
      </c>
      <c r="AT247" s="4">
        <v>2</v>
      </c>
      <c r="AU247" s="5">
        <v>0.64089120370370367</v>
      </c>
      <c r="AV247" s="4">
        <v>47.163424999999997</v>
      </c>
      <c r="AW247" s="4">
        <v>-88.491708000000003</v>
      </c>
      <c r="AX247" s="4">
        <v>318.3</v>
      </c>
      <c r="AY247" s="4">
        <v>31.3</v>
      </c>
      <c r="AZ247" s="4">
        <v>12</v>
      </c>
      <c r="BA247" s="4">
        <v>12</v>
      </c>
      <c r="BB247" s="4" t="s">
        <v>420</v>
      </c>
      <c r="BC247" s="4">
        <v>1.1476</v>
      </c>
      <c r="BD247" s="4">
        <v>1.4952000000000001</v>
      </c>
      <c r="BE247" s="4">
        <v>2.2690000000000001</v>
      </c>
      <c r="BF247" s="4">
        <v>14.063000000000001</v>
      </c>
      <c r="BG247" s="4">
        <v>14.6</v>
      </c>
      <c r="BH247" s="4">
        <v>1.04</v>
      </c>
      <c r="BI247" s="4">
        <v>14.367000000000001</v>
      </c>
      <c r="BJ247" s="4">
        <v>2956.66</v>
      </c>
      <c r="BK247" s="4">
        <v>40.462000000000003</v>
      </c>
      <c r="BL247" s="4">
        <v>11.493</v>
      </c>
      <c r="BM247" s="4">
        <v>0.23400000000000001</v>
      </c>
      <c r="BN247" s="4">
        <v>11.727</v>
      </c>
      <c r="BO247" s="4">
        <v>9.2289999999999992</v>
      </c>
      <c r="BP247" s="4">
        <v>0.188</v>
      </c>
      <c r="BQ247" s="4">
        <v>9.4169999999999998</v>
      </c>
      <c r="BR247" s="4">
        <v>4.2500999999999998</v>
      </c>
      <c r="BU247" s="4">
        <v>3.778</v>
      </c>
      <c r="BW247" s="4">
        <v>60.643000000000001</v>
      </c>
      <c r="BX247" s="4">
        <v>0.33522200000000002</v>
      </c>
      <c r="BY247" s="4">
        <v>-5</v>
      </c>
      <c r="BZ247" s="4">
        <v>0.92374599999999996</v>
      </c>
      <c r="CA247" s="4">
        <v>8.1919869999999992</v>
      </c>
      <c r="CB247" s="4">
        <v>18.659669000000001</v>
      </c>
      <c r="CC247" s="4">
        <f t="shared" si="35"/>
        <v>2.1643229653999998</v>
      </c>
      <c r="CE247" s="4">
        <f t="shared" si="36"/>
        <v>18093.027451714737</v>
      </c>
      <c r="CF247" s="4">
        <f t="shared" si="37"/>
        <v>247.60374096151801</v>
      </c>
      <c r="CG247" s="4">
        <f t="shared" si="38"/>
        <v>57.626524359512992</v>
      </c>
      <c r="CH247" s="4">
        <f t="shared" si="39"/>
        <v>26.008122669678894</v>
      </c>
    </row>
    <row r="248" spans="1:86">
      <c r="A248" s="2">
        <v>42440</v>
      </c>
      <c r="B248" s="29">
        <v>0.43275601851851847</v>
      </c>
      <c r="C248" s="4">
        <v>14.186</v>
      </c>
      <c r="D248" s="4">
        <v>0.13159999999999999</v>
      </c>
      <c r="E248" s="4" t="s">
        <v>155</v>
      </c>
      <c r="F248" s="4">
        <v>1316.2376240000001</v>
      </c>
      <c r="G248" s="4">
        <v>488.3</v>
      </c>
      <c r="H248" s="4">
        <v>10.5</v>
      </c>
      <c r="I248" s="4">
        <v>488.6</v>
      </c>
      <c r="K248" s="4">
        <v>0.3</v>
      </c>
      <c r="L248" s="4">
        <v>89</v>
      </c>
      <c r="M248" s="4">
        <v>0.87590000000000001</v>
      </c>
      <c r="N248" s="4">
        <v>12.425599999999999</v>
      </c>
      <c r="O248" s="4">
        <v>0.1153</v>
      </c>
      <c r="P248" s="4">
        <v>427.7004</v>
      </c>
      <c r="Q248" s="4">
        <v>9.2273999999999994</v>
      </c>
      <c r="R248" s="4">
        <v>436.9</v>
      </c>
      <c r="S248" s="4">
        <v>343.43540000000002</v>
      </c>
      <c r="T248" s="4">
        <v>7.4093999999999998</v>
      </c>
      <c r="U248" s="4">
        <v>350.8</v>
      </c>
      <c r="V248" s="4">
        <v>488.59390000000002</v>
      </c>
      <c r="Y248" s="4">
        <v>78.094999999999999</v>
      </c>
      <c r="Z248" s="4">
        <v>0</v>
      </c>
      <c r="AA248" s="4">
        <v>0.26279999999999998</v>
      </c>
      <c r="AB248" s="4" t="s">
        <v>382</v>
      </c>
      <c r="AC248" s="4">
        <v>0</v>
      </c>
      <c r="AD248" s="4">
        <v>11.8</v>
      </c>
      <c r="AE248" s="4">
        <v>853</v>
      </c>
      <c r="AF248" s="4">
        <v>868</v>
      </c>
      <c r="AG248" s="4">
        <v>885</v>
      </c>
      <c r="AH248" s="4">
        <v>73</v>
      </c>
      <c r="AI248" s="4">
        <v>22.8</v>
      </c>
      <c r="AJ248" s="4">
        <v>0.52</v>
      </c>
      <c r="AK248" s="4">
        <v>988</v>
      </c>
      <c r="AL248" s="4">
        <v>2</v>
      </c>
      <c r="AM248" s="4">
        <v>0</v>
      </c>
      <c r="AN248" s="4">
        <v>27</v>
      </c>
      <c r="AO248" s="4">
        <v>189.3</v>
      </c>
      <c r="AP248" s="4">
        <v>188.3</v>
      </c>
      <c r="AQ248" s="4">
        <v>1.8</v>
      </c>
      <c r="AR248" s="4">
        <v>195</v>
      </c>
      <c r="AS248" s="4" t="s">
        <v>155</v>
      </c>
      <c r="AT248" s="4">
        <v>2</v>
      </c>
      <c r="AU248" s="5">
        <v>0.64090277777777771</v>
      </c>
      <c r="AV248" s="4">
        <v>47.163328</v>
      </c>
      <c r="AW248" s="4">
        <v>-88.491829999999993</v>
      </c>
      <c r="AX248" s="4">
        <v>318.10000000000002</v>
      </c>
      <c r="AY248" s="4">
        <v>31.5</v>
      </c>
      <c r="AZ248" s="4">
        <v>12</v>
      </c>
      <c r="BA248" s="4">
        <v>12</v>
      </c>
      <c r="BB248" s="4" t="s">
        <v>420</v>
      </c>
      <c r="BC248" s="4">
        <v>1.2</v>
      </c>
      <c r="BD248" s="4">
        <v>1.6738</v>
      </c>
      <c r="BE248" s="4">
        <v>2.2524000000000002</v>
      </c>
      <c r="BF248" s="4">
        <v>14.063000000000001</v>
      </c>
      <c r="BG248" s="4">
        <v>14.79</v>
      </c>
      <c r="BH248" s="4">
        <v>1.05</v>
      </c>
      <c r="BI248" s="4">
        <v>14.167999999999999</v>
      </c>
      <c r="BJ248" s="4">
        <v>2993.643</v>
      </c>
      <c r="BK248" s="4">
        <v>17.678999999999998</v>
      </c>
      <c r="BL248" s="4">
        <v>10.791</v>
      </c>
      <c r="BM248" s="4">
        <v>0.23300000000000001</v>
      </c>
      <c r="BN248" s="4">
        <v>11.023999999999999</v>
      </c>
      <c r="BO248" s="4">
        <v>8.6649999999999991</v>
      </c>
      <c r="BP248" s="4">
        <v>0.187</v>
      </c>
      <c r="BQ248" s="4">
        <v>8.8520000000000003</v>
      </c>
      <c r="BR248" s="4">
        <v>3.8925000000000001</v>
      </c>
      <c r="BU248" s="4">
        <v>3.7330000000000001</v>
      </c>
      <c r="BW248" s="4">
        <v>46.031999999999996</v>
      </c>
      <c r="BX248" s="4">
        <v>0.324318</v>
      </c>
      <c r="BY248" s="4">
        <v>-5</v>
      </c>
      <c r="BZ248" s="4">
        <v>0.91952400000000001</v>
      </c>
      <c r="CA248" s="4">
        <v>7.9255209999999998</v>
      </c>
      <c r="CB248" s="4">
        <v>18.574384999999999</v>
      </c>
      <c r="CC248" s="4">
        <f t="shared" si="35"/>
        <v>2.0939226482</v>
      </c>
      <c r="CE248" s="4">
        <f t="shared" si="36"/>
        <v>17723.456805863239</v>
      </c>
      <c r="CF248" s="4">
        <f t="shared" si="37"/>
        <v>104.66611846197299</v>
      </c>
      <c r="CG248" s="4">
        <f t="shared" si="38"/>
        <v>52.407063783324006</v>
      </c>
      <c r="CH248" s="4">
        <f t="shared" si="39"/>
        <v>23.045017597897502</v>
      </c>
    </row>
    <row r="249" spans="1:86">
      <c r="A249" s="2">
        <v>42440</v>
      </c>
      <c r="B249" s="29">
        <v>0.43276759259259262</v>
      </c>
      <c r="C249" s="4">
        <v>14.19</v>
      </c>
      <c r="D249" s="4">
        <v>9.6500000000000002E-2</v>
      </c>
      <c r="E249" s="4" t="s">
        <v>155</v>
      </c>
      <c r="F249" s="4">
        <v>965.06162700000004</v>
      </c>
      <c r="G249" s="4">
        <v>625.20000000000005</v>
      </c>
      <c r="H249" s="4">
        <v>10.3</v>
      </c>
      <c r="I249" s="4">
        <v>457.5</v>
      </c>
      <c r="K249" s="4">
        <v>0.3</v>
      </c>
      <c r="L249" s="4">
        <v>87</v>
      </c>
      <c r="M249" s="4">
        <v>0.87619999999999998</v>
      </c>
      <c r="N249" s="4">
        <v>12.432600000000001</v>
      </c>
      <c r="O249" s="4">
        <v>8.4599999999999995E-2</v>
      </c>
      <c r="P249" s="4">
        <v>547.7722</v>
      </c>
      <c r="Q249" s="4">
        <v>8.9960000000000004</v>
      </c>
      <c r="R249" s="4">
        <v>556.79999999999995</v>
      </c>
      <c r="S249" s="4">
        <v>439.82209999999998</v>
      </c>
      <c r="T249" s="4">
        <v>7.2230999999999996</v>
      </c>
      <c r="U249" s="4">
        <v>447</v>
      </c>
      <c r="V249" s="4">
        <v>457.51130000000001</v>
      </c>
      <c r="Y249" s="4">
        <v>76.278999999999996</v>
      </c>
      <c r="Z249" s="4">
        <v>0</v>
      </c>
      <c r="AA249" s="4">
        <v>0.26279999999999998</v>
      </c>
      <c r="AB249" s="4" t="s">
        <v>382</v>
      </c>
      <c r="AC249" s="4">
        <v>0</v>
      </c>
      <c r="AD249" s="4">
        <v>11.8</v>
      </c>
      <c r="AE249" s="4">
        <v>853</v>
      </c>
      <c r="AF249" s="4">
        <v>868</v>
      </c>
      <c r="AG249" s="4">
        <v>885</v>
      </c>
      <c r="AH249" s="4">
        <v>73</v>
      </c>
      <c r="AI249" s="4">
        <v>22.78</v>
      </c>
      <c r="AJ249" s="4">
        <v>0.52</v>
      </c>
      <c r="AK249" s="4">
        <v>989</v>
      </c>
      <c r="AL249" s="4">
        <v>2</v>
      </c>
      <c r="AM249" s="4">
        <v>0</v>
      </c>
      <c r="AN249" s="4">
        <v>27</v>
      </c>
      <c r="AO249" s="4">
        <v>189</v>
      </c>
      <c r="AP249" s="4">
        <v>188.7</v>
      </c>
      <c r="AQ249" s="4">
        <v>1.7</v>
      </c>
      <c r="AR249" s="4">
        <v>195</v>
      </c>
      <c r="AS249" s="4" t="s">
        <v>155</v>
      </c>
      <c r="AT249" s="4">
        <v>2</v>
      </c>
      <c r="AU249" s="5">
        <v>0.64091435185185186</v>
      </c>
      <c r="AV249" s="4">
        <v>47.163116000000002</v>
      </c>
      <c r="AW249" s="4">
        <v>-88.491950000000003</v>
      </c>
      <c r="AX249" s="4">
        <v>317.3</v>
      </c>
      <c r="AY249" s="4">
        <v>31.9</v>
      </c>
      <c r="AZ249" s="4">
        <v>12</v>
      </c>
      <c r="BA249" s="4">
        <v>12</v>
      </c>
      <c r="BB249" s="4" t="s">
        <v>420</v>
      </c>
      <c r="BC249" s="4">
        <v>1.2</v>
      </c>
      <c r="BD249" s="4">
        <v>1.7</v>
      </c>
      <c r="BE249" s="4">
        <v>2.2000000000000002</v>
      </c>
      <c r="BF249" s="4">
        <v>14.063000000000001</v>
      </c>
      <c r="BG249" s="4">
        <v>14.83</v>
      </c>
      <c r="BH249" s="4">
        <v>1.05</v>
      </c>
      <c r="BI249" s="4">
        <v>14.135</v>
      </c>
      <c r="BJ249" s="4">
        <v>3001.752</v>
      </c>
      <c r="BK249" s="4">
        <v>12.993</v>
      </c>
      <c r="BL249" s="4">
        <v>13.85</v>
      </c>
      <c r="BM249" s="4">
        <v>0.22700000000000001</v>
      </c>
      <c r="BN249" s="4">
        <v>14.077</v>
      </c>
      <c r="BO249" s="4">
        <v>11.121</v>
      </c>
      <c r="BP249" s="4">
        <v>0.183</v>
      </c>
      <c r="BQ249" s="4">
        <v>11.303000000000001</v>
      </c>
      <c r="BR249" s="4">
        <v>3.6526999999999998</v>
      </c>
      <c r="BU249" s="4">
        <v>3.6539999999999999</v>
      </c>
      <c r="BW249" s="4">
        <v>46.143999999999998</v>
      </c>
      <c r="BX249" s="4">
        <v>0.35655399999999998</v>
      </c>
      <c r="BY249" s="4">
        <v>-5</v>
      </c>
      <c r="BZ249" s="4">
        <v>0.91800000000000004</v>
      </c>
      <c r="CA249" s="4">
        <v>8.7132880000000004</v>
      </c>
      <c r="CB249" s="4">
        <v>18.543600000000001</v>
      </c>
      <c r="CC249" s="4">
        <f t="shared" si="35"/>
        <v>2.3020506896000001</v>
      </c>
      <c r="CE249" s="4">
        <f t="shared" si="36"/>
        <v>19537.881871390273</v>
      </c>
      <c r="CF249" s="4">
        <f t="shared" si="37"/>
        <v>84.569177985048</v>
      </c>
      <c r="CG249" s="4">
        <f t="shared" si="38"/>
        <v>73.569261815208009</v>
      </c>
      <c r="CH249" s="4">
        <f t="shared" si="39"/>
        <v>23.774789226967201</v>
      </c>
    </row>
    <row r="250" spans="1:86">
      <c r="A250" s="2">
        <v>42440</v>
      </c>
      <c r="B250" s="29">
        <v>0.43277916666666666</v>
      </c>
      <c r="C250" s="4">
        <v>14.19</v>
      </c>
      <c r="D250" s="4">
        <v>8.8400000000000006E-2</v>
      </c>
      <c r="E250" s="4" t="s">
        <v>155</v>
      </c>
      <c r="F250" s="4">
        <v>883.80553199999997</v>
      </c>
      <c r="G250" s="4">
        <v>729.5</v>
      </c>
      <c r="H250" s="4">
        <v>10.199999999999999</v>
      </c>
      <c r="I250" s="4">
        <v>454.4</v>
      </c>
      <c r="K250" s="4">
        <v>0.3</v>
      </c>
      <c r="L250" s="4">
        <v>86</v>
      </c>
      <c r="M250" s="4">
        <v>0.87629999999999997</v>
      </c>
      <c r="N250" s="4">
        <v>12.434200000000001</v>
      </c>
      <c r="O250" s="4">
        <v>7.7399999999999997E-2</v>
      </c>
      <c r="P250" s="4">
        <v>639.25139999999999</v>
      </c>
      <c r="Q250" s="4">
        <v>8.9097000000000008</v>
      </c>
      <c r="R250" s="4">
        <v>648.20000000000005</v>
      </c>
      <c r="S250" s="4">
        <v>513.29539999999997</v>
      </c>
      <c r="T250" s="4">
        <v>7.1542000000000003</v>
      </c>
      <c r="U250" s="4">
        <v>520.4</v>
      </c>
      <c r="V250" s="4">
        <v>454.35539999999997</v>
      </c>
      <c r="Y250" s="4">
        <v>75.012</v>
      </c>
      <c r="Z250" s="4">
        <v>0</v>
      </c>
      <c r="AA250" s="4">
        <v>0.26290000000000002</v>
      </c>
      <c r="AB250" s="4" t="s">
        <v>382</v>
      </c>
      <c r="AC250" s="4">
        <v>0</v>
      </c>
      <c r="AD250" s="4">
        <v>11.9</v>
      </c>
      <c r="AE250" s="4">
        <v>853</v>
      </c>
      <c r="AF250" s="4">
        <v>868</v>
      </c>
      <c r="AG250" s="4">
        <v>885</v>
      </c>
      <c r="AH250" s="4">
        <v>73</v>
      </c>
      <c r="AI250" s="4">
        <v>22.79</v>
      </c>
      <c r="AJ250" s="4">
        <v>0.52</v>
      </c>
      <c r="AK250" s="4">
        <v>988</v>
      </c>
      <c r="AL250" s="4">
        <v>2</v>
      </c>
      <c r="AM250" s="4">
        <v>0</v>
      </c>
      <c r="AN250" s="4">
        <v>27</v>
      </c>
      <c r="AO250" s="4">
        <v>189.7</v>
      </c>
      <c r="AP250" s="4">
        <v>189</v>
      </c>
      <c r="AQ250" s="4">
        <v>1.7</v>
      </c>
      <c r="AR250" s="4">
        <v>195</v>
      </c>
      <c r="AS250" s="4" t="s">
        <v>155</v>
      </c>
      <c r="AT250" s="4">
        <v>2</v>
      </c>
      <c r="AU250" s="5">
        <v>0.64093750000000005</v>
      </c>
      <c r="AV250" s="4">
        <v>47.163049999999998</v>
      </c>
      <c r="AW250" s="4">
        <v>-88.491981999999993</v>
      </c>
      <c r="AX250" s="4">
        <v>317</v>
      </c>
      <c r="AY250" s="4">
        <v>32.1</v>
      </c>
      <c r="AZ250" s="4">
        <v>12</v>
      </c>
      <c r="BA250" s="4">
        <v>12</v>
      </c>
      <c r="BB250" s="4" t="s">
        <v>420</v>
      </c>
      <c r="BC250" s="4">
        <v>1.2738</v>
      </c>
      <c r="BD250" s="4">
        <v>1.7</v>
      </c>
      <c r="BE250" s="4">
        <v>2.2738</v>
      </c>
      <c r="BF250" s="4">
        <v>14.063000000000001</v>
      </c>
      <c r="BG250" s="4">
        <v>14.84</v>
      </c>
      <c r="BH250" s="4">
        <v>1.06</v>
      </c>
      <c r="BI250" s="4">
        <v>14.121</v>
      </c>
      <c r="BJ250" s="4">
        <v>3003.5349999999999</v>
      </c>
      <c r="BK250" s="4">
        <v>11.907</v>
      </c>
      <c r="BL250" s="4">
        <v>16.170999999999999</v>
      </c>
      <c r="BM250" s="4">
        <v>0.22500000000000001</v>
      </c>
      <c r="BN250" s="4">
        <v>16.396000000000001</v>
      </c>
      <c r="BO250" s="4">
        <v>12.984</v>
      </c>
      <c r="BP250" s="4">
        <v>0.18099999999999999</v>
      </c>
      <c r="BQ250" s="4">
        <v>13.164999999999999</v>
      </c>
      <c r="BR250" s="4">
        <v>3.6292</v>
      </c>
      <c r="BU250" s="4">
        <v>3.5950000000000002</v>
      </c>
      <c r="BW250" s="4">
        <v>46.170999999999999</v>
      </c>
      <c r="BX250" s="4">
        <v>0.34811199999999998</v>
      </c>
      <c r="BY250" s="4">
        <v>-5</v>
      </c>
      <c r="BZ250" s="4">
        <v>0.920238</v>
      </c>
      <c r="CA250" s="4">
        <v>8.5069870000000005</v>
      </c>
      <c r="CB250" s="4">
        <v>18.588808</v>
      </c>
      <c r="CC250" s="4">
        <f t="shared" si="35"/>
        <v>2.2475459654000001</v>
      </c>
      <c r="CE250" s="4">
        <f t="shared" si="36"/>
        <v>19086.621799686614</v>
      </c>
      <c r="CF250" s="4">
        <f t="shared" si="37"/>
        <v>75.665642574122998</v>
      </c>
      <c r="CG250" s="4">
        <f t="shared" si="38"/>
        <v>83.659879439685</v>
      </c>
      <c r="CH250" s="4">
        <f t="shared" si="39"/>
        <v>23.0625472436388</v>
      </c>
    </row>
    <row r="251" spans="1:86">
      <c r="A251" s="2">
        <v>42440</v>
      </c>
      <c r="B251" s="29">
        <v>0.43279074074074075</v>
      </c>
      <c r="C251" s="4">
        <v>14.19</v>
      </c>
      <c r="D251" s="4">
        <v>8.6199999999999999E-2</v>
      </c>
      <c r="E251" s="4" t="s">
        <v>155</v>
      </c>
      <c r="F251" s="4">
        <v>862.15686300000004</v>
      </c>
      <c r="G251" s="4">
        <v>757.4</v>
      </c>
      <c r="H251" s="4">
        <v>9</v>
      </c>
      <c r="I251" s="4">
        <v>449.8</v>
      </c>
      <c r="K251" s="4">
        <v>0.4</v>
      </c>
      <c r="L251" s="4">
        <v>84</v>
      </c>
      <c r="M251" s="4">
        <v>0.87629999999999997</v>
      </c>
      <c r="N251" s="4">
        <v>12.433999999999999</v>
      </c>
      <c r="O251" s="4">
        <v>7.5499999999999998E-2</v>
      </c>
      <c r="P251" s="4">
        <v>663.64549999999997</v>
      </c>
      <c r="Q251" s="4">
        <v>7.8863000000000003</v>
      </c>
      <c r="R251" s="4">
        <v>671.5</v>
      </c>
      <c r="S251" s="4">
        <v>532.89480000000003</v>
      </c>
      <c r="T251" s="4">
        <v>6.3324999999999996</v>
      </c>
      <c r="U251" s="4">
        <v>539.20000000000005</v>
      </c>
      <c r="V251" s="4">
        <v>449.77499999999998</v>
      </c>
      <c r="Y251" s="4">
        <v>73.688999999999993</v>
      </c>
      <c r="Z251" s="4">
        <v>0</v>
      </c>
      <c r="AA251" s="4">
        <v>0.35049999999999998</v>
      </c>
      <c r="AB251" s="4" t="s">
        <v>382</v>
      </c>
      <c r="AC251" s="4">
        <v>0</v>
      </c>
      <c r="AD251" s="4">
        <v>11.8</v>
      </c>
      <c r="AE251" s="4">
        <v>853</v>
      </c>
      <c r="AF251" s="4">
        <v>868</v>
      </c>
      <c r="AG251" s="4">
        <v>884</v>
      </c>
      <c r="AH251" s="4">
        <v>73</v>
      </c>
      <c r="AI251" s="4">
        <v>22.8</v>
      </c>
      <c r="AJ251" s="4">
        <v>0.52</v>
      </c>
      <c r="AK251" s="4">
        <v>988</v>
      </c>
      <c r="AL251" s="4">
        <v>2</v>
      </c>
      <c r="AM251" s="4">
        <v>0</v>
      </c>
      <c r="AN251" s="4">
        <v>27</v>
      </c>
      <c r="AO251" s="4">
        <v>190</v>
      </c>
      <c r="AP251" s="4">
        <v>188.3</v>
      </c>
      <c r="AQ251" s="4">
        <v>1.7</v>
      </c>
      <c r="AR251" s="4">
        <v>195</v>
      </c>
      <c r="AS251" s="4" t="s">
        <v>155</v>
      </c>
      <c r="AT251" s="4">
        <v>2</v>
      </c>
      <c r="AU251" s="5">
        <v>0.64093750000000005</v>
      </c>
      <c r="AV251" s="4">
        <v>47.162852000000001</v>
      </c>
      <c r="AW251" s="4">
        <v>-88.491974999999996</v>
      </c>
      <c r="AX251" s="4">
        <v>317</v>
      </c>
      <c r="AY251" s="4">
        <v>32.1</v>
      </c>
      <c r="AZ251" s="4">
        <v>12</v>
      </c>
      <c r="BA251" s="4">
        <v>12</v>
      </c>
      <c r="BB251" s="4" t="s">
        <v>420</v>
      </c>
      <c r="BC251" s="4">
        <v>1.3737999999999999</v>
      </c>
      <c r="BD251" s="4">
        <v>1.9952000000000001</v>
      </c>
      <c r="BE251" s="4">
        <v>2.5952000000000002</v>
      </c>
      <c r="BF251" s="4">
        <v>14.063000000000001</v>
      </c>
      <c r="BG251" s="4">
        <v>14.84</v>
      </c>
      <c r="BH251" s="4">
        <v>1.06</v>
      </c>
      <c r="BI251" s="4">
        <v>14.122</v>
      </c>
      <c r="BJ251" s="4">
        <v>3004.1010000000001</v>
      </c>
      <c r="BK251" s="4">
        <v>11.617000000000001</v>
      </c>
      <c r="BL251" s="4">
        <v>16.791</v>
      </c>
      <c r="BM251" s="4">
        <v>0.2</v>
      </c>
      <c r="BN251" s="4">
        <v>16.989999999999998</v>
      </c>
      <c r="BO251" s="4">
        <v>13.483000000000001</v>
      </c>
      <c r="BP251" s="4">
        <v>0.16</v>
      </c>
      <c r="BQ251" s="4">
        <v>13.643000000000001</v>
      </c>
      <c r="BR251" s="4">
        <v>3.5933000000000002</v>
      </c>
      <c r="BU251" s="4">
        <v>3.532</v>
      </c>
      <c r="BW251" s="4">
        <v>61.573</v>
      </c>
      <c r="BX251" s="4">
        <v>0.321604</v>
      </c>
      <c r="BY251" s="4">
        <v>-5</v>
      </c>
      <c r="BZ251" s="4">
        <v>0.91950799999999999</v>
      </c>
      <c r="CA251" s="4">
        <v>7.8591980000000001</v>
      </c>
      <c r="CB251" s="4">
        <v>18.574062000000001</v>
      </c>
      <c r="CC251" s="4">
        <f t="shared" si="35"/>
        <v>2.0764001115999999</v>
      </c>
      <c r="CE251" s="4">
        <f t="shared" si="36"/>
        <v>17636.538954535506</v>
      </c>
      <c r="CF251" s="4">
        <f t="shared" si="37"/>
        <v>68.201326465001998</v>
      </c>
      <c r="CG251" s="4">
        <f t="shared" si="38"/>
        <v>80.095609620558008</v>
      </c>
      <c r="CH251" s="4">
        <f t="shared" si="39"/>
        <v>21.095620761529801</v>
      </c>
    </row>
    <row r="252" spans="1:86">
      <c r="A252" s="2">
        <v>42440</v>
      </c>
      <c r="B252" s="29">
        <v>0.43280231481481479</v>
      </c>
      <c r="C252" s="4">
        <v>14.19</v>
      </c>
      <c r="D252" s="4">
        <v>8.3699999999999997E-2</v>
      </c>
      <c r="E252" s="4" t="s">
        <v>155</v>
      </c>
      <c r="F252" s="4">
        <v>837.23129800000004</v>
      </c>
      <c r="G252" s="4">
        <v>757.3</v>
      </c>
      <c r="H252" s="4">
        <v>9</v>
      </c>
      <c r="I252" s="4">
        <v>454.2</v>
      </c>
      <c r="K252" s="4">
        <v>0.4</v>
      </c>
      <c r="L252" s="4">
        <v>83</v>
      </c>
      <c r="M252" s="4">
        <v>0.87629999999999997</v>
      </c>
      <c r="N252" s="4">
        <v>12.434699999999999</v>
      </c>
      <c r="O252" s="4">
        <v>7.3400000000000007E-2</v>
      </c>
      <c r="P252" s="4">
        <v>663.62350000000004</v>
      </c>
      <c r="Q252" s="4">
        <v>7.8867000000000003</v>
      </c>
      <c r="R252" s="4">
        <v>671.5</v>
      </c>
      <c r="S252" s="4">
        <v>532.8424</v>
      </c>
      <c r="T252" s="4">
        <v>6.3324999999999996</v>
      </c>
      <c r="U252" s="4">
        <v>539.20000000000005</v>
      </c>
      <c r="V252" s="4">
        <v>454.19560000000001</v>
      </c>
      <c r="Y252" s="4">
        <v>72.745000000000005</v>
      </c>
      <c r="Z252" s="4">
        <v>0</v>
      </c>
      <c r="AA252" s="4">
        <v>0.35049999999999998</v>
      </c>
      <c r="AB252" s="4" t="s">
        <v>382</v>
      </c>
      <c r="AC252" s="4">
        <v>0</v>
      </c>
      <c r="AD252" s="4">
        <v>11.9</v>
      </c>
      <c r="AE252" s="4">
        <v>852</v>
      </c>
      <c r="AF252" s="4">
        <v>868</v>
      </c>
      <c r="AG252" s="4">
        <v>884</v>
      </c>
      <c r="AH252" s="4">
        <v>73</v>
      </c>
      <c r="AI252" s="4">
        <v>22.78</v>
      </c>
      <c r="AJ252" s="4">
        <v>0.52</v>
      </c>
      <c r="AK252" s="4">
        <v>989</v>
      </c>
      <c r="AL252" s="4">
        <v>2</v>
      </c>
      <c r="AM252" s="4">
        <v>0</v>
      </c>
      <c r="AN252" s="4">
        <v>27</v>
      </c>
      <c r="AO252" s="4">
        <v>190</v>
      </c>
      <c r="AP252" s="4">
        <v>188</v>
      </c>
      <c r="AQ252" s="4">
        <v>1.7</v>
      </c>
      <c r="AR252" s="4">
        <v>195</v>
      </c>
      <c r="AS252" s="4" t="s">
        <v>155</v>
      </c>
      <c r="AT252" s="4">
        <v>2</v>
      </c>
      <c r="AU252" s="5">
        <v>0.64096064814814813</v>
      </c>
      <c r="AV252" s="4">
        <v>47.162782</v>
      </c>
      <c r="AW252" s="4">
        <v>-88.491973000000002</v>
      </c>
      <c r="AX252" s="4">
        <v>317</v>
      </c>
      <c r="AY252" s="4">
        <v>32.200000000000003</v>
      </c>
      <c r="AZ252" s="4">
        <v>12</v>
      </c>
      <c r="BA252" s="4">
        <v>12</v>
      </c>
      <c r="BB252" s="4" t="s">
        <v>420</v>
      </c>
      <c r="BC252" s="4">
        <v>1.4</v>
      </c>
      <c r="BD252" s="4">
        <v>1.8786</v>
      </c>
      <c r="BE252" s="4">
        <v>2.4047999999999998</v>
      </c>
      <c r="BF252" s="4">
        <v>14.063000000000001</v>
      </c>
      <c r="BG252" s="4">
        <v>14.84</v>
      </c>
      <c r="BH252" s="4">
        <v>1.06</v>
      </c>
      <c r="BI252" s="4">
        <v>14.116</v>
      </c>
      <c r="BJ252" s="4">
        <v>3004.5189999999998</v>
      </c>
      <c r="BK252" s="4">
        <v>11.282999999999999</v>
      </c>
      <c r="BL252" s="4">
        <v>16.792000000000002</v>
      </c>
      <c r="BM252" s="4">
        <v>0.2</v>
      </c>
      <c r="BN252" s="4">
        <v>16.991</v>
      </c>
      <c r="BO252" s="4">
        <v>13.483000000000001</v>
      </c>
      <c r="BP252" s="4">
        <v>0.16</v>
      </c>
      <c r="BQ252" s="4">
        <v>13.643000000000001</v>
      </c>
      <c r="BR252" s="4">
        <v>3.6288999999999998</v>
      </c>
      <c r="BU252" s="4">
        <v>3.4870000000000001</v>
      </c>
      <c r="BW252" s="4">
        <v>61.582000000000001</v>
      </c>
      <c r="BX252" s="4">
        <v>0.316492</v>
      </c>
      <c r="BY252" s="4">
        <v>-5</v>
      </c>
      <c r="BZ252" s="4">
        <v>0.91974599999999995</v>
      </c>
      <c r="CA252" s="4">
        <v>7.7342740000000001</v>
      </c>
      <c r="CB252" s="4">
        <v>18.578869000000001</v>
      </c>
      <c r="CC252" s="4">
        <f t="shared" si="35"/>
        <v>2.0433951908000001</v>
      </c>
      <c r="CE252" s="4">
        <f t="shared" si="36"/>
        <v>17358.616568601879</v>
      </c>
      <c r="CF252" s="4">
        <f t="shared" si="37"/>
        <v>65.187562715874009</v>
      </c>
      <c r="CG252" s="4">
        <f t="shared" si="38"/>
        <v>78.822469035954001</v>
      </c>
      <c r="CH252" s="4">
        <f t="shared" si="39"/>
        <v>20.965979468194199</v>
      </c>
    </row>
    <row r="253" spans="1:86">
      <c r="A253" s="2">
        <v>42440</v>
      </c>
      <c r="B253" s="29">
        <v>0.43281388888888889</v>
      </c>
      <c r="C253" s="4">
        <v>14.19</v>
      </c>
      <c r="D253" s="4">
        <v>8.2100000000000006E-2</v>
      </c>
      <c r="E253" s="4" t="s">
        <v>155</v>
      </c>
      <c r="F253" s="4">
        <v>820.717264</v>
      </c>
      <c r="G253" s="4">
        <v>761.5</v>
      </c>
      <c r="H253" s="4">
        <v>8.9</v>
      </c>
      <c r="I253" s="4">
        <v>447.8</v>
      </c>
      <c r="K253" s="4">
        <v>0.4</v>
      </c>
      <c r="L253" s="4">
        <v>81</v>
      </c>
      <c r="M253" s="4">
        <v>0.87629999999999997</v>
      </c>
      <c r="N253" s="4">
        <v>12.4346</v>
      </c>
      <c r="O253" s="4">
        <v>7.1900000000000006E-2</v>
      </c>
      <c r="P253" s="4">
        <v>667.33029999999997</v>
      </c>
      <c r="Q253" s="4">
        <v>7.7708000000000004</v>
      </c>
      <c r="R253" s="4">
        <v>675.1</v>
      </c>
      <c r="S253" s="4">
        <v>535.84169999999995</v>
      </c>
      <c r="T253" s="4">
        <v>6.2397</v>
      </c>
      <c r="U253" s="4">
        <v>542.1</v>
      </c>
      <c r="V253" s="4">
        <v>447.7792</v>
      </c>
      <c r="Y253" s="4">
        <v>71.308999999999997</v>
      </c>
      <c r="Z253" s="4">
        <v>0</v>
      </c>
      <c r="AA253" s="4">
        <v>0.35049999999999998</v>
      </c>
      <c r="AB253" s="4" t="s">
        <v>382</v>
      </c>
      <c r="AC253" s="4">
        <v>0</v>
      </c>
      <c r="AD253" s="4">
        <v>11.9</v>
      </c>
      <c r="AE253" s="4">
        <v>853</v>
      </c>
      <c r="AF253" s="4">
        <v>868</v>
      </c>
      <c r="AG253" s="4">
        <v>885</v>
      </c>
      <c r="AH253" s="4">
        <v>73</v>
      </c>
      <c r="AI253" s="4">
        <v>22.79</v>
      </c>
      <c r="AJ253" s="4">
        <v>0.52</v>
      </c>
      <c r="AK253" s="4">
        <v>988</v>
      </c>
      <c r="AL253" s="4">
        <v>2</v>
      </c>
      <c r="AM253" s="4">
        <v>0</v>
      </c>
      <c r="AN253" s="4">
        <v>27</v>
      </c>
      <c r="AO253" s="4">
        <v>190</v>
      </c>
      <c r="AP253" s="4">
        <v>188</v>
      </c>
      <c r="AQ253" s="4">
        <v>1.7</v>
      </c>
      <c r="AR253" s="4">
        <v>195</v>
      </c>
      <c r="AS253" s="4" t="s">
        <v>155</v>
      </c>
      <c r="AT253" s="4">
        <v>2</v>
      </c>
      <c r="AU253" s="5">
        <v>0.64096064814814813</v>
      </c>
      <c r="AV253" s="4">
        <v>47.162685000000003</v>
      </c>
      <c r="AW253" s="4">
        <v>-88.491946999999996</v>
      </c>
      <c r="AX253" s="4">
        <v>316.8</v>
      </c>
      <c r="AY253" s="4">
        <v>32.4</v>
      </c>
      <c r="AZ253" s="4">
        <v>12</v>
      </c>
      <c r="BA253" s="4">
        <v>12</v>
      </c>
      <c r="BB253" s="4" t="s">
        <v>420</v>
      </c>
      <c r="BC253" s="4">
        <v>1.4</v>
      </c>
      <c r="BD253" s="4">
        <v>1.8737999999999999</v>
      </c>
      <c r="BE253" s="4">
        <v>2.3738000000000001</v>
      </c>
      <c r="BF253" s="4">
        <v>14.063000000000001</v>
      </c>
      <c r="BG253" s="4">
        <v>14.84</v>
      </c>
      <c r="BH253" s="4">
        <v>1.06</v>
      </c>
      <c r="BI253" s="4">
        <v>14.117000000000001</v>
      </c>
      <c r="BJ253" s="4">
        <v>3005.0210000000002</v>
      </c>
      <c r="BK253" s="4">
        <v>11.061999999999999</v>
      </c>
      <c r="BL253" s="4">
        <v>16.888999999999999</v>
      </c>
      <c r="BM253" s="4">
        <v>0.19700000000000001</v>
      </c>
      <c r="BN253" s="4">
        <v>17.085000000000001</v>
      </c>
      <c r="BO253" s="4">
        <v>13.561</v>
      </c>
      <c r="BP253" s="4">
        <v>0.158</v>
      </c>
      <c r="BQ253" s="4">
        <v>13.718999999999999</v>
      </c>
      <c r="BR253" s="4">
        <v>3.5783</v>
      </c>
      <c r="BU253" s="4">
        <v>3.419</v>
      </c>
      <c r="BW253" s="4">
        <v>61.591999999999999</v>
      </c>
      <c r="BX253" s="4">
        <v>0.32222200000000001</v>
      </c>
      <c r="BY253" s="4">
        <v>-5</v>
      </c>
      <c r="BZ253" s="4">
        <v>0.91776199999999997</v>
      </c>
      <c r="CA253" s="4">
        <v>7.8742999999999999</v>
      </c>
      <c r="CB253" s="4">
        <v>18.538792000000001</v>
      </c>
      <c r="CC253" s="4">
        <f t="shared" si="35"/>
        <v>2.08039006</v>
      </c>
      <c r="CE253" s="4">
        <f t="shared" si="36"/>
        <v>17675.840334644101</v>
      </c>
      <c r="CF253" s="4">
        <f t="shared" si="37"/>
        <v>65.067813430200005</v>
      </c>
      <c r="CG253" s="4">
        <f t="shared" si="38"/>
        <v>80.696558709899989</v>
      </c>
      <c r="CH253" s="4">
        <f t="shared" si="39"/>
        <v>21.047925944430002</v>
      </c>
    </row>
    <row r="254" spans="1:86">
      <c r="A254" s="2">
        <v>42440</v>
      </c>
      <c r="B254" s="29">
        <v>0.43282546296296293</v>
      </c>
      <c r="C254" s="4">
        <v>14.19</v>
      </c>
      <c r="D254" s="4">
        <v>7.6200000000000004E-2</v>
      </c>
      <c r="E254" s="4" t="s">
        <v>155</v>
      </c>
      <c r="F254" s="4">
        <v>762.33527900000001</v>
      </c>
      <c r="G254" s="4">
        <v>786.7</v>
      </c>
      <c r="H254" s="4">
        <v>8.6999999999999993</v>
      </c>
      <c r="I254" s="4">
        <v>435.6</v>
      </c>
      <c r="K254" s="4">
        <v>0.4</v>
      </c>
      <c r="L254" s="4">
        <v>80</v>
      </c>
      <c r="M254" s="4">
        <v>0.87629999999999997</v>
      </c>
      <c r="N254" s="4">
        <v>12.4352</v>
      </c>
      <c r="O254" s="4">
        <v>6.6799999999999998E-2</v>
      </c>
      <c r="P254" s="4">
        <v>689.37519999999995</v>
      </c>
      <c r="Q254" s="4">
        <v>7.6241000000000003</v>
      </c>
      <c r="R254" s="4">
        <v>697</v>
      </c>
      <c r="S254" s="4">
        <v>553.55529999999999</v>
      </c>
      <c r="T254" s="4">
        <v>6.1219999999999999</v>
      </c>
      <c r="U254" s="4">
        <v>559.70000000000005</v>
      </c>
      <c r="V254" s="4">
        <v>435.6225</v>
      </c>
      <c r="Y254" s="4">
        <v>69.772000000000006</v>
      </c>
      <c r="Z254" s="4">
        <v>0</v>
      </c>
      <c r="AA254" s="4">
        <v>0.35049999999999998</v>
      </c>
      <c r="AB254" s="4" t="s">
        <v>382</v>
      </c>
      <c r="AC254" s="4">
        <v>0</v>
      </c>
      <c r="AD254" s="4">
        <v>11.9</v>
      </c>
      <c r="AE254" s="4">
        <v>853</v>
      </c>
      <c r="AF254" s="4">
        <v>868</v>
      </c>
      <c r="AG254" s="4">
        <v>884</v>
      </c>
      <c r="AH254" s="4">
        <v>73</v>
      </c>
      <c r="AI254" s="4">
        <v>22.8</v>
      </c>
      <c r="AJ254" s="4">
        <v>0.52</v>
      </c>
      <c r="AK254" s="4">
        <v>988</v>
      </c>
      <c r="AL254" s="4">
        <v>2</v>
      </c>
      <c r="AM254" s="4">
        <v>0</v>
      </c>
      <c r="AN254" s="4">
        <v>27</v>
      </c>
      <c r="AO254" s="4">
        <v>190</v>
      </c>
      <c r="AP254" s="4">
        <v>188</v>
      </c>
      <c r="AQ254" s="4">
        <v>1.6</v>
      </c>
      <c r="AR254" s="4">
        <v>195</v>
      </c>
      <c r="AS254" s="4" t="s">
        <v>155</v>
      </c>
      <c r="AT254" s="4">
        <v>2</v>
      </c>
      <c r="AU254" s="5">
        <v>0.64097222222222217</v>
      </c>
      <c r="AV254" s="4">
        <v>47.162457000000003</v>
      </c>
      <c r="AW254" s="4">
        <v>-88.491864000000007</v>
      </c>
      <c r="AX254" s="4">
        <v>316.5</v>
      </c>
      <c r="AY254" s="4">
        <v>32.700000000000003</v>
      </c>
      <c r="AZ254" s="4">
        <v>12</v>
      </c>
      <c r="BA254" s="4">
        <v>11</v>
      </c>
      <c r="BB254" s="4" t="s">
        <v>421</v>
      </c>
      <c r="BC254" s="4">
        <v>1.5476000000000001</v>
      </c>
      <c r="BD254" s="4">
        <v>2.0476000000000001</v>
      </c>
      <c r="BE254" s="4">
        <v>2.6214</v>
      </c>
      <c r="BF254" s="4">
        <v>14.063000000000001</v>
      </c>
      <c r="BG254" s="4">
        <v>14.85</v>
      </c>
      <c r="BH254" s="4">
        <v>1.06</v>
      </c>
      <c r="BI254" s="4">
        <v>14.111000000000001</v>
      </c>
      <c r="BJ254" s="4">
        <v>3006.5430000000001</v>
      </c>
      <c r="BK254" s="4">
        <v>10.28</v>
      </c>
      <c r="BL254" s="4">
        <v>17.454000000000001</v>
      </c>
      <c r="BM254" s="4">
        <v>0.193</v>
      </c>
      <c r="BN254" s="4">
        <v>17.646999999999998</v>
      </c>
      <c r="BO254" s="4">
        <v>14.016</v>
      </c>
      <c r="BP254" s="4">
        <v>0.155</v>
      </c>
      <c r="BQ254" s="4">
        <v>14.170999999999999</v>
      </c>
      <c r="BR254" s="4">
        <v>3.4826999999999999</v>
      </c>
      <c r="BU254" s="4">
        <v>3.347</v>
      </c>
      <c r="BW254" s="4">
        <v>61.622999999999998</v>
      </c>
      <c r="BX254" s="4">
        <v>0.34190399999999999</v>
      </c>
      <c r="BY254" s="4">
        <v>-5</v>
      </c>
      <c r="BZ254" s="4">
        <v>0.91700000000000004</v>
      </c>
      <c r="CA254" s="4">
        <v>8.3552789999999995</v>
      </c>
      <c r="CB254" s="4">
        <v>18.523399999999999</v>
      </c>
      <c r="CC254" s="4">
        <f t="shared" si="35"/>
        <v>2.2074647117999997</v>
      </c>
      <c r="CE254" s="4">
        <f t="shared" si="36"/>
        <v>18765.017676101259</v>
      </c>
      <c r="CF254" s="4">
        <f t="shared" si="37"/>
        <v>64.161524285639985</v>
      </c>
      <c r="CG254" s="4">
        <f t="shared" si="38"/>
        <v>88.446786055622994</v>
      </c>
      <c r="CH254" s="4">
        <f t="shared" si="39"/>
        <v>21.7369008394551</v>
      </c>
    </row>
    <row r="255" spans="1:86">
      <c r="A255" s="2">
        <v>42440</v>
      </c>
      <c r="B255" s="29">
        <v>0.43283703703703708</v>
      </c>
      <c r="C255" s="4">
        <v>14.199</v>
      </c>
      <c r="D255" s="4">
        <v>7.5999999999999998E-2</v>
      </c>
      <c r="E255" s="4" t="s">
        <v>155</v>
      </c>
      <c r="F255" s="4">
        <v>760</v>
      </c>
      <c r="G255" s="4">
        <v>828.4</v>
      </c>
      <c r="H255" s="4">
        <v>8.6</v>
      </c>
      <c r="I255" s="4">
        <v>431.9</v>
      </c>
      <c r="K255" s="4">
        <v>0.4</v>
      </c>
      <c r="L255" s="4">
        <v>79</v>
      </c>
      <c r="M255" s="4">
        <v>0.87629999999999997</v>
      </c>
      <c r="N255" s="4">
        <v>12.443099999999999</v>
      </c>
      <c r="O255" s="4">
        <v>6.6600000000000006E-2</v>
      </c>
      <c r="P255" s="4">
        <v>725.92930000000001</v>
      </c>
      <c r="Q255" s="4">
        <v>7.5087999999999999</v>
      </c>
      <c r="R255" s="4">
        <v>733.4</v>
      </c>
      <c r="S255" s="4">
        <v>582.90750000000003</v>
      </c>
      <c r="T255" s="4">
        <v>6.0293999999999999</v>
      </c>
      <c r="U255" s="4">
        <v>588.9</v>
      </c>
      <c r="V255" s="4">
        <v>431.9</v>
      </c>
      <c r="Y255" s="4">
        <v>68.953999999999994</v>
      </c>
      <c r="Z255" s="4">
        <v>0</v>
      </c>
      <c r="AA255" s="4">
        <v>0.35049999999999998</v>
      </c>
      <c r="AB255" s="4" t="s">
        <v>382</v>
      </c>
      <c r="AC255" s="4">
        <v>0</v>
      </c>
      <c r="AD255" s="4">
        <v>11.9</v>
      </c>
      <c r="AE255" s="4">
        <v>852</v>
      </c>
      <c r="AF255" s="4">
        <v>868</v>
      </c>
      <c r="AG255" s="4">
        <v>883</v>
      </c>
      <c r="AH255" s="4">
        <v>73</v>
      </c>
      <c r="AI255" s="4">
        <v>22.8</v>
      </c>
      <c r="AJ255" s="4">
        <v>0.52</v>
      </c>
      <c r="AK255" s="4">
        <v>988</v>
      </c>
      <c r="AL255" s="4">
        <v>2</v>
      </c>
      <c r="AM255" s="4">
        <v>0</v>
      </c>
      <c r="AN255" s="4">
        <v>27</v>
      </c>
      <c r="AO255" s="4">
        <v>190</v>
      </c>
      <c r="AP255" s="4">
        <v>188</v>
      </c>
      <c r="AQ255" s="4">
        <v>1.8</v>
      </c>
      <c r="AR255" s="4">
        <v>195</v>
      </c>
      <c r="AS255" s="4" t="s">
        <v>155</v>
      </c>
      <c r="AT255" s="4">
        <v>2</v>
      </c>
      <c r="AU255" s="5">
        <v>0.64099537037037035</v>
      </c>
      <c r="AV255" s="4">
        <v>47.162388</v>
      </c>
      <c r="AW255" s="4">
        <v>-88.491838000000001</v>
      </c>
      <c r="AX255" s="4">
        <v>316.39999999999998</v>
      </c>
      <c r="AY255" s="4">
        <v>33</v>
      </c>
      <c r="AZ255" s="4">
        <v>12</v>
      </c>
      <c r="BA255" s="4">
        <v>10</v>
      </c>
      <c r="BB255" s="4" t="s">
        <v>432</v>
      </c>
      <c r="BC255" s="4">
        <v>1.6</v>
      </c>
      <c r="BD255" s="4">
        <v>2.1</v>
      </c>
      <c r="BE255" s="4">
        <v>2.7</v>
      </c>
      <c r="BF255" s="4">
        <v>14.063000000000001</v>
      </c>
      <c r="BG255" s="4">
        <v>14.84</v>
      </c>
      <c r="BH255" s="4">
        <v>1.06</v>
      </c>
      <c r="BI255" s="4">
        <v>14.11</v>
      </c>
      <c r="BJ255" s="4">
        <v>3006.692</v>
      </c>
      <c r="BK255" s="4">
        <v>10.243</v>
      </c>
      <c r="BL255" s="4">
        <v>18.369</v>
      </c>
      <c r="BM255" s="4">
        <v>0.19</v>
      </c>
      <c r="BN255" s="4">
        <v>18.559000000000001</v>
      </c>
      <c r="BO255" s="4">
        <v>14.75</v>
      </c>
      <c r="BP255" s="4">
        <v>0.153</v>
      </c>
      <c r="BQ255" s="4">
        <v>14.903</v>
      </c>
      <c r="BR255" s="4">
        <v>3.4510000000000001</v>
      </c>
      <c r="BU255" s="4">
        <v>3.306</v>
      </c>
      <c r="BW255" s="4">
        <v>61.588000000000001</v>
      </c>
      <c r="BX255" s="4">
        <v>0.35098400000000002</v>
      </c>
      <c r="BY255" s="4">
        <v>-5</v>
      </c>
      <c r="BZ255" s="4">
        <v>0.91774599999999995</v>
      </c>
      <c r="CA255" s="4">
        <v>8.5771719999999991</v>
      </c>
      <c r="CB255" s="4">
        <v>18.538468999999999</v>
      </c>
      <c r="CC255" s="4">
        <f t="shared" si="35"/>
        <v>2.2660888423999999</v>
      </c>
      <c r="CE255" s="4">
        <f t="shared" si="36"/>
        <v>19264.319082962927</v>
      </c>
      <c r="CF255" s="4">
        <f t="shared" si="37"/>
        <v>65.628411678611997</v>
      </c>
      <c r="CG255" s="4">
        <f t="shared" si="38"/>
        <v>95.48571895405199</v>
      </c>
      <c r="CH255" s="4">
        <f t="shared" si="39"/>
        <v>22.111065967283999</v>
      </c>
    </row>
    <row r="256" spans="1:86">
      <c r="A256" s="2">
        <v>42440</v>
      </c>
      <c r="B256" s="29">
        <v>0.43284861111111111</v>
      </c>
      <c r="C256" s="4">
        <v>14.21</v>
      </c>
      <c r="D256" s="4">
        <v>7.5999999999999998E-2</v>
      </c>
      <c r="E256" s="4" t="s">
        <v>155</v>
      </c>
      <c r="F256" s="4">
        <v>760</v>
      </c>
      <c r="G256" s="4">
        <v>822.1</v>
      </c>
      <c r="H256" s="4">
        <v>8.5</v>
      </c>
      <c r="I256" s="4">
        <v>423.7</v>
      </c>
      <c r="K256" s="4">
        <v>0.4</v>
      </c>
      <c r="L256" s="4">
        <v>77</v>
      </c>
      <c r="M256" s="4">
        <v>0.87619999999999998</v>
      </c>
      <c r="N256" s="4">
        <v>12.451499999999999</v>
      </c>
      <c r="O256" s="4">
        <v>6.6600000000000006E-2</v>
      </c>
      <c r="P256" s="4">
        <v>720.40060000000005</v>
      </c>
      <c r="Q256" s="4">
        <v>7.4481000000000002</v>
      </c>
      <c r="R256" s="4">
        <v>727.8</v>
      </c>
      <c r="S256" s="4">
        <v>578.46810000000005</v>
      </c>
      <c r="T256" s="4">
        <v>5.9806999999999997</v>
      </c>
      <c r="U256" s="4">
        <v>584.4</v>
      </c>
      <c r="V256" s="4">
        <v>423.66070000000002</v>
      </c>
      <c r="Y256" s="4">
        <v>67.736000000000004</v>
      </c>
      <c r="Z256" s="4">
        <v>0</v>
      </c>
      <c r="AA256" s="4">
        <v>0.35049999999999998</v>
      </c>
      <c r="AB256" s="4" t="s">
        <v>382</v>
      </c>
      <c r="AC256" s="4">
        <v>0</v>
      </c>
      <c r="AD256" s="4">
        <v>11.9</v>
      </c>
      <c r="AE256" s="4">
        <v>853</v>
      </c>
      <c r="AF256" s="4">
        <v>868</v>
      </c>
      <c r="AG256" s="4">
        <v>884</v>
      </c>
      <c r="AH256" s="4">
        <v>73</v>
      </c>
      <c r="AI256" s="4">
        <v>22.8</v>
      </c>
      <c r="AJ256" s="4">
        <v>0.52</v>
      </c>
      <c r="AK256" s="4">
        <v>988</v>
      </c>
      <c r="AL256" s="4">
        <v>2</v>
      </c>
      <c r="AM256" s="4">
        <v>0</v>
      </c>
      <c r="AN256" s="4">
        <v>27</v>
      </c>
      <c r="AO256" s="4">
        <v>190</v>
      </c>
      <c r="AP256" s="4">
        <v>188</v>
      </c>
      <c r="AQ256" s="4">
        <v>1.8</v>
      </c>
      <c r="AR256" s="4">
        <v>195</v>
      </c>
      <c r="AS256" s="4" t="s">
        <v>155</v>
      </c>
      <c r="AT256" s="4">
        <v>2</v>
      </c>
      <c r="AU256" s="5">
        <v>0.64099537037037035</v>
      </c>
      <c r="AV256" s="4">
        <v>47.162197999999997</v>
      </c>
      <c r="AW256" s="4">
        <v>-88.491744999999995</v>
      </c>
      <c r="AX256" s="4">
        <v>316</v>
      </c>
      <c r="AY256" s="4">
        <v>33.299999999999997</v>
      </c>
      <c r="AZ256" s="4">
        <v>12</v>
      </c>
      <c r="BA256" s="4">
        <v>10</v>
      </c>
      <c r="BB256" s="4" t="s">
        <v>432</v>
      </c>
      <c r="BC256" s="4">
        <v>1.9690000000000001</v>
      </c>
      <c r="BD256" s="4">
        <v>2.4689999999999999</v>
      </c>
      <c r="BE256" s="4">
        <v>3.1427999999999998</v>
      </c>
      <c r="BF256" s="4">
        <v>14.063000000000001</v>
      </c>
      <c r="BG256" s="4">
        <v>14.83</v>
      </c>
      <c r="BH256" s="4">
        <v>1.05</v>
      </c>
      <c r="BI256" s="4">
        <v>14.122999999999999</v>
      </c>
      <c r="BJ256" s="4">
        <v>3006.9029999999998</v>
      </c>
      <c r="BK256" s="4">
        <v>10.236000000000001</v>
      </c>
      <c r="BL256" s="4">
        <v>18.218</v>
      </c>
      <c r="BM256" s="4">
        <v>0.188</v>
      </c>
      <c r="BN256" s="4">
        <v>18.407</v>
      </c>
      <c r="BO256" s="4">
        <v>14.629</v>
      </c>
      <c r="BP256" s="4">
        <v>0.151</v>
      </c>
      <c r="BQ256" s="4">
        <v>14.78</v>
      </c>
      <c r="BR256" s="4">
        <v>3.3831000000000002</v>
      </c>
      <c r="BU256" s="4">
        <v>3.2450000000000001</v>
      </c>
      <c r="BW256" s="4">
        <v>61.543999999999997</v>
      </c>
      <c r="BX256" s="4">
        <v>0.34081</v>
      </c>
      <c r="BY256" s="4">
        <v>-5</v>
      </c>
      <c r="BZ256" s="4">
        <v>0.91501600000000005</v>
      </c>
      <c r="CA256" s="4">
        <v>8.3285440000000008</v>
      </c>
      <c r="CB256" s="4">
        <v>18.483322999999999</v>
      </c>
      <c r="CC256" s="4">
        <f t="shared" si="35"/>
        <v>2.2004013248000001</v>
      </c>
      <c r="CE256" s="4">
        <f t="shared" si="36"/>
        <v>18707.213582606306</v>
      </c>
      <c r="CF256" s="4">
        <f t="shared" si="37"/>
        <v>63.682479358848006</v>
      </c>
      <c r="CG256" s="4">
        <f t="shared" si="38"/>
        <v>91.952622599039998</v>
      </c>
      <c r="CH256" s="4">
        <f t="shared" si="39"/>
        <v>21.047694013180802</v>
      </c>
    </row>
    <row r="257" spans="1:86">
      <c r="A257" s="2">
        <v>42440</v>
      </c>
      <c r="B257" s="29">
        <v>0.43286018518518521</v>
      </c>
      <c r="C257" s="4">
        <v>14.21</v>
      </c>
      <c r="D257" s="4">
        <v>7.5999999999999998E-2</v>
      </c>
      <c r="E257" s="4" t="s">
        <v>155</v>
      </c>
      <c r="F257" s="4">
        <v>760</v>
      </c>
      <c r="G257" s="4">
        <v>812.3</v>
      </c>
      <c r="H257" s="4">
        <v>8.5</v>
      </c>
      <c r="I257" s="4">
        <v>418.9</v>
      </c>
      <c r="K257" s="4">
        <v>0.4</v>
      </c>
      <c r="L257" s="4">
        <v>77</v>
      </c>
      <c r="M257" s="4">
        <v>0.87619999999999998</v>
      </c>
      <c r="N257" s="4">
        <v>12.4513</v>
      </c>
      <c r="O257" s="4">
        <v>6.6600000000000006E-2</v>
      </c>
      <c r="P257" s="4">
        <v>711.73869999999999</v>
      </c>
      <c r="Q257" s="4">
        <v>7.4767000000000001</v>
      </c>
      <c r="R257" s="4">
        <v>719.2</v>
      </c>
      <c r="S257" s="4">
        <v>571.47550000000001</v>
      </c>
      <c r="T257" s="4">
        <v>6.0033000000000003</v>
      </c>
      <c r="U257" s="4">
        <v>577.5</v>
      </c>
      <c r="V257" s="4">
        <v>418.87349999999998</v>
      </c>
      <c r="Y257" s="4">
        <v>67.236000000000004</v>
      </c>
      <c r="Z257" s="4">
        <v>0</v>
      </c>
      <c r="AA257" s="4">
        <v>0.35049999999999998</v>
      </c>
      <c r="AB257" s="4" t="s">
        <v>382</v>
      </c>
      <c r="AC257" s="4">
        <v>0</v>
      </c>
      <c r="AD257" s="4">
        <v>11.9</v>
      </c>
      <c r="AE257" s="4">
        <v>853</v>
      </c>
      <c r="AF257" s="4">
        <v>868</v>
      </c>
      <c r="AG257" s="4">
        <v>884</v>
      </c>
      <c r="AH257" s="4">
        <v>73</v>
      </c>
      <c r="AI257" s="4">
        <v>22.78</v>
      </c>
      <c r="AJ257" s="4">
        <v>0.52</v>
      </c>
      <c r="AK257" s="4">
        <v>989</v>
      </c>
      <c r="AL257" s="4">
        <v>2</v>
      </c>
      <c r="AM257" s="4">
        <v>0</v>
      </c>
      <c r="AN257" s="4">
        <v>27</v>
      </c>
      <c r="AO257" s="4">
        <v>190</v>
      </c>
      <c r="AP257" s="4">
        <v>188</v>
      </c>
      <c r="AQ257" s="4">
        <v>1.7</v>
      </c>
      <c r="AR257" s="4">
        <v>195</v>
      </c>
      <c r="AS257" s="4" t="s">
        <v>155</v>
      </c>
      <c r="AT257" s="4">
        <v>2</v>
      </c>
      <c r="AU257" s="5">
        <v>0.64101851851851854</v>
      </c>
      <c r="AV257" s="4">
        <v>47.162033999999998</v>
      </c>
      <c r="AW257" s="4">
        <v>-88.491663000000003</v>
      </c>
      <c r="AX257" s="4">
        <v>315.7</v>
      </c>
      <c r="AY257" s="4">
        <v>33.5</v>
      </c>
      <c r="AZ257" s="4">
        <v>12</v>
      </c>
      <c r="BA257" s="4">
        <v>9</v>
      </c>
      <c r="BB257" s="4" t="s">
        <v>433</v>
      </c>
      <c r="BC257" s="4">
        <v>2.1</v>
      </c>
      <c r="BD257" s="4">
        <v>2.6738</v>
      </c>
      <c r="BE257" s="4">
        <v>3.3738000000000001</v>
      </c>
      <c r="BF257" s="4">
        <v>14.063000000000001</v>
      </c>
      <c r="BG257" s="4">
        <v>14.84</v>
      </c>
      <c r="BH257" s="4">
        <v>1.05</v>
      </c>
      <c r="BI257" s="4">
        <v>14.125</v>
      </c>
      <c r="BJ257" s="4">
        <v>3007.018</v>
      </c>
      <c r="BK257" s="4">
        <v>10.236000000000001</v>
      </c>
      <c r="BL257" s="4">
        <v>18</v>
      </c>
      <c r="BM257" s="4">
        <v>0.189</v>
      </c>
      <c r="BN257" s="4">
        <v>18.189</v>
      </c>
      <c r="BO257" s="4">
        <v>14.452999999999999</v>
      </c>
      <c r="BP257" s="4">
        <v>0.152</v>
      </c>
      <c r="BQ257" s="4">
        <v>14.605</v>
      </c>
      <c r="BR257" s="4">
        <v>3.3450000000000002</v>
      </c>
      <c r="BU257" s="4">
        <v>3.222</v>
      </c>
      <c r="BW257" s="4">
        <v>61.545999999999999</v>
      </c>
      <c r="BX257" s="4">
        <v>0.324318</v>
      </c>
      <c r="BY257" s="4">
        <v>-5</v>
      </c>
      <c r="BZ257" s="4">
        <v>0.916238</v>
      </c>
      <c r="CA257" s="4">
        <v>7.9255209999999998</v>
      </c>
      <c r="CB257" s="4">
        <v>18.508008</v>
      </c>
      <c r="CC257" s="4">
        <f t="shared" si="35"/>
        <v>2.0939226482</v>
      </c>
      <c r="CE257" s="4">
        <f t="shared" si="36"/>
        <v>17802.641676864365</v>
      </c>
      <c r="CF257" s="4">
        <f t="shared" si="37"/>
        <v>60.600847818132003</v>
      </c>
      <c r="CG257" s="4">
        <f t="shared" si="38"/>
        <v>86.466918951135</v>
      </c>
      <c r="CH257" s="4">
        <f t="shared" si="39"/>
        <v>19.803618205515001</v>
      </c>
    </row>
    <row r="258" spans="1:86">
      <c r="A258" s="2">
        <v>42440</v>
      </c>
      <c r="B258" s="29">
        <v>0.43287175925925925</v>
      </c>
      <c r="C258" s="4">
        <v>14.21</v>
      </c>
      <c r="D258" s="4">
        <v>0.1002</v>
      </c>
      <c r="E258" s="4" t="s">
        <v>155</v>
      </c>
      <c r="F258" s="4">
        <v>1001.917012</v>
      </c>
      <c r="G258" s="4">
        <v>813.3</v>
      </c>
      <c r="H258" s="4">
        <v>8.6</v>
      </c>
      <c r="I258" s="4">
        <v>424.2</v>
      </c>
      <c r="K258" s="4">
        <v>0.4</v>
      </c>
      <c r="L258" s="4">
        <v>76</v>
      </c>
      <c r="M258" s="4">
        <v>0.87609999999999999</v>
      </c>
      <c r="N258" s="4">
        <v>12.4489</v>
      </c>
      <c r="O258" s="4">
        <v>8.7800000000000003E-2</v>
      </c>
      <c r="P258" s="4">
        <v>712.50040000000001</v>
      </c>
      <c r="Q258" s="4">
        <v>7.5627000000000004</v>
      </c>
      <c r="R258" s="4">
        <v>720.1</v>
      </c>
      <c r="S258" s="4">
        <v>572.07429999999999</v>
      </c>
      <c r="T258" s="4">
        <v>6.0721999999999996</v>
      </c>
      <c r="U258" s="4">
        <v>578.1</v>
      </c>
      <c r="V258" s="4">
        <v>424.21069999999997</v>
      </c>
      <c r="Y258" s="4">
        <v>67</v>
      </c>
      <c r="Z258" s="4">
        <v>0</v>
      </c>
      <c r="AA258" s="4">
        <v>0.35039999999999999</v>
      </c>
      <c r="AB258" s="4" t="s">
        <v>382</v>
      </c>
      <c r="AC258" s="4">
        <v>0</v>
      </c>
      <c r="AD258" s="4">
        <v>11.9</v>
      </c>
      <c r="AE258" s="4">
        <v>853</v>
      </c>
      <c r="AF258" s="4">
        <v>868</v>
      </c>
      <c r="AG258" s="4">
        <v>884</v>
      </c>
      <c r="AH258" s="4">
        <v>73</v>
      </c>
      <c r="AI258" s="4">
        <v>22.77</v>
      </c>
      <c r="AJ258" s="4">
        <v>0.52</v>
      </c>
      <c r="AK258" s="4">
        <v>989</v>
      </c>
      <c r="AL258" s="4">
        <v>2</v>
      </c>
      <c r="AM258" s="4">
        <v>0</v>
      </c>
      <c r="AN258" s="4">
        <v>27</v>
      </c>
      <c r="AO258" s="4">
        <v>190</v>
      </c>
      <c r="AP258" s="4">
        <v>188.7</v>
      </c>
      <c r="AQ258" s="4">
        <v>1.8</v>
      </c>
      <c r="AR258" s="4">
        <v>195</v>
      </c>
      <c r="AS258" s="4" t="s">
        <v>155</v>
      </c>
      <c r="AT258" s="4">
        <v>2</v>
      </c>
      <c r="AU258" s="5">
        <v>0.64103009259259258</v>
      </c>
      <c r="AV258" s="4">
        <v>47.161906000000002</v>
      </c>
      <c r="AW258" s="4">
        <v>-88.491591999999997</v>
      </c>
      <c r="AX258" s="4">
        <v>315.5</v>
      </c>
      <c r="AY258" s="4">
        <v>33.4</v>
      </c>
      <c r="AZ258" s="4">
        <v>12</v>
      </c>
      <c r="BA258" s="4">
        <v>10</v>
      </c>
      <c r="BB258" s="4" t="s">
        <v>433</v>
      </c>
      <c r="BC258" s="4">
        <v>1.8050949999999999</v>
      </c>
      <c r="BD258" s="4">
        <v>2.1101899999999998</v>
      </c>
      <c r="BE258" s="4">
        <v>2.7364639999999998</v>
      </c>
      <c r="BF258" s="4">
        <v>14.063000000000001</v>
      </c>
      <c r="BG258" s="4">
        <v>14.81</v>
      </c>
      <c r="BH258" s="4">
        <v>1.05</v>
      </c>
      <c r="BI258" s="4">
        <v>14.147</v>
      </c>
      <c r="BJ258" s="4">
        <v>3001.806</v>
      </c>
      <c r="BK258" s="4">
        <v>13.471</v>
      </c>
      <c r="BL258" s="4">
        <v>17.992000000000001</v>
      </c>
      <c r="BM258" s="4">
        <v>0.191</v>
      </c>
      <c r="BN258" s="4">
        <v>18.183</v>
      </c>
      <c r="BO258" s="4">
        <v>14.446</v>
      </c>
      <c r="BP258" s="4">
        <v>0.153</v>
      </c>
      <c r="BQ258" s="4">
        <v>14.599</v>
      </c>
      <c r="BR258" s="4">
        <v>3.3824000000000001</v>
      </c>
      <c r="BU258" s="4">
        <v>3.2050000000000001</v>
      </c>
      <c r="BW258" s="4">
        <v>61.439</v>
      </c>
      <c r="BX258" s="4">
        <v>0.308064</v>
      </c>
      <c r="BY258" s="4">
        <v>-5</v>
      </c>
      <c r="BZ258" s="4">
        <v>0.91476199999999996</v>
      </c>
      <c r="CA258" s="4">
        <v>7.528314</v>
      </c>
      <c r="CB258" s="4">
        <v>18.478192</v>
      </c>
      <c r="CC258" s="4">
        <f t="shared" si="35"/>
        <v>1.9889805588</v>
      </c>
      <c r="CE258" s="4">
        <f t="shared" si="36"/>
        <v>16881.107986907748</v>
      </c>
      <c r="CF258" s="4">
        <f t="shared" si="37"/>
        <v>75.756196666817999</v>
      </c>
      <c r="CG258" s="4">
        <f t="shared" si="38"/>
        <v>82.099674496242002</v>
      </c>
      <c r="CH258" s="4">
        <f t="shared" si="39"/>
        <v>19.021435647379199</v>
      </c>
    </row>
    <row r="259" spans="1:86">
      <c r="A259" s="2">
        <v>42440</v>
      </c>
      <c r="B259" s="29">
        <v>0.43288333333333334</v>
      </c>
      <c r="C259" s="4">
        <v>14.226000000000001</v>
      </c>
      <c r="D259" s="4">
        <v>0.15049999999999999</v>
      </c>
      <c r="E259" s="4" t="s">
        <v>155</v>
      </c>
      <c r="F259" s="4">
        <v>1505.1407879999999</v>
      </c>
      <c r="G259" s="4">
        <v>753.4</v>
      </c>
      <c r="H259" s="4">
        <v>8.6999999999999993</v>
      </c>
      <c r="I259" s="4">
        <v>436.7</v>
      </c>
      <c r="K259" s="4">
        <v>0.5</v>
      </c>
      <c r="L259" s="4">
        <v>76</v>
      </c>
      <c r="M259" s="4">
        <v>0.87549999999999994</v>
      </c>
      <c r="N259" s="4">
        <v>12.4544</v>
      </c>
      <c r="O259" s="4">
        <v>0.1318</v>
      </c>
      <c r="P259" s="4">
        <v>659.58529999999996</v>
      </c>
      <c r="Q259" s="4">
        <v>7.6166999999999998</v>
      </c>
      <c r="R259" s="4">
        <v>667.2</v>
      </c>
      <c r="S259" s="4">
        <v>529.58820000000003</v>
      </c>
      <c r="T259" s="4">
        <v>6.1155999999999997</v>
      </c>
      <c r="U259" s="4">
        <v>535.70000000000005</v>
      </c>
      <c r="V259" s="4">
        <v>436.67180000000002</v>
      </c>
      <c r="Y259" s="4">
        <v>66.694000000000003</v>
      </c>
      <c r="Z259" s="4">
        <v>0</v>
      </c>
      <c r="AA259" s="4">
        <v>0.43769999999999998</v>
      </c>
      <c r="AB259" s="4" t="s">
        <v>382</v>
      </c>
      <c r="AC259" s="4">
        <v>0</v>
      </c>
      <c r="AD259" s="4">
        <v>11.8</v>
      </c>
      <c r="AE259" s="4">
        <v>853</v>
      </c>
      <c r="AF259" s="4">
        <v>868</v>
      </c>
      <c r="AG259" s="4">
        <v>884</v>
      </c>
      <c r="AH259" s="4">
        <v>73</v>
      </c>
      <c r="AI259" s="4">
        <v>22.77</v>
      </c>
      <c r="AJ259" s="4">
        <v>0.52</v>
      </c>
      <c r="AK259" s="4">
        <v>989</v>
      </c>
      <c r="AL259" s="4">
        <v>2</v>
      </c>
      <c r="AM259" s="4">
        <v>0</v>
      </c>
      <c r="AN259" s="4">
        <v>27</v>
      </c>
      <c r="AO259" s="4">
        <v>190</v>
      </c>
      <c r="AP259" s="4">
        <v>189</v>
      </c>
      <c r="AQ259" s="4">
        <v>1.8</v>
      </c>
      <c r="AR259" s="4">
        <v>195</v>
      </c>
      <c r="AS259" s="4" t="s">
        <v>155</v>
      </c>
      <c r="AT259" s="4">
        <v>2</v>
      </c>
      <c r="AU259" s="5">
        <v>0.64104166666666662</v>
      </c>
      <c r="AV259" s="4">
        <v>47.161777999999998</v>
      </c>
      <c r="AW259" s="4">
        <v>-88.491521000000006</v>
      </c>
      <c r="AX259" s="4">
        <v>315.3</v>
      </c>
      <c r="AY259" s="4">
        <v>33.200000000000003</v>
      </c>
      <c r="AZ259" s="4">
        <v>12</v>
      </c>
      <c r="BA259" s="4">
        <v>10</v>
      </c>
      <c r="BB259" s="4" t="s">
        <v>432</v>
      </c>
      <c r="BC259" s="4">
        <v>1.7</v>
      </c>
      <c r="BD259" s="4">
        <v>1.2360359999999999</v>
      </c>
      <c r="BE259" s="4">
        <v>2.5</v>
      </c>
      <c r="BF259" s="4">
        <v>14.063000000000001</v>
      </c>
      <c r="BG259" s="4">
        <v>14.74</v>
      </c>
      <c r="BH259" s="4">
        <v>1.05</v>
      </c>
      <c r="BI259" s="4">
        <v>14.222</v>
      </c>
      <c r="BJ259" s="4">
        <v>2991.0259999999998</v>
      </c>
      <c r="BK259" s="4">
        <v>20.141999999999999</v>
      </c>
      <c r="BL259" s="4">
        <v>16.588000000000001</v>
      </c>
      <c r="BM259" s="4">
        <v>0.192</v>
      </c>
      <c r="BN259" s="4">
        <v>16.78</v>
      </c>
      <c r="BO259" s="4">
        <v>13.319000000000001</v>
      </c>
      <c r="BP259" s="4">
        <v>0.154</v>
      </c>
      <c r="BQ259" s="4">
        <v>13.473000000000001</v>
      </c>
      <c r="BR259" s="4">
        <v>3.4678</v>
      </c>
      <c r="BU259" s="4">
        <v>3.1779999999999999</v>
      </c>
      <c r="BW259" s="4">
        <v>76.438999999999993</v>
      </c>
      <c r="BX259" s="4">
        <v>0.32563399999999998</v>
      </c>
      <c r="BY259" s="4">
        <v>-5</v>
      </c>
      <c r="BZ259" s="4">
        <v>0.91400000000000003</v>
      </c>
      <c r="CA259" s="4">
        <v>7.957681</v>
      </c>
      <c r="CB259" s="4">
        <v>18.462800000000001</v>
      </c>
      <c r="CC259" s="4">
        <f t="shared" si="35"/>
        <v>2.1024193202000001</v>
      </c>
      <c r="CE259" s="4">
        <f t="shared" si="36"/>
        <v>17779.818185717384</v>
      </c>
      <c r="CF259" s="4">
        <f t="shared" si="37"/>
        <v>119.731857194394</v>
      </c>
      <c r="CG259" s="4">
        <f t="shared" si="38"/>
        <v>80.088735576410997</v>
      </c>
      <c r="CH259" s="4">
        <f t="shared" si="39"/>
        <v>20.613947690334598</v>
      </c>
    </row>
    <row r="260" spans="1:86">
      <c r="A260" s="2">
        <v>42440</v>
      </c>
      <c r="B260" s="29">
        <v>0.43289490740740738</v>
      </c>
      <c r="C260" s="4">
        <v>14.266999999999999</v>
      </c>
      <c r="D260" s="4">
        <v>0.1232</v>
      </c>
      <c r="E260" s="4" t="s">
        <v>155</v>
      </c>
      <c r="F260" s="4">
        <v>1231.6090099999999</v>
      </c>
      <c r="G260" s="4">
        <v>654.4</v>
      </c>
      <c r="H260" s="4">
        <v>4.3</v>
      </c>
      <c r="I260" s="4">
        <v>433.8</v>
      </c>
      <c r="K260" s="4">
        <v>0.42</v>
      </c>
      <c r="L260" s="4">
        <v>76</v>
      </c>
      <c r="M260" s="4">
        <v>0.87539999999999996</v>
      </c>
      <c r="N260" s="4">
        <v>12.4899</v>
      </c>
      <c r="O260" s="4">
        <v>0.10780000000000001</v>
      </c>
      <c r="P260" s="4">
        <v>572.90499999999997</v>
      </c>
      <c r="Q260" s="4">
        <v>3.8062</v>
      </c>
      <c r="R260" s="4">
        <v>576.70000000000005</v>
      </c>
      <c r="S260" s="4">
        <v>459.99169999999998</v>
      </c>
      <c r="T260" s="4">
        <v>3.056</v>
      </c>
      <c r="U260" s="4">
        <v>463</v>
      </c>
      <c r="V260" s="4">
        <v>433.75880000000001</v>
      </c>
      <c r="Y260" s="4">
        <v>66.42</v>
      </c>
      <c r="Z260" s="4">
        <v>0</v>
      </c>
      <c r="AA260" s="4">
        <v>0.36709999999999998</v>
      </c>
      <c r="AB260" s="4" t="s">
        <v>382</v>
      </c>
      <c r="AC260" s="4">
        <v>0</v>
      </c>
      <c r="AD260" s="4">
        <v>11.9</v>
      </c>
      <c r="AE260" s="4">
        <v>852</v>
      </c>
      <c r="AF260" s="4">
        <v>868</v>
      </c>
      <c r="AG260" s="4">
        <v>883</v>
      </c>
      <c r="AH260" s="4">
        <v>73</v>
      </c>
      <c r="AI260" s="4">
        <v>22.77</v>
      </c>
      <c r="AJ260" s="4">
        <v>0.52</v>
      </c>
      <c r="AK260" s="4">
        <v>989</v>
      </c>
      <c r="AL260" s="4">
        <v>2</v>
      </c>
      <c r="AM260" s="4">
        <v>0</v>
      </c>
      <c r="AN260" s="4">
        <v>27</v>
      </c>
      <c r="AO260" s="4">
        <v>190</v>
      </c>
      <c r="AP260" s="4">
        <v>189</v>
      </c>
      <c r="AQ260" s="4">
        <v>1.9</v>
      </c>
      <c r="AR260" s="4">
        <v>195</v>
      </c>
      <c r="AS260" s="4" t="s">
        <v>155</v>
      </c>
      <c r="AT260" s="4">
        <v>2</v>
      </c>
      <c r="AU260" s="5">
        <v>0.64105324074074077</v>
      </c>
      <c r="AV260" s="4">
        <v>47.161745000000003</v>
      </c>
      <c r="AW260" s="4">
        <v>-88.491501999999997</v>
      </c>
      <c r="AX260" s="4">
        <v>315.3</v>
      </c>
      <c r="AY260" s="4">
        <v>33.1</v>
      </c>
      <c r="AZ260" s="4">
        <v>12</v>
      </c>
      <c r="BA260" s="4">
        <v>11</v>
      </c>
      <c r="BB260" s="4" t="s">
        <v>432</v>
      </c>
      <c r="BC260" s="4">
        <v>1.0358000000000001</v>
      </c>
      <c r="BD260" s="4">
        <v>1</v>
      </c>
      <c r="BE260" s="4">
        <v>1.762</v>
      </c>
      <c r="BF260" s="4">
        <v>14.063000000000001</v>
      </c>
      <c r="BG260" s="4">
        <v>14.73</v>
      </c>
      <c r="BH260" s="4">
        <v>1.05</v>
      </c>
      <c r="BI260" s="4">
        <v>14.23</v>
      </c>
      <c r="BJ260" s="4">
        <v>2996.8739999999998</v>
      </c>
      <c r="BK260" s="4">
        <v>16.466000000000001</v>
      </c>
      <c r="BL260" s="4">
        <v>14.396000000000001</v>
      </c>
      <c r="BM260" s="4">
        <v>9.6000000000000002E-2</v>
      </c>
      <c r="BN260" s="4">
        <v>14.491</v>
      </c>
      <c r="BO260" s="4">
        <v>11.558</v>
      </c>
      <c r="BP260" s="4">
        <v>7.6999999999999999E-2</v>
      </c>
      <c r="BQ260" s="4">
        <v>11.635</v>
      </c>
      <c r="BR260" s="4">
        <v>3.4415</v>
      </c>
      <c r="BU260" s="4">
        <v>3.1619999999999999</v>
      </c>
      <c r="BW260" s="4">
        <v>64.042000000000002</v>
      </c>
      <c r="BX260" s="4">
        <v>0.35239599999999999</v>
      </c>
      <c r="BY260" s="4">
        <v>-5</v>
      </c>
      <c r="BZ260" s="4">
        <v>0.91400000000000003</v>
      </c>
      <c r="CA260" s="4">
        <v>8.6116779999999995</v>
      </c>
      <c r="CB260" s="4">
        <v>18.462800000000001</v>
      </c>
      <c r="CC260" s="4">
        <f t="shared" si="35"/>
        <v>2.2752053275999997</v>
      </c>
      <c r="CE260" s="4">
        <f t="shared" si="36"/>
        <v>19278.661079245281</v>
      </c>
      <c r="CF260" s="4">
        <f t="shared" si="37"/>
        <v>105.92451779115601</v>
      </c>
      <c r="CG260" s="4">
        <f t="shared" si="38"/>
        <v>74.847064526909989</v>
      </c>
      <c r="CH260" s="4">
        <f t="shared" si="39"/>
        <v>22.138906108238999</v>
      </c>
    </row>
    <row r="261" spans="1:86">
      <c r="A261" s="2">
        <v>42440</v>
      </c>
      <c r="B261" s="29">
        <v>0.43290648148148153</v>
      </c>
      <c r="C261" s="4">
        <v>14.286</v>
      </c>
      <c r="D261" s="4">
        <v>0.1537</v>
      </c>
      <c r="E261" s="4" t="s">
        <v>155</v>
      </c>
      <c r="F261" s="4">
        <v>1537.258883</v>
      </c>
      <c r="G261" s="4">
        <v>621.29999999999995</v>
      </c>
      <c r="H261" s="4">
        <v>-2.4</v>
      </c>
      <c r="I261" s="4">
        <v>444.1</v>
      </c>
      <c r="K261" s="4">
        <v>0.4</v>
      </c>
      <c r="L261" s="4">
        <v>76</v>
      </c>
      <c r="M261" s="4">
        <v>0.875</v>
      </c>
      <c r="N261" s="4">
        <v>12.4994</v>
      </c>
      <c r="O261" s="4">
        <v>0.13450000000000001</v>
      </c>
      <c r="P261" s="4">
        <v>543.58479999999997</v>
      </c>
      <c r="Q261" s="4">
        <v>0</v>
      </c>
      <c r="R261" s="4">
        <v>543.6</v>
      </c>
      <c r="S261" s="4">
        <v>436.45010000000002</v>
      </c>
      <c r="T261" s="4">
        <v>0</v>
      </c>
      <c r="U261" s="4">
        <v>436.5</v>
      </c>
      <c r="V261" s="4">
        <v>444.13400000000001</v>
      </c>
      <c r="Y261" s="4">
        <v>66.263000000000005</v>
      </c>
      <c r="Z261" s="4">
        <v>0</v>
      </c>
      <c r="AA261" s="4">
        <v>0.35</v>
      </c>
      <c r="AB261" s="4" t="s">
        <v>382</v>
      </c>
      <c r="AC261" s="4">
        <v>0</v>
      </c>
      <c r="AD261" s="4">
        <v>11.8</v>
      </c>
      <c r="AE261" s="4">
        <v>853</v>
      </c>
      <c r="AF261" s="4">
        <v>868</v>
      </c>
      <c r="AG261" s="4">
        <v>884</v>
      </c>
      <c r="AH261" s="4">
        <v>73</v>
      </c>
      <c r="AI261" s="4">
        <v>22.77</v>
      </c>
      <c r="AJ261" s="4">
        <v>0.52</v>
      </c>
      <c r="AK261" s="4">
        <v>989</v>
      </c>
      <c r="AL261" s="4">
        <v>2</v>
      </c>
      <c r="AM261" s="4">
        <v>0</v>
      </c>
      <c r="AN261" s="4">
        <v>27</v>
      </c>
      <c r="AO261" s="4">
        <v>190</v>
      </c>
      <c r="AP261" s="4">
        <v>189</v>
      </c>
      <c r="AQ261" s="4">
        <v>1.8</v>
      </c>
      <c r="AR261" s="4">
        <v>195</v>
      </c>
      <c r="AS261" s="4" t="s">
        <v>155</v>
      </c>
      <c r="AT261" s="4">
        <v>2</v>
      </c>
      <c r="AU261" s="5">
        <v>0.64105324074074077</v>
      </c>
      <c r="AV261" s="4">
        <v>47.161566000000001</v>
      </c>
      <c r="AW261" s="4">
        <v>-88.491380000000007</v>
      </c>
      <c r="AX261" s="4">
        <v>315.3</v>
      </c>
      <c r="AY261" s="4">
        <v>32.9</v>
      </c>
      <c r="AZ261" s="4">
        <v>12</v>
      </c>
      <c r="BA261" s="4">
        <v>11</v>
      </c>
      <c r="BB261" s="4" t="s">
        <v>431</v>
      </c>
      <c r="BC261" s="4">
        <v>0.8</v>
      </c>
      <c r="BD261" s="4">
        <v>1</v>
      </c>
      <c r="BE261" s="4">
        <v>1.5</v>
      </c>
      <c r="BF261" s="4">
        <v>14.063000000000001</v>
      </c>
      <c r="BG261" s="4">
        <v>14.68</v>
      </c>
      <c r="BH261" s="4">
        <v>1.04</v>
      </c>
      <c r="BI261" s="4">
        <v>14.29</v>
      </c>
      <c r="BJ261" s="4">
        <v>2990.319</v>
      </c>
      <c r="BK261" s="4">
        <v>20.481000000000002</v>
      </c>
      <c r="BL261" s="4">
        <v>13.619</v>
      </c>
      <c r="BM261" s="4">
        <v>0</v>
      </c>
      <c r="BN261" s="4">
        <v>13.619</v>
      </c>
      <c r="BO261" s="4">
        <v>10.935</v>
      </c>
      <c r="BP261" s="4">
        <v>0</v>
      </c>
      <c r="BQ261" s="4">
        <v>10.935</v>
      </c>
      <c r="BR261" s="4">
        <v>3.5135000000000001</v>
      </c>
      <c r="BU261" s="4">
        <v>3.145</v>
      </c>
      <c r="BW261" s="4">
        <v>60.881</v>
      </c>
      <c r="BX261" s="4">
        <v>0.37391999999999997</v>
      </c>
      <c r="BY261" s="4">
        <v>-5</v>
      </c>
      <c r="BZ261" s="4">
        <v>0.91176199999999996</v>
      </c>
      <c r="CA261" s="4">
        <v>9.13767</v>
      </c>
      <c r="CB261" s="4">
        <v>18.417591999999999</v>
      </c>
      <c r="CC261" s="4">
        <f t="shared" si="35"/>
        <v>2.4141724139999998</v>
      </c>
      <c r="CE261" s="4">
        <f t="shared" si="36"/>
        <v>20411.43751789731</v>
      </c>
      <c r="CF261" s="4">
        <f t="shared" si="37"/>
        <v>139.80001859469002</v>
      </c>
      <c r="CG261" s="4">
        <f t="shared" si="38"/>
        <v>74.640554823149998</v>
      </c>
      <c r="CH261" s="4">
        <f t="shared" si="39"/>
        <v>23.982587048115001</v>
      </c>
    </row>
    <row r="262" spans="1:86">
      <c r="A262" s="2">
        <v>42440</v>
      </c>
      <c r="B262" s="29">
        <v>0.43291805555555557</v>
      </c>
      <c r="C262" s="4">
        <v>14.291</v>
      </c>
      <c r="D262" s="4">
        <v>0.1181</v>
      </c>
      <c r="E262" s="4" t="s">
        <v>155</v>
      </c>
      <c r="F262" s="4">
        <v>1181.3863819999999</v>
      </c>
      <c r="G262" s="4">
        <v>588.9</v>
      </c>
      <c r="H262" s="4">
        <v>2.5</v>
      </c>
      <c r="I262" s="4">
        <v>436.4</v>
      </c>
      <c r="K262" s="4">
        <v>0.31</v>
      </c>
      <c r="L262" s="4">
        <v>75</v>
      </c>
      <c r="M262" s="4">
        <v>0.87529999999999997</v>
      </c>
      <c r="N262" s="4">
        <v>12.5083</v>
      </c>
      <c r="O262" s="4">
        <v>0.10340000000000001</v>
      </c>
      <c r="P262" s="4">
        <v>515.47149999999999</v>
      </c>
      <c r="Q262" s="4">
        <v>2.1880999999999999</v>
      </c>
      <c r="R262" s="4">
        <v>517.70000000000005</v>
      </c>
      <c r="S262" s="4">
        <v>413.8777</v>
      </c>
      <c r="T262" s="4">
        <v>1.7568999999999999</v>
      </c>
      <c r="U262" s="4">
        <v>415.6</v>
      </c>
      <c r="V262" s="4">
        <v>436.3682</v>
      </c>
      <c r="Y262" s="4">
        <v>65.917000000000002</v>
      </c>
      <c r="Z262" s="4">
        <v>0</v>
      </c>
      <c r="AA262" s="4">
        <v>0.26979999999999998</v>
      </c>
      <c r="AB262" s="4" t="s">
        <v>382</v>
      </c>
      <c r="AC262" s="4">
        <v>0</v>
      </c>
      <c r="AD262" s="4">
        <v>11.9</v>
      </c>
      <c r="AE262" s="4">
        <v>853</v>
      </c>
      <c r="AF262" s="4">
        <v>868</v>
      </c>
      <c r="AG262" s="4">
        <v>885</v>
      </c>
      <c r="AH262" s="4">
        <v>73</v>
      </c>
      <c r="AI262" s="4">
        <v>22.77</v>
      </c>
      <c r="AJ262" s="4">
        <v>0.52</v>
      </c>
      <c r="AK262" s="4">
        <v>989</v>
      </c>
      <c r="AL262" s="4">
        <v>2</v>
      </c>
      <c r="AM262" s="4">
        <v>0</v>
      </c>
      <c r="AN262" s="4">
        <v>27</v>
      </c>
      <c r="AO262" s="4">
        <v>190</v>
      </c>
      <c r="AP262" s="4">
        <v>189</v>
      </c>
      <c r="AQ262" s="4">
        <v>1.8</v>
      </c>
      <c r="AR262" s="4">
        <v>195</v>
      </c>
      <c r="AS262" s="4" t="s">
        <v>155</v>
      </c>
      <c r="AT262" s="4">
        <v>2</v>
      </c>
      <c r="AU262" s="5">
        <v>0.64107638888888896</v>
      </c>
      <c r="AV262" s="4">
        <v>47.161425000000001</v>
      </c>
      <c r="AW262" s="4">
        <v>-88.491237999999996</v>
      </c>
      <c r="AX262" s="4">
        <v>314.8</v>
      </c>
      <c r="AY262" s="4">
        <v>33.200000000000003</v>
      </c>
      <c r="AZ262" s="4">
        <v>12</v>
      </c>
      <c r="BA262" s="4">
        <v>12</v>
      </c>
      <c r="BB262" s="4" t="s">
        <v>431</v>
      </c>
      <c r="BC262" s="4">
        <v>0.8</v>
      </c>
      <c r="BD262" s="4">
        <v>1.0738000000000001</v>
      </c>
      <c r="BE262" s="4">
        <v>1.4261999999999999</v>
      </c>
      <c r="BF262" s="4">
        <v>14.063000000000001</v>
      </c>
      <c r="BG262" s="4">
        <v>14.71</v>
      </c>
      <c r="BH262" s="4">
        <v>1.05</v>
      </c>
      <c r="BI262" s="4">
        <v>14.253</v>
      </c>
      <c r="BJ262" s="4">
        <v>2997.9009999999998</v>
      </c>
      <c r="BK262" s="4">
        <v>15.773</v>
      </c>
      <c r="BL262" s="4">
        <v>12.938000000000001</v>
      </c>
      <c r="BM262" s="4">
        <v>5.5E-2</v>
      </c>
      <c r="BN262" s="4">
        <v>12.993</v>
      </c>
      <c r="BO262" s="4">
        <v>10.388</v>
      </c>
      <c r="BP262" s="4">
        <v>4.3999999999999997E-2</v>
      </c>
      <c r="BQ262" s="4">
        <v>10.432</v>
      </c>
      <c r="BR262" s="4">
        <v>3.4584000000000001</v>
      </c>
      <c r="BU262" s="4">
        <v>3.1339999999999999</v>
      </c>
      <c r="BW262" s="4">
        <v>47.021999999999998</v>
      </c>
      <c r="BX262" s="4">
        <v>0.38944400000000001</v>
      </c>
      <c r="BY262" s="4">
        <v>-5</v>
      </c>
      <c r="BZ262" s="4">
        <v>0.91249199999999997</v>
      </c>
      <c r="CA262" s="4">
        <v>9.5170379999999994</v>
      </c>
      <c r="CB262" s="4">
        <v>18.432338000000001</v>
      </c>
      <c r="CC262" s="4">
        <f t="shared" si="35"/>
        <v>2.5144014395999998</v>
      </c>
      <c r="CE262" s="4">
        <f t="shared" si="36"/>
        <v>21312.759889716785</v>
      </c>
      <c r="CF262" s="4">
        <f t="shared" si="37"/>
        <v>112.13384355937798</v>
      </c>
      <c r="CG262" s="4">
        <f t="shared" si="38"/>
        <v>74.163460090751997</v>
      </c>
      <c r="CH262" s="4">
        <f t="shared" si="39"/>
        <v>24.5865519917424</v>
      </c>
    </row>
    <row r="263" spans="1:86">
      <c r="A263" s="2">
        <v>42440</v>
      </c>
      <c r="B263" s="29">
        <v>0.43292962962962966</v>
      </c>
      <c r="C263" s="4">
        <v>14.32</v>
      </c>
      <c r="D263" s="4">
        <v>8.5099999999999995E-2</v>
      </c>
      <c r="E263" s="4" t="s">
        <v>155</v>
      </c>
      <c r="F263" s="4">
        <v>850.96747300000004</v>
      </c>
      <c r="G263" s="4">
        <v>685.6</v>
      </c>
      <c r="H263" s="4">
        <v>2.4</v>
      </c>
      <c r="I263" s="4">
        <v>425.4</v>
      </c>
      <c r="K263" s="4">
        <v>0.3</v>
      </c>
      <c r="L263" s="4">
        <v>74</v>
      </c>
      <c r="M263" s="4">
        <v>0.87539999999999996</v>
      </c>
      <c r="N263" s="4">
        <v>12.5352</v>
      </c>
      <c r="O263" s="4">
        <v>7.4499999999999997E-2</v>
      </c>
      <c r="P263" s="4">
        <v>600.17399999999998</v>
      </c>
      <c r="Q263" s="4">
        <v>2.1009000000000002</v>
      </c>
      <c r="R263" s="4">
        <v>602.29999999999995</v>
      </c>
      <c r="S263" s="4">
        <v>481.88630000000001</v>
      </c>
      <c r="T263" s="4">
        <v>1.6868000000000001</v>
      </c>
      <c r="U263" s="4">
        <v>483.6</v>
      </c>
      <c r="V263" s="4">
        <v>425.40100000000001</v>
      </c>
      <c r="Y263" s="4">
        <v>65.081000000000003</v>
      </c>
      <c r="Z263" s="4">
        <v>0</v>
      </c>
      <c r="AA263" s="4">
        <v>0.2626</v>
      </c>
      <c r="AB263" s="4" t="s">
        <v>382</v>
      </c>
      <c r="AC263" s="4">
        <v>0</v>
      </c>
      <c r="AD263" s="4">
        <v>11.9</v>
      </c>
      <c r="AE263" s="4">
        <v>853</v>
      </c>
      <c r="AF263" s="4">
        <v>868</v>
      </c>
      <c r="AG263" s="4">
        <v>885</v>
      </c>
      <c r="AH263" s="4">
        <v>73</v>
      </c>
      <c r="AI263" s="4">
        <v>22.77</v>
      </c>
      <c r="AJ263" s="4">
        <v>0.52</v>
      </c>
      <c r="AK263" s="4">
        <v>989</v>
      </c>
      <c r="AL263" s="4">
        <v>2</v>
      </c>
      <c r="AM263" s="4">
        <v>0</v>
      </c>
      <c r="AN263" s="4">
        <v>27</v>
      </c>
      <c r="AO263" s="4">
        <v>190</v>
      </c>
      <c r="AP263" s="4">
        <v>189</v>
      </c>
      <c r="AQ263" s="4">
        <v>1.9</v>
      </c>
      <c r="AR263" s="4">
        <v>195</v>
      </c>
      <c r="AS263" s="4" t="s">
        <v>155</v>
      </c>
      <c r="AT263" s="4">
        <v>2</v>
      </c>
      <c r="AU263" s="5">
        <v>0.641087962962963</v>
      </c>
      <c r="AV263" s="4">
        <v>47.161397000000001</v>
      </c>
      <c r="AW263" s="4">
        <v>-88.491202999999999</v>
      </c>
      <c r="AX263" s="4">
        <v>314.60000000000002</v>
      </c>
      <c r="AY263" s="4">
        <v>33.5</v>
      </c>
      <c r="AZ263" s="4">
        <v>12</v>
      </c>
      <c r="BA263" s="4">
        <v>12</v>
      </c>
      <c r="BB263" s="4" t="s">
        <v>420</v>
      </c>
      <c r="BC263" s="4">
        <v>0.9476</v>
      </c>
      <c r="BD263" s="4">
        <v>1.2476</v>
      </c>
      <c r="BE263" s="4">
        <v>1.6214</v>
      </c>
      <c r="BF263" s="4">
        <v>14.063000000000001</v>
      </c>
      <c r="BG263" s="4">
        <v>14.72</v>
      </c>
      <c r="BH263" s="4">
        <v>1.05</v>
      </c>
      <c r="BI263" s="4">
        <v>14.239000000000001</v>
      </c>
      <c r="BJ263" s="4">
        <v>3005.0889999999999</v>
      </c>
      <c r="BK263" s="4">
        <v>11.366</v>
      </c>
      <c r="BL263" s="4">
        <v>15.068</v>
      </c>
      <c r="BM263" s="4">
        <v>5.2999999999999999E-2</v>
      </c>
      <c r="BN263" s="4">
        <v>15.12</v>
      </c>
      <c r="BO263" s="4">
        <v>12.098000000000001</v>
      </c>
      <c r="BP263" s="4">
        <v>4.2000000000000003E-2</v>
      </c>
      <c r="BQ263" s="4">
        <v>12.14</v>
      </c>
      <c r="BR263" s="4">
        <v>3.3723000000000001</v>
      </c>
      <c r="BU263" s="4">
        <v>3.0950000000000002</v>
      </c>
      <c r="BW263" s="4">
        <v>45.776000000000003</v>
      </c>
      <c r="BX263" s="4">
        <v>0.35719200000000001</v>
      </c>
      <c r="BY263" s="4">
        <v>-5</v>
      </c>
      <c r="BZ263" s="4">
        <v>0.91225400000000001</v>
      </c>
      <c r="CA263" s="4">
        <v>8.7288789999999992</v>
      </c>
      <c r="CB263" s="4">
        <v>18.427530999999998</v>
      </c>
      <c r="CC263" s="4">
        <f t="shared" si="35"/>
        <v>2.3061698317999997</v>
      </c>
      <c r="CE263" s="4">
        <f t="shared" si="36"/>
        <v>19594.600524127556</v>
      </c>
      <c r="CF263" s="4">
        <f t="shared" si="37"/>
        <v>74.111691719357992</v>
      </c>
      <c r="CG263" s="4">
        <f t="shared" si="38"/>
        <v>79.158537521819994</v>
      </c>
      <c r="CH263" s="4">
        <f t="shared" si="39"/>
        <v>21.988989792819901</v>
      </c>
    </row>
    <row r="264" spans="1:86">
      <c r="A264" s="2">
        <v>42440</v>
      </c>
      <c r="B264" s="29">
        <v>0.4329412037037037</v>
      </c>
      <c r="C264" s="4">
        <v>14.32</v>
      </c>
      <c r="D264" s="4">
        <v>7.7799999999999994E-2</v>
      </c>
      <c r="E264" s="4" t="s">
        <v>155</v>
      </c>
      <c r="F264" s="4">
        <v>777.919175</v>
      </c>
      <c r="G264" s="4">
        <v>724.1</v>
      </c>
      <c r="H264" s="4">
        <v>2.4</v>
      </c>
      <c r="I264" s="4">
        <v>417.3</v>
      </c>
      <c r="K264" s="4">
        <v>0.3</v>
      </c>
      <c r="L264" s="4">
        <v>74</v>
      </c>
      <c r="M264" s="4">
        <v>0.87539999999999996</v>
      </c>
      <c r="N264" s="4">
        <v>12.535600000000001</v>
      </c>
      <c r="O264" s="4">
        <v>6.8099999999999994E-2</v>
      </c>
      <c r="P264" s="4">
        <v>633.89440000000002</v>
      </c>
      <c r="Q264" s="4">
        <v>2.1009000000000002</v>
      </c>
      <c r="R264" s="4">
        <v>636</v>
      </c>
      <c r="S264" s="4">
        <v>508.96069999999997</v>
      </c>
      <c r="T264" s="4">
        <v>1.6869000000000001</v>
      </c>
      <c r="U264" s="4">
        <v>510.6</v>
      </c>
      <c r="V264" s="4">
        <v>417.2824</v>
      </c>
      <c r="Y264" s="4">
        <v>64.537000000000006</v>
      </c>
      <c r="Z264" s="4">
        <v>0</v>
      </c>
      <c r="AA264" s="4">
        <v>0.2626</v>
      </c>
      <c r="AB264" s="4" t="s">
        <v>382</v>
      </c>
      <c r="AC264" s="4">
        <v>0</v>
      </c>
      <c r="AD264" s="4">
        <v>11.8</v>
      </c>
      <c r="AE264" s="4">
        <v>854</v>
      </c>
      <c r="AF264" s="4">
        <v>869</v>
      </c>
      <c r="AG264" s="4">
        <v>884</v>
      </c>
      <c r="AH264" s="4">
        <v>73</v>
      </c>
      <c r="AI264" s="4">
        <v>22.77</v>
      </c>
      <c r="AJ264" s="4">
        <v>0.52</v>
      </c>
      <c r="AK264" s="4">
        <v>989</v>
      </c>
      <c r="AL264" s="4">
        <v>2</v>
      </c>
      <c r="AM264" s="4">
        <v>0</v>
      </c>
      <c r="AN264" s="4">
        <v>27</v>
      </c>
      <c r="AO264" s="4">
        <v>190</v>
      </c>
      <c r="AP264" s="4">
        <v>189</v>
      </c>
      <c r="AQ264" s="4">
        <v>1.8</v>
      </c>
      <c r="AR264" s="4">
        <v>195</v>
      </c>
      <c r="AS264" s="4" t="s">
        <v>155</v>
      </c>
      <c r="AT264" s="4">
        <v>2</v>
      </c>
      <c r="AU264" s="5">
        <v>0.641087962962963</v>
      </c>
      <c r="AV264" s="4">
        <v>47.161245999999998</v>
      </c>
      <c r="AW264" s="4">
        <v>-88.491</v>
      </c>
      <c r="AX264" s="4">
        <v>314.5</v>
      </c>
      <c r="AY264" s="4">
        <v>33.799999999999997</v>
      </c>
      <c r="AZ264" s="4">
        <v>12</v>
      </c>
      <c r="BA264" s="4">
        <v>12</v>
      </c>
      <c r="BB264" s="4" t="s">
        <v>420</v>
      </c>
      <c r="BC264" s="4">
        <v>1.1476</v>
      </c>
      <c r="BD264" s="4">
        <v>1.3737999999999999</v>
      </c>
      <c r="BE264" s="4">
        <v>1.8475999999999999</v>
      </c>
      <c r="BF264" s="4">
        <v>14.063000000000001</v>
      </c>
      <c r="BG264" s="4">
        <v>14.73</v>
      </c>
      <c r="BH264" s="4">
        <v>1.05</v>
      </c>
      <c r="BI264" s="4">
        <v>14.234999999999999</v>
      </c>
      <c r="BJ264" s="4">
        <v>3006.808</v>
      </c>
      <c r="BK264" s="4">
        <v>10.396000000000001</v>
      </c>
      <c r="BL264" s="4">
        <v>15.923</v>
      </c>
      <c r="BM264" s="4">
        <v>5.2999999999999999E-2</v>
      </c>
      <c r="BN264" s="4">
        <v>15.975</v>
      </c>
      <c r="BO264" s="4">
        <v>12.784000000000001</v>
      </c>
      <c r="BP264" s="4">
        <v>4.2000000000000003E-2</v>
      </c>
      <c r="BQ264" s="4">
        <v>12.827</v>
      </c>
      <c r="BR264" s="4">
        <v>3.3096999999999999</v>
      </c>
      <c r="BU264" s="4">
        <v>3.0710000000000002</v>
      </c>
      <c r="BW264" s="4">
        <v>45.802</v>
      </c>
      <c r="BX264" s="4">
        <v>0.34723799999999999</v>
      </c>
      <c r="BY264" s="4">
        <v>-5</v>
      </c>
      <c r="BZ264" s="4">
        <v>0.90976199999999996</v>
      </c>
      <c r="CA264" s="4">
        <v>8.4856280000000002</v>
      </c>
      <c r="CB264" s="4">
        <v>18.377192000000001</v>
      </c>
      <c r="CC264" s="4">
        <f t="shared" si="35"/>
        <v>2.2419029176</v>
      </c>
      <c r="CE264" s="4">
        <f t="shared" si="36"/>
        <v>19059.446654101728</v>
      </c>
      <c r="CF264" s="4">
        <f t="shared" si="37"/>
        <v>65.897791749936005</v>
      </c>
      <c r="CG264" s="4">
        <f t="shared" si="38"/>
        <v>81.307327315932</v>
      </c>
      <c r="CH264" s="4">
        <f t="shared" si="39"/>
        <v>20.979407594725199</v>
      </c>
    </row>
    <row r="265" spans="1:86">
      <c r="A265" s="2">
        <v>42440</v>
      </c>
      <c r="B265" s="29">
        <v>0.4329527777777778</v>
      </c>
      <c r="C265" s="4">
        <v>14.32</v>
      </c>
      <c r="D265" s="4">
        <v>7.0000000000000007E-2</v>
      </c>
      <c r="E265" s="4" t="s">
        <v>155</v>
      </c>
      <c r="F265" s="4">
        <v>699.54692599999998</v>
      </c>
      <c r="G265" s="4">
        <v>733</v>
      </c>
      <c r="H265" s="4">
        <v>2.4</v>
      </c>
      <c r="I265" s="4">
        <v>410.6</v>
      </c>
      <c r="K265" s="4">
        <v>0.3</v>
      </c>
      <c r="L265" s="4">
        <v>72</v>
      </c>
      <c r="M265" s="4">
        <v>0.87549999999999994</v>
      </c>
      <c r="N265" s="4">
        <v>12.537800000000001</v>
      </c>
      <c r="O265" s="4">
        <v>6.1199999999999997E-2</v>
      </c>
      <c r="P265" s="4">
        <v>641.74270000000001</v>
      </c>
      <c r="Q265" s="4">
        <v>2.1013000000000002</v>
      </c>
      <c r="R265" s="4">
        <v>643.79999999999995</v>
      </c>
      <c r="S265" s="4">
        <v>515.26220000000001</v>
      </c>
      <c r="T265" s="4">
        <v>1.6872</v>
      </c>
      <c r="U265" s="4">
        <v>516.9</v>
      </c>
      <c r="V265" s="4">
        <v>410.5949</v>
      </c>
      <c r="Y265" s="4">
        <v>63.283999999999999</v>
      </c>
      <c r="Z265" s="4">
        <v>0</v>
      </c>
      <c r="AA265" s="4">
        <v>0.26269999999999999</v>
      </c>
      <c r="AB265" s="4" t="s">
        <v>382</v>
      </c>
      <c r="AC265" s="4">
        <v>0</v>
      </c>
      <c r="AD265" s="4">
        <v>11.9</v>
      </c>
      <c r="AE265" s="4">
        <v>853</v>
      </c>
      <c r="AF265" s="4">
        <v>869</v>
      </c>
      <c r="AG265" s="4">
        <v>884</v>
      </c>
      <c r="AH265" s="4">
        <v>73</v>
      </c>
      <c r="AI265" s="4">
        <v>22.77</v>
      </c>
      <c r="AJ265" s="4">
        <v>0.52</v>
      </c>
      <c r="AK265" s="4">
        <v>989</v>
      </c>
      <c r="AL265" s="4">
        <v>2</v>
      </c>
      <c r="AM265" s="4">
        <v>0</v>
      </c>
      <c r="AN265" s="4">
        <v>27</v>
      </c>
      <c r="AO265" s="4">
        <v>190</v>
      </c>
      <c r="AP265" s="4">
        <v>189</v>
      </c>
      <c r="AQ265" s="4">
        <v>2</v>
      </c>
      <c r="AR265" s="4">
        <v>195</v>
      </c>
      <c r="AS265" s="4" t="s">
        <v>155</v>
      </c>
      <c r="AT265" s="4">
        <v>2</v>
      </c>
      <c r="AU265" s="5">
        <v>0.64111111111111108</v>
      </c>
      <c r="AV265" s="4">
        <v>47.161192</v>
      </c>
      <c r="AW265" s="4">
        <v>-88.490927999999997</v>
      </c>
      <c r="AX265" s="4">
        <v>314.39999999999998</v>
      </c>
      <c r="AY265" s="4">
        <v>33.799999999999997</v>
      </c>
      <c r="AZ265" s="4">
        <v>12</v>
      </c>
      <c r="BA265" s="4">
        <v>12</v>
      </c>
      <c r="BB265" s="4" t="s">
        <v>420</v>
      </c>
      <c r="BC265" s="4">
        <v>1.2738</v>
      </c>
      <c r="BD265" s="4">
        <v>1.1048</v>
      </c>
      <c r="BE265" s="4">
        <v>1.9</v>
      </c>
      <c r="BF265" s="4">
        <v>14.063000000000001</v>
      </c>
      <c r="BG265" s="4">
        <v>14.74</v>
      </c>
      <c r="BH265" s="4">
        <v>1.05</v>
      </c>
      <c r="BI265" s="4">
        <v>14.214</v>
      </c>
      <c r="BJ265" s="4">
        <v>3008.605</v>
      </c>
      <c r="BK265" s="4">
        <v>9.3539999999999992</v>
      </c>
      <c r="BL265" s="4">
        <v>16.126999999999999</v>
      </c>
      <c r="BM265" s="4">
        <v>5.2999999999999999E-2</v>
      </c>
      <c r="BN265" s="4">
        <v>16.178999999999998</v>
      </c>
      <c r="BO265" s="4">
        <v>12.948</v>
      </c>
      <c r="BP265" s="4">
        <v>4.2000000000000003E-2</v>
      </c>
      <c r="BQ265" s="4">
        <v>12.991</v>
      </c>
      <c r="BR265" s="4">
        <v>3.258</v>
      </c>
      <c r="BU265" s="4">
        <v>3.0129999999999999</v>
      </c>
      <c r="BW265" s="4">
        <v>45.829000000000001</v>
      </c>
      <c r="BX265" s="4">
        <v>0.34725400000000001</v>
      </c>
      <c r="BY265" s="4">
        <v>-5</v>
      </c>
      <c r="BZ265" s="4">
        <v>0.91123799999999999</v>
      </c>
      <c r="CA265" s="4">
        <v>8.4860190000000006</v>
      </c>
      <c r="CB265" s="4">
        <v>18.407008000000001</v>
      </c>
      <c r="CC265" s="4">
        <f t="shared" si="35"/>
        <v>2.2420062197999999</v>
      </c>
      <c r="CE265" s="4">
        <f t="shared" si="36"/>
        <v>19071.716157540766</v>
      </c>
      <c r="CF265" s="4">
        <f t="shared" si="37"/>
        <v>59.295531629321992</v>
      </c>
      <c r="CG265" s="4">
        <f t="shared" si="38"/>
        <v>82.350679003262997</v>
      </c>
      <c r="CH265" s="4">
        <f t="shared" si="39"/>
        <v>20.652645076794002</v>
      </c>
    </row>
    <row r="266" spans="1:86">
      <c r="A266" s="2">
        <v>42440</v>
      </c>
      <c r="B266" s="29">
        <v>0.43296435185185184</v>
      </c>
      <c r="C266" s="4">
        <v>14.32</v>
      </c>
      <c r="D266" s="4">
        <v>5.7000000000000002E-2</v>
      </c>
      <c r="E266" s="4" t="s">
        <v>155</v>
      </c>
      <c r="F266" s="4">
        <v>570.09708699999999</v>
      </c>
      <c r="G266" s="4">
        <v>754.7</v>
      </c>
      <c r="H266" s="4">
        <v>2.4</v>
      </c>
      <c r="I266" s="4">
        <v>375.9</v>
      </c>
      <c r="K266" s="4">
        <v>0.3</v>
      </c>
      <c r="L266" s="4">
        <v>71</v>
      </c>
      <c r="M266" s="4">
        <v>0.87560000000000004</v>
      </c>
      <c r="N266" s="4">
        <v>12.5387</v>
      </c>
      <c r="O266" s="4">
        <v>4.99E-2</v>
      </c>
      <c r="P266" s="4">
        <v>660.82060000000001</v>
      </c>
      <c r="Q266" s="4">
        <v>2.1015000000000001</v>
      </c>
      <c r="R266" s="4">
        <v>662.9</v>
      </c>
      <c r="S266" s="4">
        <v>531.0489</v>
      </c>
      <c r="T266" s="4">
        <v>1.6888000000000001</v>
      </c>
      <c r="U266" s="4">
        <v>532.70000000000005</v>
      </c>
      <c r="V266" s="4">
        <v>375.9237</v>
      </c>
      <c r="Y266" s="4">
        <v>61.944000000000003</v>
      </c>
      <c r="Z266" s="4">
        <v>0</v>
      </c>
      <c r="AA266" s="4">
        <v>0.26269999999999999</v>
      </c>
      <c r="AB266" s="4" t="s">
        <v>382</v>
      </c>
      <c r="AC266" s="4">
        <v>0</v>
      </c>
      <c r="AD266" s="4">
        <v>11.8</v>
      </c>
      <c r="AE266" s="4">
        <v>854</v>
      </c>
      <c r="AF266" s="4">
        <v>868</v>
      </c>
      <c r="AG266" s="4">
        <v>885</v>
      </c>
      <c r="AH266" s="4">
        <v>73.7</v>
      </c>
      <c r="AI266" s="4">
        <v>23.01</v>
      </c>
      <c r="AJ266" s="4">
        <v>0.53</v>
      </c>
      <c r="AK266" s="4">
        <v>989</v>
      </c>
      <c r="AL266" s="4">
        <v>2</v>
      </c>
      <c r="AM266" s="4">
        <v>0</v>
      </c>
      <c r="AN266" s="4">
        <v>27</v>
      </c>
      <c r="AO266" s="4">
        <v>190</v>
      </c>
      <c r="AP266" s="4">
        <v>189</v>
      </c>
      <c r="AQ266" s="4">
        <v>1.9</v>
      </c>
      <c r="AR266" s="4">
        <v>195</v>
      </c>
      <c r="AS266" s="4" t="s">
        <v>155</v>
      </c>
      <c r="AT266" s="4">
        <v>2</v>
      </c>
      <c r="AU266" s="5">
        <v>0.64111111111111108</v>
      </c>
      <c r="AV266" s="4">
        <v>47.161098000000003</v>
      </c>
      <c r="AW266" s="4">
        <v>-88.490864999999999</v>
      </c>
      <c r="AX266" s="4">
        <v>314.3</v>
      </c>
      <c r="AY266" s="4">
        <v>33.4</v>
      </c>
      <c r="AZ266" s="4">
        <v>12</v>
      </c>
      <c r="BA266" s="4">
        <v>12</v>
      </c>
      <c r="BB266" s="4" t="s">
        <v>420</v>
      </c>
      <c r="BC266" s="4">
        <v>1.4476</v>
      </c>
      <c r="BD266" s="4">
        <v>1</v>
      </c>
      <c r="BE266" s="4">
        <v>2.0476000000000001</v>
      </c>
      <c r="BF266" s="4">
        <v>14.063000000000001</v>
      </c>
      <c r="BG266" s="4">
        <v>14.76</v>
      </c>
      <c r="BH266" s="4">
        <v>1.05</v>
      </c>
      <c r="BI266" s="4">
        <v>14.206</v>
      </c>
      <c r="BJ266" s="4">
        <v>3012.143</v>
      </c>
      <c r="BK266" s="4">
        <v>7.6319999999999997</v>
      </c>
      <c r="BL266" s="4">
        <v>16.623999999999999</v>
      </c>
      <c r="BM266" s="4">
        <v>5.2999999999999999E-2</v>
      </c>
      <c r="BN266" s="4">
        <v>16.677</v>
      </c>
      <c r="BO266" s="4">
        <v>13.36</v>
      </c>
      <c r="BP266" s="4">
        <v>4.2000000000000003E-2</v>
      </c>
      <c r="BQ266" s="4">
        <v>13.401999999999999</v>
      </c>
      <c r="BR266" s="4">
        <v>2.9862000000000002</v>
      </c>
      <c r="BU266" s="4">
        <v>2.952</v>
      </c>
      <c r="BW266" s="4">
        <v>45.883000000000003</v>
      </c>
      <c r="BX266" s="4">
        <v>0.30895400000000001</v>
      </c>
      <c r="BY266" s="4">
        <v>-5</v>
      </c>
      <c r="BZ266" s="4">
        <v>0.91050799999999998</v>
      </c>
      <c r="CA266" s="4">
        <v>7.5500629999999997</v>
      </c>
      <c r="CB266" s="4">
        <v>18.392261999999999</v>
      </c>
      <c r="CC266" s="4">
        <f t="shared" si="35"/>
        <v>1.9947266445999998</v>
      </c>
      <c r="CE266" s="4">
        <f t="shared" si="36"/>
        <v>16988.176453011722</v>
      </c>
      <c r="CF266" s="4">
        <f t="shared" si="37"/>
        <v>43.043694369551993</v>
      </c>
      <c r="CG266" s="4">
        <f t="shared" si="38"/>
        <v>75.585900411522005</v>
      </c>
      <c r="CH266" s="4">
        <f t="shared" si="39"/>
        <v>16.841860603558199</v>
      </c>
    </row>
    <row r="267" spans="1:86">
      <c r="A267" s="2">
        <v>42440</v>
      </c>
      <c r="B267" s="29">
        <v>0.43297592592592588</v>
      </c>
      <c r="C267" s="4">
        <v>14.316000000000001</v>
      </c>
      <c r="D267" s="4">
        <v>5.6000000000000001E-2</v>
      </c>
      <c r="E267" s="4" t="s">
        <v>155</v>
      </c>
      <c r="F267" s="4">
        <v>560</v>
      </c>
      <c r="G267" s="4">
        <v>721.4</v>
      </c>
      <c r="H267" s="4">
        <v>12.9</v>
      </c>
      <c r="I267" s="4">
        <v>369.7</v>
      </c>
      <c r="K267" s="4">
        <v>0.34</v>
      </c>
      <c r="L267" s="4">
        <v>70</v>
      </c>
      <c r="M267" s="4">
        <v>0.87570000000000003</v>
      </c>
      <c r="N267" s="4">
        <v>12.535600000000001</v>
      </c>
      <c r="O267" s="4">
        <v>4.9000000000000002E-2</v>
      </c>
      <c r="P267" s="4">
        <v>631.65729999999996</v>
      </c>
      <c r="Q267" s="4">
        <v>11.303599999999999</v>
      </c>
      <c r="R267" s="4">
        <v>643</v>
      </c>
      <c r="S267" s="4">
        <v>507.31700000000001</v>
      </c>
      <c r="T267" s="4">
        <v>9.0785</v>
      </c>
      <c r="U267" s="4">
        <v>516.4</v>
      </c>
      <c r="V267" s="4">
        <v>369.74</v>
      </c>
      <c r="Y267" s="4">
        <v>61.598999999999997</v>
      </c>
      <c r="Z267" s="4">
        <v>0</v>
      </c>
      <c r="AA267" s="4">
        <v>0.29670000000000002</v>
      </c>
      <c r="AB267" s="4" t="s">
        <v>382</v>
      </c>
      <c r="AC267" s="4">
        <v>0</v>
      </c>
      <c r="AD267" s="4">
        <v>11.9</v>
      </c>
      <c r="AE267" s="4">
        <v>854</v>
      </c>
      <c r="AF267" s="4">
        <v>869</v>
      </c>
      <c r="AG267" s="4">
        <v>884</v>
      </c>
      <c r="AH267" s="4">
        <v>73.3</v>
      </c>
      <c r="AI267" s="4">
        <v>22.85</v>
      </c>
      <c r="AJ267" s="4">
        <v>0.52</v>
      </c>
      <c r="AK267" s="4">
        <v>989</v>
      </c>
      <c r="AL267" s="4">
        <v>2</v>
      </c>
      <c r="AM267" s="4">
        <v>0</v>
      </c>
      <c r="AN267" s="4">
        <v>27</v>
      </c>
      <c r="AO267" s="4">
        <v>190</v>
      </c>
      <c r="AP267" s="4">
        <v>189</v>
      </c>
      <c r="AQ267" s="4">
        <v>1.8</v>
      </c>
      <c r="AR267" s="4">
        <v>195</v>
      </c>
      <c r="AS267" s="4" t="s">
        <v>155</v>
      </c>
      <c r="AT267" s="4">
        <v>2</v>
      </c>
      <c r="AU267" s="5">
        <v>0.64112268518518511</v>
      </c>
      <c r="AV267" s="4">
        <v>47.160876999999999</v>
      </c>
      <c r="AW267" s="4">
        <v>-88.490745000000004</v>
      </c>
      <c r="AX267" s="4">
        <v>314.3</v>
      </c>
      <c r="AY267" s="4">
        <v>33.200000000000003</v>
      </c>
      <c r="AZ267" s="4">
        <v>12</v>
      </c>
      <c r="BA267" s="4">
        <v>12</v>
      </c>
      <c r="BB267" s="4" t="s">
        <v>420</v>
      </c>
      <c r="BC267" s="4">
        <v>1.0571999999999999</v>
      </c>
      <c r="BD267" s="4">
        <v>1</v>
      </c>
      <c r="BE267" s="4">
        <v>1.7310000000000001</v>
      </c>
      <c r="BF267" s="4">
        <v>14.063000000000001</v>
      </c>
      <c r="BG267" s="4">
        <v>14.76</v>
      </c>
      <c r="BH267" s="4">
        <v>1.05</v>
      </c>
      <c r="BI267" s="4">
        <v>14.2</v>
      </c>
      <c r="BJ267" s="4">
        <v>3012.5</v>
      </c>
      <c r="BK267" s="4">
        <v>7.5</v>
      </c>
      <c r="BL267" s="4">
        <v>15.896000000000001</v>
      </c>
      <c r="BM267" s="4">
        <v>0.28399999999999997</v>
      </c>
      <c r="BN267" s="4">
        <v>16.181000000000001</v>
      </c>
      <c r="BO267" s="4">
        <v>12.766999999999999</v>
      </c>
      <c r="BP267" s="4">
        <v>0.22800000000000001</v>
      </c>
      <c r="BQ267" s="4">
        <v>12.996</v>
      </c>
      <c r="BR267" s="4">
        <v>2.9382000000000001</v>
      </c>
      <c r="BU267" s="4">
        <v>2.9369999999999998</v>
      </c>
      <c r="BW267" s="4">
        <v>51.850999999999999</v>
      </c>
      <c r="BX267" s="4">
        <v>0.330316</v>
      </c>
      <c r="BY267" s="4">
        <v>-5</v>
      </c>
      <c r="BZ267" s="4">
        <v>0.91223799999999999</v>
      </c>
      <c r="CA267" s="4">
        <v>8.0720969999999994</v>
      </c>
      <c r="CB267" s="4">
        <v>18.427208</v>
      </c>
      <c r="CC267" s="4">
        <f t="shared" si="35"/>
        <v>2.1326480273999997</v>
      </c>
      <c r="CE267" s="4">
        <f t="shared" si="36"/>
        <v>18164.942582737498</v>
      </c>
      <c r="CF267" s="4">
        <f t="shared" si="37"/>
        <v>45.223923442499995</v>
      </c>
      <c r="CG267" s="4">
        <f t="shared" si="38"/>
        <v>78.364014541163996</v>
      </c>
      <c r="CH267" s="4">
        <f t="shared" si="39"/>
        <v>17.716924247833798</v>
      </c>
    </row>
    <row r="268" spans="1:86">
      <c r="A268" s="2">
        <v>42440</v>
      </c>
      <c r="B268" s="29">
        <v>0.43298750000000003</v>
      </c>
      <c r="C268" s="4">
        <v>14.298999999999999</v>
      </c>
      <c r="D268" s="4">
        <v>4.5600000000000002E-2</v>
      </c>
      <c r="E268" s="4" t="s">
        <v>155</v>
      </c>
      <c r="F268" s="4">
        <v>456.08767599999999</v>
      </c>
      <c r="G268" s="4">
        <v>708.1</v>
      </c>
      <c r="H268" s="4">
        <v>20.5</v>
      </c>
      <c r="I268" s="4">
        <v>363.2</v>
      </c>
      <c r="K268" s="4">
        <v>0.4</v>
      </c>
      <c r="L268" s="4">
        <v>69</v>
      </c>
      <c r="M268" s="4">
        <v>0.87590000000000001</v>
      </c>
      <c r="N268" s="4">
        <v>12.524699999999999</v>
      </c>
      <c r="O268" s="4">
        <v>3.9899999999999998E-2</v>
      </c>
      <c r="P268" s="4">
        <v>620.24329999999998</v>
      </c>
      <c r="Q268" s="4">
        <v>17.984999999999999</v>
      </c>
      <c r="R268" s="4">
        <v>638.20000000000005</v>
      </c>
      <c r="S268" s="4">
        <v>498.00009999999997</v>
      </c>
      <c r="T268" s="4">
        <v>14.440300000000001</v>
      </c>
      <c r="U268" s="4">
        <v>512.4</v>
      </c>
      <c r="V268" s="4">
        <v>363.20699999999999</v>
      </c>
      <c r="Y268" s="4">
        <v>60.277000000000001</v>
      </c>
      <c r="Z268" s="4">
        <v>0</v>
      </c>
      <c r="AA268" s="4">
        <v>0.35039999999999999</v>
      </c>
      <c r="AB268" s="4" t="s">
        <v>382</v>
      </c>
      <c r="AC268" s="4">
        <v>0</v>
      </c>
      <c r="AD268" s="4">
        <v>11.9</v>
      </c>
      <c r="AE268" s="4">
        <v>854</v>
      </c>
      <c r="AF268" s="4">
        <v>869</v>
      </c>
      <c r="AG268" s="4">
        <v>885</v>
      </c>
      <c r="AH268" s="4">
        <v>73</v>
      </c>
      <c r="AI268" s="4">
        <v>22.77</v>
      </c>
      <c r="AJ268" s="4">
        <v>0.52</v>
      </c>
      <c r="AK268" s="4">
        <v>989</v>
      </c>
      <c r="AL268" s="4">
        <v>2</v>
      </c>
      <c r="AM268" s="4">
        <v>0</v>
      </c>
      <c r="AN268" s="4">
        <v>27</v>
      </c>
      <c r="AO268" s="4">
        <v>190</v>
      </c>
      <c r="AP268" s="4">
        <v>189</v>
      </c>
      <c r="AQ268" s="4">
        <v>1.9</v>
      </c>
      <c r="AR268" s="4">
        <v>195</v>
      </c>
      <c r="AS268" s="4" t="s">
        <v>155</v>
      </c>
      <c r="AT268" s="4">
        <v>2</v>
      </c>
      <c r="AU268" s="5">
        <v>0.6411458333333333</v>
      </c>
      <c r="AV268" s="4">
        <v>47.160809999999998</v>
      </c>
      <c r="AW268" s="4">
        <v>-88.490710000000007</v>
      </c>
      <c r="AX268" s="4">
        <v>314.3</v>
      </c>
      <c r="AY268" s="4">
        <v>33.200000000000003</v>
      </c>
      <c r="AZ268" s="4">
        <v>12</v>
      </c>
      <c r="BA268" s="4">
        <v>12</v>
      </c>
      <c r="BB268" s="4" t="s">
        <v>420</v>
      </c>
      <c r="BC268" s="4">
        <v>1.0476000000000001</v>
      </c>
      <c r="BD268" s="4">
        <v>1</v>
      </c>
      <c r="BE268" s="4">
        <v>1.6738</v>
      </c>
      <c r="BF268" s="4">
        <v>14.063000000000001</v>
      </c>
      <c r="BG268" s="4">
        <v>14.79</v>
      </c>
      <c r="BH268" s="4">
        <v>1.05</v>
      </c>
      <c r="BI268" s="4">
        <v>14.164999999999999</v>
      </c>
      <c r="BJ268" s="4">
        <v>3014.8270000000002</v>
      </c>
      <c r="BK268" s="4">
        <v>6.12</v>
      </c>
      <c r="BL268" s="4">
        <v>15.635</v>
      </c>
      <c r="BM268" s="4">
        <v>0.45300000000000001</v>
      </c>
      <c r="BN268" s="4">
        <v>16.088000000000001</v>
      </c>
      <c r="BO268" s="4">
        <v>12.553000000000001</v>
      </c>
      <c r="BP268" s="4">
        <v>0.36399999999999999</v>
      </c>
      <c r="BQ268" s="4">
        <v>12.917</v>
      </c>
      <c r="BR268" s="4">
        <v>2.891</v>
      </c>
      <c r="BU268" s="4">
        <v>2.879</v>
      </c>
      <c r="BW268" s="4">
        <v>61.322000000000003</v>
      </c>
      <c r="BX268" s="4">
        <v>0.292018</v>
      </c>
      <c r="BY268" s="4">
        <v>-5</v>
      </c>
      <c r="BZ268" s="4">
        <v>0.91374599999999995</v>
      </c>
      <c r="CA268" s="4">
        <v>7.13619</v>
      </c>
      <c r="CB268" s="4">
        <v>18.457668999999999</v>
      </c>
      <c r="CC268" s="4">
        <f t="shared" si="35"/>
        <v>1.885381398</v>
      </c>
      <c r="CE268" s="4">
        <f t="shared" si="36"/>
        <v>16071.240581980113</v>
      </c>
      <c r="CF268" s="4">
        <f t="shared" si="37"/>
        <v>32.624091651600004</v>
      </c>
      <c r="CG268" s="4">
        <f t="shared" si="38"/>
        <v>68.857090173810008</v>
      </c>
      <c r="CH268" s="4">
        <f t="shared" si="39"/>
        <v>15.411151791630001</v>
      </c>
    </row>
    <row r="269" spans="1:86">
      <c r="A269" s="2">
        <v>42440</v>
      </c>
      <c r="B269" s="29">
        <v>0.43299907407407406</v>
      </c>
      <c r="C269" s="4">
        <v>14.27</v>
      </c>
      <c r="D269" s="4">
        <v>4.2500000000000003E-2</v>
      </c>
      <c r="E269" s="4" t="s">
        <v>155</v>
      </c>
      <c r="F269" s="4">
        <v>425.01238599999999</v>
      </c>
      <c r="G269" s="4">
        <v>701.5</v>
      </c>
      <c r="H269" s="4">
        <v>20.5</v>
      </c>
      <c r="I269" s="4">
        <v>313.2</v>
      </c>
      <c r="K269" s="4">
        <v>0.4</v>
      </c>
      <c r="L269" s="4">
        <v>67</v>
      </c>
      <c r="M269" s="4">
        <v>0.87619999999999998</v>
      </c>
      <c r="N269" s="4">
        <v>12.5038</v>
      </c>
      <c r="O269" s="4">
        <v>3.7199999999999997E-2</v>
      </c>
      <c r="P269" s="4">
        <v>614.65369999999996</v>
      </c>
      <c r="Q269" s="4">
        <v>17.991099999999999</v>
      </c>
      <c r="R269" s="4">
        <v>632.6</v>
      </c>
      <c r="S269" s="4">
        <v>493.51209999999998</v>
      </c>
      <c r="T269" s="4">
        <v>14.4452</v>
      </c>
      <c r="U269" s="4">
        <v>508</v>
      </c>
      <c r="V269" s="4">
        <v>313.19760000000002</v>
      </c>
      <c r="Y269" s="4">
        <v>58.948</v>
      </c>
      <c r="Z269" s="4">
        <v>0</v>
      </c>
      <c r="AA269" s="4">
        <v>0.35049999999999998</v>
      </c>
      <c r="AB269" s="4" t="s">
        <v>382</v>
      </c>
      <c r="AC269" s="4">
        <v>0</v>
      </c>
      <c r="AD269" s="4">
        <v>11.8</v>
      </c>
      <c r="AE269" s="4">
        <v>854</v>
      </c>
      <c r="AF269" s="4">
        <v>869</v>
      </c>
      <c r="AG269" s="4">
        <v>886</v>
      </c>
      <c r="AH269" s="4">
        <v>73</v>
      </c>
      <c r="AI269" s="4">
        <v>22.77</v>
      </c>
      <c r="AJ269" s="4">
        <v>0.52</v>
      </c>
      <c r="AK269" s="4">
        <v>989</v>
      </c>
      <c r="AL269" s="4">
        <v>2</v>
      </c>
      <c r="AM269" s="4">
        <v>0</v>
      </c>
      <c r="AN269" s="4">
        <v>27</v>
      </c>
      <c r="AO269" s="4">
        <v>190</v>
      </c>
      <c r="AP269" s="4">
        <v>189</v>
      </c>
      <c r="AQ269" s="4">
        <v>1.9</v>
      </c>
      <c r="AR269" s="4">
        <v>195</v>
      </c>
      <c r="AS269" s="4" t="s">
        <v>155</v>
      </c>
      <c r="AT269" s="4">
        <v>2</v>
      </c>
      <c r="AU269" s="5">
        <v>0.6411458333333333</v>
      </c>
      <c r="AV269" s="4">
        <v>47.160710000000002</v>
      </c>
      <c r="AW269" s="4">
        <v>-88.490692999999993</v>
      </c>
      <c r="AX269" s="4">
        <v>314.10000000000002</v>
      </c>
      <c r="AY269" s="4">
        <v>33.299999999999997</v>
      </c>
      <c r="AZ269" s="4">
        <v>12</v>
      </c>
      <c r="BA269" s="4">
        <v>12</v>
      </c>
      <c r="BB269" s="4" t="s">
        <v>420</v>
      </c>
      <c r="BC269" s="4">
        <v>1.2476</v>
      </c>
      <c r="BD269" s="4">
        <v>1.2951999999999999</v>
      </c>
      <c r="BE269" s="4">
        <v>1.9952000000000001</v>
      </c>
      <c r="BF269" s="4">
        <v>14.063000000000001</v>
      </c>
      <c r="BG269" s="4">
        <v>14.83</v>
      </c>
      <c r="BH269" s="4">
        <v>1.05</v>
      </c>
      <c r="BI269" s="4">
        <v>14.125999999999999</v>
      </c>
      <c r="BJ269" s="4">
        <v>3016.6669999999999</v>
      </c>
      <c r="BK269" s="4">
        <v>5.7190000000000003</v>
      </c>
      <c r="BL269" s="4">
        <v>15.529</v>
      </c>
      <c r="BM269" s="4">
        <v>0.45500000000000002</v>
      </c>
      <c r="BN269" s="4">
        <v>15.984</v>
      </c>
      <c r="BO269" s="4">
        <v>12.468999999999999</v>
      </c>
      <c r="BP269" s="4">
        <v>0.36499999999999999</v>
      </c>
      <c r="BQ269" s="4">
        <v>12.834</v>
      </c>
      <c r="BR269" s="4">
        <v>2.4986000000000002</v>
      </c>
      <c r="BU269" s="4">
        <v>2.8220000000000001</v>
      </c>
      <c r="BW269" s="4">
        <v>61.484000000000002</v>
      </c>
      <c r="BX269" s="4">
        <v>0.28544399999999998</v>
      </c>
      <c r="BY269" s="4">
        <v>-5</v>
      </c>
      <c r="BZ269" s="4">
        <v>0.91176199999999996</v>
      </c>
      <c r="CA269" s="4">
        <v>6.9755380000000002</v>
      </c>
      <c r="CB269" s="4">
        <v>18.417591999999999</v>
      </c>
      <c r="CC269" s="4">
        <f t="shared" si="35"/>
        <v>1.8429371396000001</v>
      </c>
      <c r="CE269" s="4">
        <f t="shared" si="36"/>
        <v>15719.027843008964</v>
      </c>
      <c r="CF269" s="4">
        <f t="shared" si="37"/>
        <v>29.800147061034004</v>
      </c>
      <c r="CG269" s="4">
        <f t="shared" si="38"/>
        <v>66.874468854924004</v>
      </c>
      <c r="CH269" s="4">
        <f t="shared" si="39"/>
        <v>13.019522197359601</v>
      </c>
    </row>
    <row r="270" spans="1:86">
      <c r="A270" s="2">
        <v>42440</v>
      </c>
      <c r="B270" s="29">
        <v>0.43301064814814816</v>
      </c>
      <c r="C270" s="4">
        <v>14.27</v>
      </c>
      <c r="D270" s="4">
        <v>5.0700000000000002E-2</v>
      </c>
      <c r="E270" s="4" t="s">
        <v>155</v>
      </c>
      <c r="F270" s="4">
        <v>507.21666699999997</v>
      </c>
      <c r="G270" s="4">
        <v>685.4</v>
      </c>
      <c r="H270" s="4">
        <v>20.6</v>
      </c>
      <c r="I270" s="4">
        <v>340.8</v>
      </c>
      <c r="K270" s="4">
        <v>0.4</v>
      </c>
      <c r="L270" s="4">
        <v>67</v>
      </c>
      <c r="M270" s="4">
        <v>0.87619999999999998</v>
      </c>
      <c r="N270" s="4">
        <v>12.502700000000001</v>
      </c>
      <c r="O270" s="4">
        <v>4.4400000000000002E-2</v>
      </c>
      <c r="P270" s="4">
        <v>600.55179999999996</v>
      </c>
      <c r="Q270" s="4">
        <v>18.0488</v>
      </c>
      <c r="R270" s="4">
        <v>618.6</v>
      </c>
      <c r="S270" s="4">
        <v>482.18959999999998</v>
      </c>
      <c r="T270" s="4">
        <v>14.4916</v>
      </c>
      <c r="U270" s="4">
        <v>496.7</v>
      </c>
      <c r="V270" s="4">
        <v>340.84010000000001</v>
      </c>
      <c r="Y270" s="4">
        <v>58.561</v>
      </c>
      <c r="Z270" s="4">
        <v>0</v>
      </c>
      <c r="AA270" s="4">
        <v>0.35049999999999998</v>
      </c>
      <c r="AB270" s="4" t="s">
        <v>382</v>
      </c>
      <c r="AC270" s="4">
        <v>0</v>
      </c>
      <c r="AD270" s="4">
        <v>11.9</v>
      </c>
      <c r="AE270" s="4">
        <v>853</v>
      </c>
      <c r="AF270" s="4">
        <v>869</v>
      </c>
      <c r="AG270" s="4">
        <v>885</v>
      </c>
      <c r="AH270" s="4">
        <v>73</v>
      </c>
      <c r="AI270" s="4">
        <v>22.77</v>
      </c>
      <c r="AJ270" s="4">
        <v>0.52</v>
      </c>
      <c r="AK270" s="4">
        <v>989</v>
      </c>
      <c r="AL270" s="4">
        <v>2</v>
      </c>
      <c r="AM270" s="4">
        <v>0</v>
      </c>
      <c r="AN270" s="4">
        <v>27</v>
      </c>
      <c r="AO270" s="4">
        <v>190</v>
      </c>
      <c r="AP270" s="4">
        <v>189</v>
      </c>
      <c r="AQ270" s="4">
        <v>2</v>
      </c>
      <c r="AR270" s="4">
        <v>195</v>
      </c>
      <c r="AS270" s="4" t="s">
        <v>155</v>
      </c>
      <c r="AT270" s="4">
        <v>2</v>
      </c>
      <c r="AU270" s="5">
        <v>0.64115740740740745</v>
      </c>
      <c r="AV270" s="4">
        <v>47.160474000000001</v>
      </c>
      <c r="AW270" s="4">
        <v>-88.490696999999997</v>
      </c>
      <c r="AX270" s="4">
        <v>313.60000000000002</v>
      </c>
      <c r="AY270" s="4">
        <v>33.200000000000003</v>
      </c>
      <c r="AZ270" s="4">
        <v>12</v>
      </c>
      <c r="BA270" s="4">
        <v>12</v>
      </c>
      <c r="BB270" s="4" t="s">
        <v>420</v>
      </c>
      <c r="BC270" s="4">
        <v>1.3</v>
      </c>
      <c r="BD270" s="4">
        <v>1.4</v>
      </c>
      <c r="BE270" s="4">
        <v>2.1738</v>
      </c>
      <c r="BF270" s="4">
        <v>14.063000000000001</v>
      </c>
      <c r="BG270" s="4">
        <v>14.81</v>
      </c>
      <c r="BH270" s="4">
        <v>1.05</v>
      </c>
      <c r="BI270" s="4">
        <v>14.135</v>
      </c>
      <c r="BJ270" s="4">
        <v>3014.27</v>
      </c>
      <c r="BK270" s="4">
        <v>6.819</v>
      </c>
      <c r="BL270" s="4">
        <v>15.162000000000001</v>
      </c>
      <c r="BM270" s="4">
        <v>0.45600000000000002</v>
      </c>
      <c r="BN270" s="4">
        <v>15.618</v>
      </c>
      <c r="BO270" s="4">
        <v>12.173999999999999</v>
      </c>
      <c r="BP270" s="4">
        <v>0.36599999999999999</v>
      </c>
      <c r="BQ270" s="4">
        <v>12.54</v>
      </c>
      <c r="BR270" s="4">
        <v>2.7172000000000001</v>
      </c>
      <c r="BU270" s="4">
        <v>2.8010000000000002</v>
      </c>
      <c r="BW270" s="4">
        <v>61.435000000000002</v>
      </c>
      <c r="BX270" s="4">
        <v>0.32107799999999997</v>
      </c>
      <c r="BY270" s="4">
        <v>-5</v>
      </c>
      <c r="BZ270" s="4">
        <v>0.91249199999999997</v>
      </c>
      <c r="CA270" s="4">
        <v>7.8463430000000001</v>
      </c>
      <c r="CB270" s="4">
        <v>18.432338000000001</v>
      </c>
      <c r="CC270" s="4">
        <f t="shared" si="35"/>
        <v>2.0730038205999999</v>
      </c>
      <c r="CE270" s="4">
        <f t="shared" si="36"/>
        <v>17667.29424701367</v>
      </c>
      <c r="CF270" s="4">
        <f t="shared" si="37"/>
        <v>39.967647048998998</v>
      </c>
      <c r="CG270" s="4">
        <f t="shared" si="38"/>
        <v>73.499676491339997</v>
      </c>
      <c r="CH270" s="4">
        <f t="shared" si="39"/>
        <v>15.926102150101199</v>
      </c>
    </row>
    <row r="271" spans="1:86">
      <c r="A271" s="2">
        <v>42440</v>
      </c>
      <c r="B271" s="29">
        <v>0.4330222222222222</v>
      </c>
      <c r="C271" s="4">
        <v>14.27</v>
      </c>
      <c r="D271" s="4">
        <v>6.13E-2</v>
      </c>
      <c r="E271" s="4" t="s">
        <v>155</v>
      </c>
      <c r="F271" s="4">
        <v>612.97748100000001</v>
      </c>
      <c r="G271" s="4">
        <v>709.3</v>
      </c>
      <c r="H271" s="4">
        <v>17.3</v>
      </c>
      <c r="I271" s="4">
        <v>384.7</v>
      </c>
      <c r="K271" s="4">
        <v>0.5</v>
      </c>
      <c r="L271" s="4">
        <v>67</v>
      </c>
      <c r="M271" s="4">
        <v>0.876</v>
      </c>
      <c r="N271" s="4">
        <v>12.5</v>
      </c>
      <c r="O271" s="4">
        <v>5.3699999999999998E-2</v>
      </c>
      <c r="P271" s="4">
        <v>621.34820000000002</v>
      </c>
      <c r="Q271" s="4">
        <v>15.124700000000001</v>
      </c>
      <c r="R271" s="4">
        <v>636.5</v>
      </c>
      <c r="S271" s="4">
        <v>499.32810000000001</v>
      </c>
      <c r="T271" s="4">
        <v>12.154500000000001</v>
      </c>
      <c r="U271" s="4">
        <v>511.5</v>
      </c>
      <c r="V271" s="4">
        <v>384.73630000000003</v>
      </c>
      <c r="Y271" s="4">
        <v>58.475000000000001</v>
      </c>
      <c r="Z271" s="4">
        <v>0</v>
      </c>
      <c r="AA271" s="4">
        <v>0.438</v>
      </c>
      <c r="AB271" s="4" t="s">
        <v>382</v>
      </c>
      <c r="AC271" s="4">
        <v>0</v>
      </c>
      <c r="AD271" s="4">
        <v>11.8</v>
      </c>
      <c r="AE271" s="4">
        <v>854</v>
      </c>
      <c r="AF271" s="4">
        <v>869</v>
      </c>
      <c r="AG271" s="4">
        <v>885</v>
      </c>
      <c r="AH271" s="4">
        <v>73.7</v>
      </c>
      <c r="AI271" s="4">
        <v>23.01</v>
      </c>
      <c r="AJ271" s="4">
        <v>0.53</v>
      </c>
      <c r="AK271" s="4">
        <v>989</v>
      </c>
      <c r="AL271" s="4">
        <v>2</v>
      </c>
      <c r="AM271" s="4">
        <v>0</v>
      </c>
      <c r="AN271" s="4">
        <v>27</v>
      </c>
      <c r="AO271" s="4">
        <v>190</v>
      </c>
      <c r="AP271" s="4">
        <v>188.3</v>
      </c>
      <c r="AQ271" s="4">
        <v>1.9</v>
      </c>
      <c r="AR271" s="4">
        <v>195</v>
      </c>
      <c r="AS271" s="4" t="s">
        <v>155</v>
      </c>
      <c r="AT271" s="4">
        <v>2</v>
      </c>
      <c r="AU271" s="5">
        <v>0.64118055555555553</v>
      </c>
      <c r="AV271" s="4">
        <v>47.160310000000003</v>
      </c>
      <c r="AW271" s="4">
        <v>-88.490710000000007</v>
      </c>
      <c r="AX271" s="4">
        <v>313.10000000000002</v>
      </c>
      <c r="AY271" s="4">
        <v>32.5</v>
      </c>
      <c r="AZ271" s="4">
        <v>12</v>
      </c>
      <c r="BA271" s="4">
        <v>12</v>
      </c>
      <c r="BB271" s="4" t="s">
        <v>420</v>
      </c>
      <c r="BC271" s="4">
        <v>1.3</v>
      </c>
      <c r="BD271" s="4">
        <v>1.4738</v>
      </c>
      <c r="BE271" s="4">
        <v>2.2000000000000002</v>
      </c>
      <c r="BF271" s="4">
        <v>14.063000000000001</v>
      </c>
      <c r="BG271" s="4">
        <v>14.8</v>
      </c>
      <c r="BH271" s="4">
        <v>1.05</v>
      </c>
      <c r="BI271" s="4">
        <v>14.16</v>
      </c>
      <c r="BJ271" s="4">
        <v>3010.99</v>
      </c>
      <c r="BK271" s="4">
        <v>8.2319999999999993</v>
      </c>
      <c r="BL271" s="4">
        <v>15.673999999999999</v>
      </c>
      <c r="BM271" s="4">
        <v>0.38200000000000001</v>
      </c>
      <c r="BN271" s="4">
        <v>16.055</v>
      </c>
      <c r="BO271" s="4">
        <v>12.596</v>
      </c>
      <c r="BP271" s="4">
        <v>0.307</v>
      </c>
      <c r="BQ271" s="4">
        <v>12.901999999999999</v>
      </c>
      <c r="BR271" s="4">
        <v>3.0644999999999998</v>
      </c>
      <c r="BU271" s="4">
        <v>2.7949999999999999</v>
      </c>
      <c r="BW271" s="4">
        <v>76.709999999999994</v>
      </c>
      <c r="BX271" s="4">
        <v>0.32752399999999998</v>
      </c>
      <c r="BY271" s="4">
        <v>-5</v>
      </c>
      <c r="BZ271" s="4">
        <v>0.91001600000000005</v>
      </c>
      <c r="CA271" s="4">
        <v>8.0038680000000006</v>
      </c>
      <c r="CB271" s="4">
        <v>18.382323</v>
      </c>
      <c r="CC271" s="4">
        <f t="shared" si="35"/>
        <v>2.1146219256000003</v>
      </c>
      <c r="CE271" s="4">
        <f t="shared" si="36"/>
        <v>18002.376182462041</v>
      </c>
      <c r="CF271" s="4">
        <f t="shared" si="37"/>
        <v>49.218217507871998</v>
      </c>
      <c r="CG271" s="4">
        <f t="shared" si="38"/>
        <v>77.139630987191993</v>
      </c>
      <c r="CH271" s="4">
        <f t="shared" si="39"/>
        <v>18.322306554042001</v>
      </c>
    </row>
    <row r="272" spans="1:86">
      <c r="A272" s="2">
        <v>42440</v>
      </c>
      <c r="B272" s="29">
        <v>0.43303379629629629</v>
      </c>
      <c r="C272" s="4">
        <v>14.27</v>
      </c>
      <c r="D272" s="4">
        <v>6.3799999999999996E-2</v>
      </c>
      <c r="E272" s="4" t="s">
        <v>155</v>
      </c>
      <c r="F272" s="4">
        <v>637.998332</v>
      </c>
      <c r="G272" s="4">
        <v>782.8</v>
      </c>
      <c r="H272" s="4">
        <v>10.4</v>
      </c>
      <c r="I272" s="4">
        <v>393.9</v>
      </c>
      <c r="K272" s="4">
        <v>0.5</v>
      </c>
      <c r="L272" s="4">
        <v>67</v>
      </c>
      <c r="M272" s="4">
        <v>0.87590000000000001</v>
      </c>
      <c r="N272" s="4">
        <v>12.4991</v>
      </c>
      <c r="O272" s="4">
        <v>5.5899999999999998E-2</v>
      </c>
      <c r="P272" s="4">
        <v>685.64940000000001</v>
      </c>
      <c r="Q272" s="4">
        <v>9.1094000000000008</v>
      </c>
      <c r="R272" s="4">
        <v>694.8</v>
      </c>
      <c r="S272" s="4">
        <v>550.68089999999995</v>
      </c>
      <c r="T272" s="4">
        <v>7.3162000000000003</v>
      </c>
      <c r="U272" s="4">
        <v>558</v>
      </c>
      <c r="V272" s="4">
        <v>393.86720000000003</v>
      </c>
      <c r="Y272" s="4">
        <v>58.423000000000002</v>
      </c>
      <c r="Z272" s="4">
        <v>0</v>
      </c>
      <c r="AA272" s="4">
        <v>0.438</v>
      </c>
      <c r="AB272" s="4" t="s">
        <v>382</v>
      </c>
      <c r="AC272" s="4">
        <v>0</v>
      </c>
      <c r="AD272" s="4">
        <v>11.8</v>
      </c>
      <c r="AE272" s="4">
        <v>854</v>
      </c>
      <c r="AF272" s="4">
        <v>869</v>
      </c>
      <c r="AG272" s="4">
        <v>886</v>
      </c>
      <c r="AH272" s="4">
        <v>73.3</v>
      </c>
      <c r="AI272" s="4">
        <v>22.85</v>
      </c>
      <c r="AJ272" s="4">
        <v>0.52</v>
      </c>
      <c r="AK272" s="4">
        <v>989</v>
      </c>
      <c r="AL272" s="4">
        <v>2</v>
      </c>
      <c r="AM272" s="4">
        <v>0</v>
      </c>
      <c r="AN272" s="4">
        <v>27</v>
      </c>
      <c r="AO272" s="4">
        <v>190</v>
      </c>
      <c r="AP272" s="4">
        <v>188</v>
      </c>
      <c r="AQ272" s="4">
        <v>1.8</v>
      </c>
      <c r="AR272" s="4">
        <v>195</v>
      </c>
      <c r="AS272" s="4" t="s">
        <v>155</v>
      </c>
      <c r="AT272" s="4">
        <v>2</v>
      </c>
      <c r="AU272" s="5">
        <v>0.64119212962962957</v>
      </c>
      <c r="AV272" s="4">
        <v>47.160277000000001</v>
      </c>
      <c r="AW272" s="4">
        <v>-88.490713</v>
      </c>
      <c r="AX272" s="4">
        <v>313</v>
      </c>
      <c r="AY272" s="4">
        <v>31.9</v>
      </c>
      <c r="AZ272" s="4">
        <v>12</v>
      </c>
      <c r="BA272" s="4">
        <v>12</v>
      </c>
      <c r="BB272" s="4" t="s">
        <v>420</v>
      </c>
      <c r="BC272" s="4">
        <v>1.4476</v>
      </c>
      <c r="BD272" s="4">
        <v>1.131</v>
      </c>
      <c r="BE272" s="4">
        <v>2.2738</v>
      </c>
      <c r="BF272" s="4">
        <v>14.063000000000001</v>
      </c>
      <c r="BG272" s="4">
        <v>14.79</v>
      </c>
      <c r="BH272" s="4">
        <v>1.05</v>
      </c>
      <c r="BI272" s="4">
        <v>14.167999999999999</v>
      </c>
      <c r="BJ272" s="4">
        <v>3010.2460000000001</v>
      </c>
      <c r="BK272" s="4">
        <v>8.5660000000000007</v>
      </c>
      <c r="BL272" s="4">
        <v>17.292999999999999</v>
      </c>
      <c r="BM272" s="4">
        <v>0.23</v>
      </c>
      <c r="BN272" s="4">
        <v>17.521999999999998</v>
      </c>
      <c r="BO272" s="4">
        <v>13.888999999999999</v>
      </c>
      <c r="BP272" s="4">
        <v>0.185</v>
      </c>
      <c r="BQ272" s="4">
        <v>14.073</v>
      </c>
      <c r="BR272" s="4">
        <v>3.1366999999999998</v>
      </c>
      <c r="BU272" s="4">
        <v>2.7919999999999998</v>
      </c>
      <c r="BW272" s="4">
        <v>76.691000000000003</v>
      </c>
      <c r="BX272" s="4">
        <v>0.28720800000000002</v>
      </c>
      <c r="BY272" s="4">
        <v>-5</v>
      </c>
      <c r="BZ272" s="4">
        <v>0.90825400000000001</v>
      </c>
      <c r="CA272" s="4">
        <v>7.0186450000000002</v>
      </c>
      <c r="CB272" s="4">
        <v>18.346730999999998</v>
      </c>
      <c r="CC272" s="4">
        <f t="shared" ref="CC272:CC281" si="40">CA272*0.2642</f>
        <v>1.854326009</v>
      </c>
      <c r="CE272" s="4">
        <f t="shared" ref="CE272:CE281" si="41">BJ272*$CA272*0.747</f>
        <v>15782.502483392491</v>
      </c>
      <c r="CF272" s="4">
        <f t="shared" ref="CF272:CF281" si="42">BK272*$CA272*0.747</f>
        <v>44.910919663290002</v>
      </c>
      <c r="CG272" s="4">
        <f t="shared" ref="CG272:CG281" si="43">BQ272*$CA272*0.747</f>
        <v>73.783723140494999</v>
      </c>
      <c r="CH272" s="4">
        <f t="shared" ref="CH272:CH281" si="44">BR272*$CA272*0.747</f>
        <v>16.4454916773105</v>
      </c>
    </row>
    <row r="273" spans="1:86">
      <c r="A273" s="2">
        <v>42440</v>
      </c>
      <c r="B273" s="29">
        <v>0.43304537037037033</v>
      </c>
      <c r="C273" s="4">
        <v>14.266</v>
      </c>
      <c r="D273" s="4">
        <v>0.22509999999999999</v>
      </c>
      <c r="E273" s="4" t="s">
        <v>155</v>
      </c>
      <c r="F273" s="4">
        <v>2251.1675129999999</v>
      </c>
      <c r="G273" s="4">
        <v>808.2</v>
      </c>
      <c r="H273" s="4">
        <v>9.6999999999999993</v>
      </c>
      <c r="I273" s="4">
        <v>415.9</v>
      </c>
      <c r="K273" s="4">
        <v>0.5</v>
      </c>
      <c r="L273" s="4">
        <v>67</v>
      </c>
      <c r="M273" s="4">
        <v>0.87450000000000006</v>
      </c>
      <c r="N273" s="4">
        <v>12.475300000000001</v>
      </c>
      <c r="O273" s="4">
        <v>0.19689999999999999</v>
      </c>
      <c r="P273" s="4">
        <v>706.79769999999996</v>
      </c>
      <c r="Q273" s="4">
        <v>8.4446999999999992</v>
      </c>
      <c r="R273" s="4">
        <v>715.2</v>
      </c>
      <c r="S273" s="4">
        <v>567.49559999999997</v>
      </c>
      <c r="T273" s="4">
        <v>6.7804000000000002</v>
      </c>
      <c r="U273" s="4">
        <v>574.29999999999995</v>
      </c>
      <c r="V273" s="4">
        <v>415.9128</v>
      </c>
      <c r="Y273" s="4">
        <v>58.317999999999998</v>
      </c>
      <c r="Z273" s="4">
        <v>0</v>
      </c>
      <c r="AA273" s="4">
        <v>0.43730000000000002</v>
      </c>
      <c r="AB273" s="4" t="s">
        <v>382</v>
      </c>
      <c r="AC273" s="4">
        <v>0</v>
      </c>
      <c r="AD273" s="4">
        <v>11.8</v>
      </c>
      <c r="AE273" s="4">
        <v>854</v>
      </c>
      <c r="AF273" s="4">
        <v>869</v>
      </c>
      <c r="AG273" s="4">
        <v>886</v>
      </c>
      <c r="AH273" s="4">
        <v>73</v>
      </c>
      <c r="AI273" s="4">
        <v>22.77</v>
      </c>
      <c r="AJ273" s="4">
        <v>0.52</v>
      </c>
      <c r="AK273" s="4">
        <v>989</v>
      </c>
      <c r="AL273" s="4">
        <v>2</v>
      </c>
      <c r="AM273" s="4">
        <v>0</v>
      </c>
      <c r="AN273" s="4">
        <v>27</v>
      </c>
      <c r="AO273" s="4">
        <v>190</v>
      </c>
      <c r="AP273" s="4">
        <v>188</v>
      </c>
      <c r="AQ273" s="4">
        <v>1.7</v>
      </c>
      <c r="AR273" s="4">
        <v>195</v>
      </c>
      <c r="AS273" s="4" t="s">
        <v>155</v>
      </c>
      <c r="AT273" s="4">
        <v>2</v>
      </c>
      <c r="AU273" s="5">
        <v>0.64119212962962957</v>
      </c>
      <c r="AV273" s="4">
        <v>47.160183000000004</v>
      </c>
      <c r="AW273" s="4">
        <v>-88.490702999999996</v>
      </c>
      <c r="AX273" s="4">
        <v>312.89999999999998</v>
      </c>
      <c r="AY273" s="4">
        <v>31.4</v>
      </c>
      <c r="AZ273" s="4">
        <v>12</v>
      </c>
      <c r="BA273" s="4">
        <v>12</v>
      </c>
      <c r="BB273" s="4" t="s">
        <v>420</v>
      </c>
      <c r="BC273" s="4">
        <v>1.5</v>
      </c>
      <c r="BD273" s="4">
        <v>1</v>
      </c>
      <c r="BE273" s="4">
        <v>2.2999999999999998</v>
      </c>
      <c r="BF273" s="4">
        <v>14.063000000000001</v>
      </c>
      <c r="BG273" s="4">
        <v>14.62</v>
      </c>
      <c r="BH273" s="4">
        <v>1.04</v>
      </c>
      <c r="BI273" s="4">
        <v>14.35</v>
      </c>
      <c r="BJ273" s="4">
        <v>2976.2049999999999</v>
      </c>
      <c r="BK273" s="4">
        <v>29.891999999999999</v>
      </c>
      <c r="BL273" s="4">
        <v>17.658000000000001</v>
      </c>
      <c r="BM273" s="4">
        <v>0.21099999999999999</v>
      </c>
      <c r="BN273" s="4">
        <v>17.869</v>
      </c>
      <c r="BO273" s="4">
        <v>14.178000000000001</v>
      </c>
      <c r="BP273" s="4">
        <v>0.16900000000000001</v>
      </c>
      <c r="BQ273" s="4">
        <v>14.347</v>
      </c>
      <c r="BR273" s="4">
        <v>3.2810000000000001</v>
      </c>
      <c r="BU273" s="4">
        <v>2.76</v>
      </c>
      <c r="BW273" s="4">
        <v>75.847999999999999</v>
      </c>
      <c r="BX273" s="4">
        <v>0.32249</v>
      </c>
      <c r="BY273" s="4">
        <v>-5</v>
      </c>
      <c r="BZ273" s="4">
        <v>0.907254</v>
      </c>
      <c r="CA273" s="4">
        <v>7.8808499999999997</v>
      </c>
      <c r="CB273" s="4">
        <v>18.326530999999999</v>
      </c>
      <c r="CC273" s="4">
        <f t="shared" si="40"/>
        <v>2.0821205699999998</v>
      </c>
      <c r="CE273" s="4">
        <f t="shared" si="41"/>
        <v>17520.903805164748</v>
      </c>
      <c r="CF273" s="4">
        <f t="shared" si="42"/>
        <v>175.97405304539998</v>
      </c>
      <c r="CG273" s="4">
        <f t="shared" si="43"/>
        <v>84.460716547649994</v>
      </c>
      <c r="CH273" s="4">
        <f t="shared" si="44"/>
        <v>19.315230430949999</v>
      </c>
    </row>
    <row r="274" spans="1:86">
      <c r="A274" s="2">
        <v>42440</v>
      </c>
      <c r="B274" s="29">
        <v>0.43305694444444448</v>
      </c>
      <c r="C274" s="4">
        <v>14.263</v>
      </c>
      <c r="D274" s="4">
        <v>0.16750000000000001</v>
      </c>
      <c r="E274" s="4" t="s">
        <v>155</v>
      </c>
      <c r="F274" s="4">
        <v>1675.304054</v>
      </c>
      <c r="G274" s="4">
        <v>680.2</v>
      </c>
      <c r="H274" s="4">
        <v>8.1</v>
      </c>
      <c r="I274" s="4">
        <v>407.3</v>
      </c>
      <c r="K274" s="4">
        <v>0.41</v>
      </c>
      <c r="L274" s="4">
        <v>67</v>
      </c>
      <c r="M274" s="4">
        <v>0.875</v>
      </c>
      <c r="N274" s="4">
        <v>12.480399999999999</v>
      </c>
      <c r="O274" s="4">
        <v>0.14660000000000001</v>
      </c>
      <c r="P274" s="4">
        <v>595.23850000000004</v>
      </c>
      <c r="Q274" s="4">
        <v>7.0877999999999997</v>
      </c>
      <c r="R274" s="4">
        <v>602.29999999999995</v>
      </c>
      <c r="S274" s="4">
        <v>477.92349999999999</v>
      </c>
      <c r="T274" s="4">
        <v>5.6909000000000001</v>
      </c>
      <c r="U274" s="4">
        <v>483.6</v>
      </c>
      <c r="V274" s="4">
        <v>407.31450000000001</v>
      </c>
      <c r="Y274" s="4">
        <v>58.28</v>
      </c>
      <c r="Z274" s="4">
        <v>0</v>
      </c>
      <c r="AA274" s="4">
        <v>0.35780000000000001</v>
      </c>
      <c r="AB274" s="4" t="s">
        <v>382</v>
      </c>
      <c r="AC274" s="4">
        <v>0</v>
      </c>
      <c r="AD274" s="4">
        <v>11.8</v>
      </c>
      <c r="AE274" s="4">
        <v>854</v>
      </c>
      <c r="AF274" s="4">
        <v>870</v>
      </c>
      <c r="AG274" s="4">
        <v>885</v>
      </c>
      <c r="AH274" s="4">
        <v>73</v>
      </c>
      <c r="AI274" s="4">
        <v>22.77</v>
      </c>
      <c r="AJ274" s="4">
        <v>0.52</v>
      </c>
      <c r="AK274" s="4">
        <v>989</v>
      </c>
      <c r="AL274" s="4">
        <v>2</v>
      </c>
      <c r="AM274" s="4">
        <v>0</v>
      </c>
      <c r="AN274" s="4">
        <v>27</v>
      </c>
      <c r="AO274" s="4">
        <v>190</v>
      </c>
      <c r="AP274" s="4">
        <v>188</v>
      </c>
      <c r="AQ274" s="4">
        <v>1.7</v>
      </c>
      <c r="AR274" s="4">
        <v>195</v>
      </c>
      <c r="AS274" s="4" t="s">
        <v>155</v>
      </c>
      <c r="AT274" s="4">
        <v>2</v>
      </c>
      <c r="AU274" s="5">
        <v>0.64120370370370372</v>
      </c>
      <c r="AV274" s="4">
        <v>47.159970999999999</v>
      </c>
      <c r="AW274" s="4">
        <v>-88.490623999999997</v>
      </c>
      <c r="AX274" s="4">
        <v>312.8</v>
      </c>
      <c r="AY274" s="4">
        <v>31.2</v>
      </c>
      <c r="AZ274" s="4">
        <v>12</v>
      </c>
      <c r="BA274" s="4">
        <v>12</v>
      </c>
      <c r="BB274" s="4" t="s">
        <v>420</v>
      </c>
      <c r="BC274" s="4">
        <v>1.5</v>
      </c>
      <c r="BD274" s="4">
        <v>1.0738000000000001</v>
      </c>
      <c r="BE274" s="4">
        <v>2.2999999999999998</v>
      </c>
      <c r="BF274" s="4">
        <v>14.063000000000001</v>
      </c>
      <c r="BG274" s="4">
        <v>14.69</v>
      </c>
      <c r="BH274" s="4">
        <v>1.04</v>
      </c>
      <c r="BI274" s="4">
        <v>14.281000000000001</v>
      </c>
      <c r="BJ274" s="4">
        <v>2988.277</v>
      </c>
      <c r="BK274" s="4">
        <v>22.34</v>
      </c>
      <c r="BL274" s="4">
        <v>14.925000000000001</v>
      </c>
      <c r="BM274" s="4">
        <v>0.17799999999999999</v>
      </c>
      <c r="BN274" s="4">
        <v>15.103</v>
      </c>
      <c r="BO274" s="4">
        <v>11.984</v>
      </c>
      <c r="BP274" s="4">
        <v>0.14299999999999999</v>
      </c>
      <c r="BQ274" s="4">
        <v>12.125999999999999</v>
      </c>
      <c r="BR274" s="4">
        <v>3.2248999999999999</v>
      </c>
      <c r="BU274" s="4">
        <v>2.7690000000000001</v>
      </c>
      <c r="BW274" s="4">
        <v>62.286000000000001</v>
      </c>
      <c r="BX274" s="4">
        <v>0.32407999999999998</v>
      </c>
      <c r="BY274" s="4">
        <v>-5</v>
      </c>
      <c r="BZ274" s="4">
        <v>0.90700000000000003</v>
      </c>
      <c r="CA274" s="4">
        <v>7.9197059999999997</v>
      </c>
      <c r="CB274" s="4">
        <v>18.321400000000001</v>
      </c>
      <c r="CC274" s="4">
        <f t="shared" si="40"/>
        <v>2.0923863251999997</v>
      </c>
      <c r="CE274" s="4">
        <f t="shared" si="41"/>
        <v>17678.707639061813</v>
      </c>
      <c r="CF274" s="4">
        <f t="shared" si="42"/>
        <v>132.16389533387999</v>
      </c>
      <c r="CG274" s="4">
        <f t="shared" si="43"/>
        <v>71.737663152131987</v>
      </c>
      <c r="CH274" s="4">
        <f t="shared" si="44"/>
        <v>19.078574129911797</v>
      </c>
    </row>
    <row r="275" spans="1:86">
      <c r="A275" s="2">
        <v>42440</v>
      </c>
      <c r="B275" s="29">
        <v>0.43306851851851852</v>
      </c>
      <c r="C275" s="4">
        <v>14.27</v>
      </c>
      <c r="D275" s="4">
        <v>9.11E-2</v>
      </c>
      <c r="E275" s="4" t="s">
        <v>155</v>
      </c>
      <c r="F275" s="4">
        <v>910.93927099999996</v>
      </c>
      <c r="G275" s="4">
        <v>620.9</v>
      </c>
      <c r="H275" s="4">
        <v>8.1</v>
      </c>
      <c r="I275" s="4">
        <v>376</v>
      </c>
      <c r="K275" s="4">
        <v>0.36</v>
      </c>
      <c r="L275" s="4">
        <v>66</v>
      </c>
      <c r="M275" s="4">
        <v>0.87570000000000003</v>
      </c>
      <c r="N275" s="4">
        <v>12.4963</v>
      </c>
      <c r="O275" s="4">
        <v>7.9799999999999996E-2</v>
      </c>
      <c r="P275" s="4">
        <v>543.72190000000001</v>
      </c>
      <c r="Q275" s="4">
        <v>7.0651999999999999</v>
      </c>
      <c r="R275" s="4">
        <v>550.79999999999995</v>
      </c>
      <c r="S275" s="4">
        <v>436.56020000000001</v>
      </c>
      <c r="T275" s="4">
        <v>5.6727999999999996</v>
      </c>
      <c r="U275" s="4">
        <v>442.2</v>
      </c>
      <c r="V275" s="4">
        <v>376.01139999999998</v>
      </c>
      <c r="Y275" s="4">
        <v>57.494</v>
      </c>
      <c r="Z275" s="4">
        <v>0</v>
      </c>
      <c r="AA275" s="4">
        <v>0.31859999999999999</v>
      </c>
      <c r="AB275" s="4" t="s">
        <v>382</v>
      </c>
      <c r="AC275" s="4">
        <v>0</v>
      </c>
      <c r="AD275" s="4">
        <v>11.9</v>
      </c>
      <c r="AE275" s="4">
        <v>854</v>
      </c>
      <c r="AF275" s="4">
        <v>869</v>
      </c>
      <c r="AG275" s="4">
        <v>886</v>
      </c>
      <c r="AH275" s="4">
        <v>73</v>
      </c>
      <c r="AI275" s="4">
        <v>22.77</v>
      </c>
      <c r="AJ275" s="4">
        <v>0.52</v>
      </c>
      <c r="AK275" s="4">
        <v>989</v>
      </c>
      <c r="AL275" s="4">
        <v>2</v>
      </c>
      <c r="AM275" s="4">
        <v>0</v>
      </c>
      <c r="AN275" s="4">
        <v>27</v>
      </c>
      <c r="AO275" s="4">
        <v>190</v>
      </c>
      <c r="AP275" s="4">
        <v>188</v>
      </c>
      <c r="AQ275" s="4">
        <v>1.8</v>
      </c>
      <c r="AR275" s="4">
        <v>195</v>
      </c>
      <c r="AS275" s="4" t="s">
        <v>155</v>
      </c>
      <c r="AT275" s="4">
        <v>2</v>
      </c>
      <c r="AU275" s="5">
        <v>0.64122685185185191</v>
      </c>
      <c r="AV275" s="4">
        <v>47.159824999999998</v>
      </c>
      <c r="AW275" s="4">
        <v>-88.490521999999999</v>
      </c>
      <c r="AX275" s="4">
        <v>312.8</v>
      </c>
      <c r="AY275" s="4">
        <v>32.200000000000003</v>
      </c>
      <c r="AZ275" s="4">
        <v>12</v>
      </c>
      <c r="BA275" s="4">
        <v>11</v>
      </c>
      <c r="BB275" s="4" t="s">
        <v>420</v>
      </c>
      <c r="BC275" s="4">
        <v>1.0571999999999999</v>
      </c>
      <c r="BD275" s="4">
        <v>1.1000000000000001</v>
      </c>
      <c r="BE275" s="4">
        <v>1.7834000000000001</v>
      </c>
      <c r="BF275" s="4">
        <v>14.063000000000001</v>
      </c>
      <c r="BG275" s="4">
        <v>14.77</v>
      </c>
      <c r="BH275" s="4">
        <v>1.05</v>
      </c>
      <c r="BI275" s="4">
        <v>14.194000000000001</v>
      </c>
      <c r="BJ275" s="4">
        <v>3004.95</v>
      </c>
      <c r="BK275" s="4">
        <v>12.209</v>
      </c>
      <c r="BL275" s="4">
        <v>13.692</v>
      </c>
      <c r="BM275" s="4">
        <v>0.17799999999999999</v>
      </c>
      <c r="BN275" s="4">
        <v>13.87</v>
      </c>
      <c r="BO275" s="4">
        <v>10.994</v>
      </c>
      <c r="BP275" s="4">
        <v>0.14299999999999999</v>
      </c>
      <c r="BQ275" s="4">
        <v>11.135999999999999</v>
      </c>
      <c r="BR275" s="4">
        <v>2.9899</v>
      </c>
      <c r="BU275" s="4">
        <v>2.7429999999999999</v>
      </c>
      <c r="BW275" s="4">
        <v>55.704999999999998</v>
      </c>
      <c r="BX275" s="4">
        <v>0.34883999999999998</v>
      </c>
      <c r="BY275" s="4">
        <v>-5</v>
      </c>
      <c r="BZ275" s="4">
        <v>0.90849199999999997</v>
      </c>
      <c r="CA275" s="4">
        <v>8.5247779999999995</v>
      </c>
      <c r="CB275" s="4">
        <v>18.351538000000001</v>
      </c>
      <c r="CC275" s="4">
        <f t="shared" si="40"/>
        <v>2.2522463475999999</v>
      </c>
      <c r="CE275" s="4">
        <f t="shared" si="41"/>
        <v>19135.5491433717</v>
      </c>
      <c r="CF275" s="4">
        <f t="shared" si="42"/>
        <v>77.747023907693986</v>
      </c>
      <c r="CG275" s="4">
        <f t="shared" si="43"/>
        <v>70.914150072575993</v>
      </c>
      <c r="CH275" s="4">
        <f t="shared" si="44"/>
        <v>19.039710605423398</v>
      </c>
    </row>
    <row r="276" spans="1:86">
      <c r="A276" s="2">
        <v>42440</v>
      </c>
      <c r="B276" s="29">
        <v>0.43308009259259261</v>
      </c>
      <c r="C276" s="4">
        <v>14.27</v>
      </c>
      <c r="D276" s="4">
        <v>7.7299999999999994E-2</v>
      </c>
      <c r="E276" s="4" t="s">
        <v>155</v>
      </c>
      <c r="F276" s="4">
        <v>772.69000900000003</v>
      </c>
      <c r="G276" s="4">
        <v>691.6</v>
      </c>
      <c r="H276" s="4">
        <v>6.9</v>
      </c>
      <c r="I276" s="4">
        <v>366.5</v>
      </c>
      <c r="K276" s="4">
        <v>0.3</v>
      </c>
      <c r="L276" s="4">
        <v>65</v>
      </c>
      <c r="M276" s="4">
        <v>0.87580000000000002</v>
      </c>
      <c r="N276" s="4">
        <v>12.4983</v>
      </c>
      <c r="O276" s="4">
        <v>6.7699999999999996E-2</v>
      </c>
      <c r="P276" s="4">
        <v>605.75419999999997</v>
      </c>
      <c r="Q276" s="4">
        <v>6.0433000000000003</v>
      </c>
      <c r="R276" s="4">
        <v>611.79999999999995</v>
      </c>
      <c r="S276" s="4">
        <v>486.36669999999998</v>
      </c>
      <c r="T276" s="4">
        <v>4.8521999999999998</v>
      </c>
      <c r="U276" s="4">
        <v>491.2</v>
      </c>
      <c r="V276" s="4">
        <v>366.4864</v>
      </c>
      <c r="Y276" s="4">
        <v>56.686</v>
      </c>
      <c r="Z276" s="4">
        <v>0</v>
      </c>
      <c r="AA276" s="4">
        <v>0.26279999999999998</v>
      </c>
      <c r="AB276" s="4" t="s">
        <v>382</v>
      </c>
      <c r="AC276" s="4">
        <v>0</v>
      </c>
      <c r="AD276" s="4">
        <v>11.8</v>
      </c>
      <c r="AE276" s="4">
        <v>854</v>
      </c>
      <c r="AF276" s="4">
        <v>869</v>
      </c>
      <c r="AG276" s="4">
        <v>885</v>
      </c>
      <c r="AH276" s="4">
        <v>73</v>
      </c>
      <c r="AI276" s="4">
        <v>22.77</v>
      </c>
      <c r="AJ276" s="4">
        <v>0.52</v>
      </c>
      <c r="AK276" s="4">
        <v>989</v>
      </c>
      <c r="AL276" s="4">
        <v>2</v>
      </c>
      <c r="AM276" s="4">
        <v>0</v>
      </c>
      <c r="AN276" s="4">
        <v>27</v>
      </c>
      <c r="AO276" s="4">
        <v>190</v>
      </c>
      <c r="AP276" s="4">
        <v>188</v>
      </c>
      <c r="AQ276" s="4">
        <v>1.8</v>
      </c>
      <c r="AR276" s="4">
        <v>195</v>
      </c>
      <c r="AS276" s="4" t="s">
        <v>155</v>
      </c>
      <c r="AT276" s="4">
        <v>2</v>
      </c>
      <c r="AU276" s="5">
        <v>0.64123842592592595</v>
      </c>
      <c r="AV276" s="4">
        <v>47.159723</v>
      </c>
      <c r="AW276" s="4">
        <v>-88.490401000000006</v>
      </c>
      <c r="AX276" s="4">
        <v>312.89999999999998</v>
      </c>
      <c r="AY276" s="4">
        <v>32.200000000000003</v>
      </c>
      <c r="AZ276" s="4">
        <v>12</v>
      </c>
      <c r="BA276" s="4">
        <v>12</v>
      </c>
      <c r="BB276" s="4" t="s">
        <v>434</v>
      </c>
      <c r="BC276" s="4">
        <v>0.9</v>
      </c>
      <c r="BD276" s="4">
        <v>1.1000000000000001</v>
      </c>
      <c r="BE276" s="4">
        <v>1.6</v>
      </c>
      <c r="BF276" s="4">
        <v>14.063000000000001</v>
      </c>
      <c r="BG276" s="4">
        <v>14.78</v>
      </c>
      <c r="BH276" s="4">
        <v>1.05</v>
      </c>
      <c r="BI276" s="4">
        <v>14.176</v>
      </c>
      <c r="BJ276" s="4">
        <v>3008.0749999999998</v>
      </c>
      <c r="BK276" s="4">
        <v>10.367000000000001</v>
      </c>
      <c r="BL276" s="4">
        <v>15.268000000000001</v>
      </c>
      <c r="BM276" s="4">
        <v>0.152</v>
      </c>
      <c r="BN276" s="4">
        <v>15.42</v>
      </c>
      <c r="BO276" s="4">
        <v>12.259</v>
      </c>
      <c r="BP276" s="4">
        <v>0.122</v>
      </c>
      <c r="BQ276" s="4">
        <v>12.381</v>
      </c>
      <c r="BR276" s="4">
        <v>2.9167000000000001</v>
      </c>
      <c r="BU276" s="4">
        <v>2.7069999999999999</v>
      </c>
      <c r="BW276" s="4">
        <v>45.981999999999999</v>
      </c>
      <c r="BX276" s="4">
        <v>0.35676200000000002</v>
      </c>
      <c r="BY276" s="4">
        <v>-5</v>
      </c>
      <c r="BZ276" s="4">
        <v>0.90750799999999998</v>
      </c>
      <c r="CA276" s="4">
        <v>8.7183720000000005</v>
      </c>
      <c r="CB276" s="4">
        <v>18.331662000000001</v>
      </c>
      <c r="CC276" s="4">
        <f t="shared" si="40"/>
        <v>2.3033938824</v>
      </c>
      <c r="CE276" s="4">
        <f t="shared" si="41"/>
        <v>19590.4610898633</v>
      </c>
      <c r="CF276" s="4">
        <f t="shared" si="42"/>
        <v>67.516371805428008</v>
      </c>
      <c r="CG276" s="4">
        <f t="shared" si="43"/>
        <v>80.632796307804014</v>
      </c>
      <c r="CH276" s="4">
        <f t="shared" si="44"/>
        <v>18.995370082462802</v>
      </c>
    </row>
    <row r="277" spans="1:86">
      <c r="A277" s="2">
        <v>42440</v>
      </c>
      <c r="B277" s="29">
        <v>0.43309166666666665</v>
      </c>
      <c r="C277" s="4">
        <v>14.278</v>
      </c>
      <c r="D277" s="4">
        <v>8.4000000000000005E-2</v>
      </c>
      <c r="E277" s="4" t="s">
        <v>155</v>
      </c>
      <c r="F277" s="4">
        <v>840.11754800000006</v>
      </c>
      <c r="G277" s="4">
        <v>716.2</v>
      </c>
      <c r="H277" s="4">
        <v>6.9</v>
      </c>
      <c r="I277" s="4">
        <v>366.3</v>
      </c>
      <c r="K277" s="4">
        <v>0.3</v>
      </c>
      <c r="L277" s="4">
        <v>64</v>
      </c>
      <c r="M277" s="4">
        <v>0.87570000000000003</v>
      </c>
      <c r="N277" s="4">
        <v>12.503500000000001</v>
      </c>
      <c r="O277" s="4">
        <v>7.3599999999999999E-2</v>
      </c>
      <c r="P277" s="4">
        <v>627.19219999999996</v>
      </c>
      <c r="Q277" s="4">
        <v>6.0425000000000004</v>
      </c>
      <c r="R277" s="4">
        <v>633.20000000000005</v>
      </c>
      <c r="S277" s="4">
        <v>503.5795</v>
      </c>
      <c r="T277" s="4">
        <v>4.8516000000000004</v>
      </c>
      <c r="U277" s="4">
        <v>508.4</v>
      </c>
      <c r="V277" s="4">
        <v>366.29180000000002</v>
      </c>
      <c r="Y277" s="4">
        <v>56.27</v>
      </c>
      <c r="Z277" s="4">
        <v>0</v>
      </c>
      <c r="AA277" s="4">
        <v>0.26269999999999999</v>
      </c>
      <c r="AB277" s="4" t="s">
        <v>382</v>
      </c>
      <c r="AC277" s="4">
        <v>0</v>
      </c>
      <c r="AD277" s="4">
        <v>11.8</v>
      </c>
      <c r="AE277" s="4">
        <v>854</v>
      </c>
      <c r="AF277" s="4">
        <v>869</v>
      </c>
      <c r="AG277" s="4">
        <v>886</v>
      </c>
      <c r="AH277" s="4">
        <v>73</v>
      </c>
      <c r="AI277" s="4">
        <v>22.77</v>
      </c>
      <c r="AJ277" s="4">
        <v>0.52</v>
      </c>
      <c r="AK277" s="4">
        <v>989</v>
      </c>
      <c r="AL277" s="4">
        <v>2</v>
      </c>
      <c r="AM277" s="4">
        <v>0</v>
      </c>
      <c r="AN277" s="4">
        <v>27</v>
      </c>
      <c r="AO277" s="4">
        <v>190</v>
      </c>
      <c r="AP277" s="4">
        <v>188.7</v>
      </c>
      <c r="AQ277" s="4">
        <v>1.8</v>
      </c>
      <c r="AR277" s="4">
        <v>195</v>
      </c>
      <c r="AS277" s="4" t="s">
        <v>155</v>
      </c>
      <c r="AT277" s="4">
        <v>2</v>
      </c>
      <c r="AU277" s="5">
        <v>0.64124999999999999</v>
      </c>
      <c r="AV277" s="4">
        <v>47.159697999999999</v>
      </c>
      <c r="AW277" s="4">
        <v>-88.490367000000006</v>
      </c>
      <c r="AX277" s="4">
        <v>312.89999999999998</v>
      </c>
      <c r="AY277" s="4">
        <v>32.5</v>
      </c>
      <c r="AZ277" s="4">
        <v>12</v>
      </c>
      <c r="BA277" s="4">
        <v>12</v>
      </c>
      <c r="BB277" s="4" t="s">
        <v>420</v>
      </c>
      <c r="BC277" s="4">
        <v>0.9</v>
      </c>
      <c r="BD277" s="4">
        <v>1.173726</v>
      </c>
      <c r="BE277" s="4">
        <v>1.6</v>
      </c>
      <c r="BF277" s="4">
        <v>14.063000000000001</v>
      </c>
      <c r="BG277" s="4">
        <v>14.77</v>
      </c>
      <c r="BH277" s="4">
        <v>1.05</v>
      </c>
      <c r="BI277" s="4">
        <v>14.191000000000001</v>
      </c>
      <c r="BJ277" s="4">
        <v>3006.6750000000002</v>
      </c>
      <c r="BK277" s="4">
        <v>11.26</v>
      </c>
      <c r="BL277" s="4">
        <v>15.794</v>
      </c>
      <c r="BM277" s="4">
        <v>0.152</v>
      </c>
      <c r="BN277" s="4">
        <v>15.946</v>
      </c>
      <c r="BO277" s="4">
        <v>12.680999999999999</v>
      </c>
      <c r="BP277" s="4">
        <v>0.122</v>
      </c>
      <c r="BQ277" s="4">
        <v>12.803000000000001</v>
      </c>
      <c r="BR277" s="4">
        <v>2.9125999999999999</v>
      </c>
      <c r="BU277" s="4">
        <v>2.6850000000000001</v>
      </c>
      <c r="BW277" s="4">
        <v>45.935000000000002</v>
      </c>
      <c r="BX277" s="4">
        <v>0.35227399999999998</v>
      </c>
      <c r="BY277" s="4">
        <v>-5</v>
      </c>
      <c r="BZ277" s="4">
        <v>0.90625500000000003</v>
      </c>
      <c r="CA277" s="4">
        <v>8.608689</v>
      </c>
      <c r="CB277" s="4">
        <v>18.306346000000001</v>
      </c>
      <c r="CC277" s="4">
        <f t="shared" si="40"/>
        <v>2.2744156337999999</v>
      </c>
      <c r="CE277" s="4">
        <f t="shared" si="41"/>
        <v>19334.996909309026</v>
      </c>
      <c r="CF277" s="4">
        <f t="shared" si="42"/>
        <v>72.409577090579987</v>
      </c>
      <c r="CG277" s="4">
        <f t="shared" si="43"/>
        <v>82.332132814448997</v>
      </c>
      <c r="CH277" s="4">
        <f t="shared" si="44"/>
        <v>18.730029683305798</v>
      </c>
    </row>
    <row r="278" spans="1:86">
      <c r="A278" s="2">
        <v>42440</v>
      </c>
      <c r="B278" s="29">
        <v>0.43310324074074075</v>
      </c>
      <c r="C278" s="4">
        <v>14.28</v>
      </c>
      <c r="D278" s="4">
        <v>7.0599999999999996E-2</v>
      </c>
      <c r="E278" s="4" t="s">
        <v>155</v>
      </c>
      <c r="F278" s="4">
        <v>705.776658</v>
      </c>
      <c r="G278" s="4">
        <v>701.4</v>
      </c>
      <c r="H278" s="4">
        <v>7.5</v>
      </c>
      <c r="I278" s="4">
        <v>370.8</v>
      </c>
      <c r="K278" s="4">
        <v>0.3</v>
      </c>
      <c r="L278" s="4">
        <v>64</v>
      </c>
      <c r="M278" s="4">
        <v>0.87580000000000002</v>
      </c>
      <c r="N278" s="4">
        <v>12.5068</v>
      </c>
      <c r="O278" s="4">
        <v>6.1800000000000001E-2</v>
      </c>
      <c r="P278" s="4">
        <v>614.34199999999998</v>
      </c>
      <c r="Q278" s="4">
        <v>6.5343999999999998</v>
      </c>
      <c r="R278" s="4">
        <v>620.9</v>
      </c>
      <c r="S278" s="4">
        <v>493.69760000000002</v>
      </c>
      <c r="T278" s="4">
        <v>5.2511999999999999</v>
      </c>
      <c r="U278" s="4">
        <v>498.9</v>
      </c>
      <c r="V278" s="4">
        <v>370.79680000000002</v>
      </c>
      <c r="Y278" s="4">
        <v>56.179000000000002</v>
      </c>
      <c r="Z278" s="4">
        <v>0</v>
      </c>
      <c r="AA278" s="4">
        <v>0.26269999999999999</v>
      </c>
      <c r="AB278" s="4" t="s">
        <v>382</v>
      </c>
      <c r="AC278" s="4">
        <v>0</v>
      </c>
      <c r="AD278" s="4">
        <v>11.9</v>
      </c>
      <c r="AE278" s="4">
        <v>854</v>
      </c>
      <c r="AF278" s="4">
        <v>869</v>
      </c>
      <c r="AG278" s="4">
        <v>885</v>
      </c>
      <c r="AH278" s="4">
        <v>73.7</v>
      </c>
      <c r="AI278" s="4">
        <v>23.01</v>
      </c>
      <c r="AJ278" s="4">
        <v>0.53</v>
      </c>
      <c r="AK278" s="4">
        <v>989</v>
      </c>
      <c r="AL278" s="4">
        <v>2</v>
      </c>
      <c r="AM278" s="4">
        <v>0</v>
      </c>
      <c r="AN278" s="4">
        <v>27</v>
      </c>
      <c r="AO278" s="4">
        <v>190.7</v>
      </c>
      <c r="AP278" s="4">
        <v>189</v>
      </c>
      <c r="AQ278" s="4">
        <v>1.9</v>
      </c>
      <c r="AR278" s="4">
        <v>195</v>
      </c>
      <c r="AS278" s="4" t="s">
        <v>155</v>
      </c>
      <c r="AT278" s="4">
        <v>2</v>
      </c>
      <c r="AU278" s="5">
        <v>0.64124999999999999</v>
      </c>
      <c r="AV278" s="4">
        <v>47.159568999999998</v>
      </c>
      <c r="AW278" s="4">
        <v>-88.490145999999996</v>
      </c>
      <c r="AX278" s="4">
        <v>313</v>
      </c>
      <c r="AY278" s="4">
        <v>32.700000000000003</v>
      </c>
      <c r="AZ278" s="4">
        <v>12</v>
      </c>
      <c r="BA278" s="4">
        <v>12</v>
      </c>
      <c r="BB278" s="4" t="s">
        <v>420</v>
      </c>
      <c r="BC278" s="4">
        <v>0.82622600000000002</v>
      </c>
      <c r="BD278" s="4">
        <v>1.1262259999999999</v>
      </c>
      <c r="BE278" s="4">
        <v>1.4524520000000001</v>
      </c>
      <c r="BF278" s="4">
        <v>14.063000000000001</v>
      </c>
      <c r="BG278" s="4">
        <v>14.78</v>
      </c>
      <c r="BH278" s="4">
        <v>1.05</v>
      </c>
      <c r="BI278" s="4">
        <v>14.178000000000001</v>
      </c>
      <c r="BJ278" s="4">
        <v>3009.3850000000002</v>
      </c>
      <c r="BK278" s="4">
        <v>9.4670000000000005</v>
      </c>
      <c r="BL278" s="4">
        <v>15.48</v>
      </c>
      <c r="BM278" s="4">
        <v>0.16500000000000001</v>
      </c>
      <c r="BN278" s="4">
        <v>15.645</v>
      </c>
      <c r="BO278" s="4">
        <v>12.44</v>
      </c>
      <c r="BP278" s="4">
        <v>0.13200000000000001</v>
      </c>
      <c r="BQ278" s="4">
        <v>12.573</v>
      </c>
      <c r="BR278" s="4">
        <v>2.9502999999999999</v>
      </c>
      <c r="BU278" s="4">
        <v>2.6819999999999999</v>
      </c>
      <c r="BW278" s="4">
        <v>45.969000000000001</v>
      </c>
      <c r="BX278" s="4">
        <v>0.40021899999999999</v>
      </c>
      <c r="BY278" s="4">
        <v>-5</v>
      </c>
      <c r="BZ278" s="4">
        <v>0.90749100000000005</v>
      </c>
      <c r="CA278" s="4">
        <v>9.7803570000000004</v>
      </c>
      <c r="CB278" s="4">
        <v>18.331327999999999</v>
      </c>
      <c r="CC278" s="4">
        <f t="shared" si="40"/>
        <v>2.5839703194000001</v>
      </c>
      <c r="CE278" s="4">
        <f t="shared" si="41"/>
        <v>21986.346158882418</v>
      </c>
      <c r="CF278" s="4">
        <f t="shared" si="42"/>
        <v>69.165207870093013</v>
      </c>
      <c r="CG278" s="4">
        <f t="shared" si="43"/>
        <v>91.857416135067012</v>
      </c>
      <c r="CH278" s="4">
        <f t="shared" si="44"/>
        <v>21.5546754810537</v>
      </c>
    </row>
    <row r="279" spans="1:86">
      <c r="A279" s="2">
        <v>42440</v>
      </c>
      <c r="B279" s="29">
        <v>0.43311481481481479</v>
      </c>
      <c r="C279" s="4">
        <v>14.284000000000001</v>
      </c>
      <c r="D279" s="4">
        <v>6.7599999999999993E-2</v>
      </c>
      <c r="E279" s="4" t="s">
        <v>155</v>
      </c>
      <c r="F279" s="4">
        <v>676.42857100000003</v>
      </c>
      <c r="G279" s="4">
        <v>753.4</v>
      </c>
      <c r="H279" s="4">
        <v>8.4</v>
      </c>
      <c r="I279" s="4">
        <v>367.4</v>
      </c>
      <c r="K279" s="4">
        <v>0.3</v>
      </c>
      <c r="L279" s="4">
        <v>64</v>
      </c>
      <c r="M279" s="4">
        <v>0.87580000000000002</v>
      </c>
      <c r="N279" s="4">
        <v>12.5098</v>
      </c>
      <c r="O279" s="4">
        <v>5.9200000000000003E-2</v>
      </c>
      <c r="P279" s="4">
        <v>659.84389999999996</v>
      </c>
      <c r="Q279" s="4">
        <v>7.3563999999999998</v>
      </c>
      <c r="R279" s="4">
        <v>667.2</v>
      </c>
      <c r="S279" s="4">
        <v>529.95519999999999</v>
      </c>
      <c r="T279" s="4">
        <v>5.9082999999999997</v>
      </c>
      <c r="U279" s="4">
        <v>535.9</v>
      </c>
      <c r="V279" s="4">
        <v>367.37810000000002</v>
      </c>
      <c r="Y279" s="4">
        <v>55.978999999999999</v>
      </c>
      <c r="Z279" s="4">
        <v>0</v>
      </c>
      <c r="AA279" s="4">
        <v>0.26269999999999999</v>
      </c>
      <c r="AB279" s="4" t="s">
        <v>382</v>
      </c>
      <c r="AC279" s="4">
        <v>0</v>
      </c>
      <c r="AD279" s="4">
        <v>11.8</v>
      </c>
      <c r="AE279" s="4">
        <v>854</v>
      </c>
      <c r="AF279" s="4">
        <v>869</v>
      </c>
      <c r="AG279" s="4">
        <v>885</v>
      </c>
      <c r="AH279" s="4">
        <v>73.3</v>
      </c>
      <c r="AI279" s="4">
        <v>22.85</v>
      </c>
      <c r="AJ279" s="4">
        <v>0.52</v>
      </c>
      <c r="AK279" s="4">
        <v>989</v>
      </c>
      <c r="AL279" s="4">
        <v>2</v>
      </c>
      <c r="AM279" s="4">
        <v>0</v>
      </c>
      <c r="AN279" s="4">
        <v>27</v>
      </c>
      <c r="AO279" s="4">
        <v>191</v>
      </c>
      <c r="AP279" s="4">
        <v>189</v>
      </c>
      <c r="AQ279" s="4">
        <v>1.7</v>
      </c>
      <c r="AR279" s="4">
        <v>195</v>
      </c>
      <c r="AS279" s="4" t="s">
        <v>155</v>
      </c>
      <c r="AT279" s="4">
        <v>2</v>
      </c>
      <c r="AU279" s="5">
        <v>0.64127314814814818</v>
      </c>
      <c r="AV279" s="4">
        <v>47.159523</v>
      </c>
      <c r="AW279" s="4">
        <v>-88.490067999999994</v>
      </c>
      <c r="AX279" s="4">
        <v>313</v>
      </c>
      <c r="AY279" s="4">
        <v>32.700000000000003</v>
      </c>
      <c r="AZ279" s="4">
        <v>12</v>
      </c>
      <c r="BA279" s="4">
        <v>12</v>
      </c>
      <c r="BB279" s="4" t="s">
        <v>420</v>
      </c>
      <c r="BC279" s="4">
        <v>0.8</v>
      </c>
      <c r="BD279" s="4">
        <v>1.1738</v>
      </c>
      <c r="BE279" s="4">
        <v>1.4738</v>
      </c>
      <c r="BF279" s="4">
        <v>14.063000000000001</v>
      </c>
      <c r="BG279" s="4">
        <v>14.78</v>
      </c>
      <c r="BH279" s="4">
        <v>1.05</v>
      </c>
      <c r="BI279" s="4">
        <v>14.186</v>
      </c>
      <c r="BJ279" s="4">
        <v>3010.087</v>
      </c>
      <c r="BK279" s="4">
        <v>9.0719999999999992</v>
      </c>
      <c r="BL279" s="4">
        <v>16.626999999999999</v>
      </c>
      <c r="BM279" s="4">
        <v>0.185</v>
      </c>
      <c r="BN279" s="4">
        <v>16.812000000000001</v>
      </c>
      <c r="BO279" s="4">
        <v>13.353999999999999</v>
      </c>
      <c r="BP279" s="4">
        <v>0.14899999999999999</v>
      </c>
      <c r="BQ279" s="4">
        <v>13.503</v>
      </c>
      <c r="BR279" s="4">
        <v>2.9230999999999998</v>
      </c>
      <c r="BU279" s="4">
        <v>2.6720000000000002</v>
      </c>
      <c r="BW279" s="4">
        <v>45.966000000000001</v>
      </c>
      <c r="BX279" s="4">
        <v>0.36925599999999997</v>
      </c>
      <c r="BY279" s="4">
        <v>-5</v>
      </c>
      <c r="BZ279" s="4">
        <v>0.90650799999999998</v>
      </c>
      <c r="CA279" s="4">
        <v>9.0236929999999997</v>
      </c>
      <c r="CB279" s="4">
        <v>18.311461999999999</v>
      </c>
      <c r="CC279" s="4">
        <f t="shared" si="40"/>
        <v>2.3840596906</v>
      </c>
      <c r="CE279" s="4">
        <f t="shared" si="41"/>
        <v>20290.089440494376</v>
      </c>
      <c r="CF279" s="4">
        <f t="shared" si="42"/>
        <v>61.151618343311995</v>
      </c>
      <c r="CG279" s="4">
        <f t="shared" si="43"/>
        <v>91.019654154512992</v>
      </c>
      <c r="CH279" s="4">
        <f t="shared" si="44"/>
        <v>19.703736285200097</v>
      </c>
    </row>
    <row r="280" spans="1:86">
      <c r="A280" s="2">
        <v>42440</v>
      </c>
      <c r="B280" s="29">
        <v>0.43312638888888894</v>
      </c>
      <c r="C280" s="4">
        <v>14.292999999999999</v>
      </c>
      <c r="D280" s="4">
        <v>6.7599999999999993E-2</v>
      </c>
      <c r="E280" s="4" t="s">
        <v>155</v>
      </c>
      <c r="F280" s="4">
        <v>676.26271199999996</v>
      </c>
      <c r="G280" s="4">
        <v>791.5</v>
      </c>
      <c r="H280" s="4">
        <v>8.4</v>
      </c>
      <c r="I280" s="4">
        <v>362.3</v>
      </c>
      <c r="K280" s="4">
        <v>0.3</v>
      </c>
      <c r="L280" s="4">
        <v>63</v>
      </c>
      <c r="M280" s="4">
        <v>0.87570000000000003</v>
      </c>
      <c r="N280" s="4">
        <v>12.516500000000001</v>
      </c>
      <c r="O280" s="4">
        <v>5.9200000000000003E-2</v>
      </c>
      <c r="P280" s="4">
        <v>693.12570000000005</v>
      </c>
      <c r="Q280" s="4">
        <v>7.3559999999999999</v>
      </c>
      <c r="R280" s="4">
        <v>700.5</v>
      </c>
      <c r="S280" s="4">
        <v>556.51819999999998</v>
      </c>
      <c r="T280" s="4">
        <v>5.9062000000000001</v>
      </c>
      <c r="U280" s="4">
        <v>562.4</v>
      </c>
      <c r="V280" s="4">
        <v>362.32889999999998</v>
      </c>
      <c r="Y280" s="4">
        <v>55.552999999999997</v>
      </c>
      <c r="Z280" s="4">
        <v>0</v>
      </c>
      <c r="AA280" s="4">
        <v>0.26269999999999999</v>
      </c>
      <c r="AB280" s="4" t="s">
        <v>382</v>
      </c>
      <c r="AC280" s="4">
        <v>0</v>
      </c>
      <c r="AD280" s="4">
        <v>11.9</v>
      </c>
      <c r="AE280" s="4">
        <v>853</v>
      </c>
      <c r="AF280" s="4">
        <v>870</v>
      </c>
      <c r="AG280" s="4">
        <v>885</v>
      </c>
      <c r="AH280" s="4">
        <v>73</v>
      </c>
      <c r="AI280" s="4">
        <v>22.77</v>
      </c>
      <c r="AJ280" s="4">
        <v>0.52</v>
      </c>
      <c r="AK280" s="4">
        <v>989</v>
      </c>
      <c r="AL280" s="4">
        <v>2</v>
      </c>
      <c r="AM280" s="4">
        <v>0</v>
      </c>
      <c r="AN280" s="4">
        <v>27</v>
      </c>
      <c r="AO280" s="4">
        <v>191</v>
      </c>
      <c r="AP280" s="4">
        <v>189</v>
      </c>
      <c r="AQ280" s="4">
        <v>1.7</v>
      </c>
      <c r="AR280" s="4">
        <v>195</v>
      </c>
      <c r="AS280" s="4" t="s">
        <v>155</v>
      </c>
      <c r="AT280" s="4">
        <v>2</v>
      </c>
      <c r="AU280" s="5">
        <v>0.64127314814814818</v>
      </c>
      <c r="AV280" s="4">
        <v>47.159384000000003</v>
      </c>
      <c r="AW280" s="4">
        <v>-88.489867000000004</v>
      </c>
      <c r="AX280" s="4">
        <v>313</v>
      </c>
      <c r="AY280" s="4">
        <v>32.4</v>
      </c>
      <c r="AZ280" s="4">
        <v>12</v>
      </c>
      <c r="BA280" s="4">
        <v>12</v>
      </c>
      <c r="BB280" s="4" t="s">
        <v>420</v>
      </c>
      <c r="BC280" s="4">
        <v>1.0214000000000001</v>
      </c>
      <c r="BD280" s="4">
        <v>1.0524</v>
      </c>
      <c r="BE280" s="4">
        <v>1.5738000000000001</v>
      </c>
      <c r="BF280" s="4">
        <v>14.063000000000001</v>
      </c>
      <c r="BG280" s="4">
        <v>14.77</v>
      </c>
      <c r="BH280" s="4">
        <v>1.05</v>
      </c>
      <c r="BI280" s="4">
        <v>14.193</v>
      </c>
      <c r="BJ280" s="4">
        <v>3010.22</v>
      </c>
      <c r="BK280" s="4">
        <v>9.0649999999999995</v>
      </c>
      <c r="BL280" s="4">
        <v>17.457000000000001</v>
      </c>
      <c r="BM280" s="4">
        <v>0.185</v>
      </c>
      <c r="BN280" s="4">
        <v>17.641999999999999</v>
      </c>
      <c r="BO280" s="4">
        <v>14.016</v>
      </c>
      <c r="BP280" s="4">
        <v>0.14899999999999999</v>
      </c>
      <c r="BQ280" s="4">
        <v>14.164999999999999</v>
      </c>
      <c r="BR280" s="4">
        <v>2.8815</v>
      </c>
      <c r="BU280" s="4">
        <v>2.6509999999999998</v>
      </c>
      <c r="BW280" s="4">
        <v>45.941000000000003</v>
      </c>
      <c r="BX280" s="4">
        <v>0.343302</v>
      </c>
      <c r="BY280" s="4">
        <v>-5</v>
      </c>
      <c r="BZ280" s="4">
        <v>0.90674600000000005</v>
      </c>
      <c r="CA280" s="4">
        <v>8.3894420000000007</v>
      </c>
      <c r="CB280" s="4">
        <v>18.316268999999998</v>
      </c>
      <c r="CC280" s="4">
        <f t="shared" si="40"/>
        <v>2.2164905764</v>
      </c>
      <c r="CE280" s="4">
        <f t="shared" si="41"/>
        <v>18864.787374638279</v>
      </c>
      <c r="CF280" s="4">
        <f t="shared" si="42"/>
        <v>56.809567922309995</v>
      </c>
      <c r="CG280" s="4">
        <f t="shared" si="43"/>
        <v>88.770825109710003</v>
      </c>
      <c r="CH280" s="4">
        <f t="shared" si="44"/>
        <v>18.058110310881002</v>
      </c>
    </row>
    <row r="281" spans="1:86">
      <c r="A281" s="2">
        <v>42440</v>
      </c>
      <c r="B281" s="29">
        <v>0.43313796296296297</v>
      </c>
      <c r="C281" s="4">
        <v>14.3</v>
      </c>
      <c r="D281" s="4">
        <v>6.8000000000000005E-2</v>
      </c>
      <c r="E281" s="4" t="s">
        <v>155</v>
      </c>
      <c r="F281" s="4">
        <v>680</v>
      </c>
      <c r="G281" s="4">
        <v>755.7</v>
      </c>
      <c r="H281" s="4">
        <v>8.4</v>
      </c>
      <c r="I281" s="4">
        <v>353.1</v>
      </c>
      <c r="K281" s="4">
        <v>0.3</v>
      </c>
      <c r="L281" s="4">
        <v>63</v>
      </c>
      <c r="M281" s="4">
        <v>0.87560000000000004</v>
      </c>
      <c r="N281" s="4">
        <v>12.521100000000001</v>
      </c>
      <c r="O281" s="4">
        <v>5.9499999999999997E-2</v>
      </c>
      <c r="P281" s="4">
        <v>661.72860000000003</v>
      </c>
      <c r="Q281" s="4">
        <v>7.3833000000000002</v>
      </c>
      <c r="R281" s="4">
        <v>669.1</v>
      </c>
      <c r="S281" s="4">
        <v>531.77859999999998</v>
      </c>
      <c r="T281" s="4">
        <v>5.9333</v>
      </c>
      <c r="U281" s="4">
        <v>537.70000000000005</v>
      </c>
      <c r="V281" s="4">
        <v>353.10300000000001</v>
      </c>
      <c r="Y281" s="4">
        <v>55.512999999999998</v>
      </c>
      <c r="Z281" s="4">
        <v>0</v>
      </c>
      <c r="AA281" s="4">
        <v>0.26269999999999999</v>
      </c>
      <c r="AB281" s="4" t="s">
        <v>382</v>
      </c>
      <c r="AC281" s="4">
        <v>0</v>
      </c>
      <c r="AD281" s="4">
        <v>11.8</v>
      </c>
      <c r="AE281" s="4">
        <v>854</v>
      </c>
      <c r="AF281" s="4">
        <v>870</v>
      </c>
      <c r="AG281" s="4">
        <v>884</v>
      </c>
      <c r="AH281" s="4">
        <v>73.7</v>
      </c>
      <c r="AI281" s="4">
        <v>23.01</v>
      </c>
      <c r="AJ281" s="4">
        <v>0.53</v>
      </c>
      <c r="AK281" s="4">
        <v>989</v>
      </c>
      <c r="AL281" s="4">
        <v>2</v>
      </c>
      <c r="AM281" s="4">
        <v>0</v>
      </c>
      <c r="AN281" s="4">
        <v>27</v>
      </c>
      <c r="AO281" s="4">
        <v>190.3</v>
      </c>
      <c r="AP281" s="4">
        <v>189</v>
      </c>
      <c r="AQ281" s="4">
        <v>1.6</v>
      </c>
      <c r="AR281" s="4">
        <v>195</v>
      </c>
      <c r="AS281" s="4" t="s">
        <v>155</v>
      </c>
      <c r="AT281" s="4">
        <v>2</v>
      </c>
      <c r="AU281" s="5">
        <v>0.64129629629629636</v>
      </c>
      <c r="AV281" s="4">
        <v>47.159267</v>
      </c>
      <c r="AW281" s="4">
        <v>-88.489693000000003</v>
      </c>
      <c r="AX281" s="4">
        <v>313.10000000000002</v>
      </c>
      <c r="AY281" s="4">
        <v>32.299999999999997</v>
      </c>
      <c r="AZ281" s="4">
        <v>12</v>
      </c>
      <c r="BA281" s="4">
        <v>12</v>
      </c>
      <c r="BB281" s="4" t="s">
        <v>420</v>
      </c>
      <c r="BC281" s="4">
        <v>1.1000000000000001</v>
      </c>
      <c r="BD281" s="4">
        <v>1.0738000000000001</v>
      </c>
      <c r="BE281" s="4">
        <v>1.7476</v>
      </c>
      <c r="BF281" s="4">
        <v>14.063000000000001</v>
      </c>
      <c r="BG281" s="4">
        <v>14.77</v>
      </c>
      <c r="BH281" s="4">
        <v>1.05</v>
      </c>
      <c r="BI281" s="4">
        <v>14.207000000000001</v>
      </c>
      <c r="BJ281" s="4">
        <v>3010.3690000000001</v>
      </c>
      <c r="BK281" s="4">
        <v>9.1110000000000007</v>
      </c>
      <c r="BL281" s="4">
        <v>16.661000000000001</v>
      </c>
      <c r="BM281" s="4">
        <v>0.186</v>
      </c>
      <c r="BN281" s="4">
        <v>16.847000000000001</v>
      </c>
      <c r="BO281" s="4">
        <v>13.388999999999999</v>
      </c>
      <c r="BP281" s="4">
        <v>0.14899999999999999</v>
      </c>
      <c r="BQ281" s="4">
        <v>13.538</v>
      </c>
      <c r="BR281" s="4">
        <v>2.8071999999999999</v>
      </c>
      <c r="BU281" s="4">
        <v>2.6480000000000001</v>
      </c>
      <c r="BW281" s="4">
        <v>45.92</v>
      </c>
      <c r="BX281" s="4">
        <v>0.33776200000000001</v>
      </c>
      <c r="BY281" s="4">
        <v>-5</v>
      </c>
      <c r="BZ281" s="4">
        <v>0.906254</v>
      </c>
      <c r="CA281" s="4">
        <v>8.2540589999999998</v>
      </c>
      <c r="CB281" s="4">
        <v>18.306331</v>
      </c>
      <c r="CC281" s="4">
        <f t="shared" si="40"/>
        <v>2.1807223877999999</v>
      </c>
      <c r="CE281" s="4">
        <f t="shared" si="41"/>
        <v>18561.279213314938</v>
      </c>
      <c r="CF281" s="4">
        <f t="shared" si="42"/>
        <v>56.176440467103006</v>
      </c>
      <c r="CG281" s="4">
        <f t="shared" si="43"/>
        <v>83.472357704273989</v>
      </c>
      <c r="CH281" s="4">
        <f t="shared" si="44"/>
        <v>17.308583435325602</v>
      </c>
    </row>
  </sheetData>
  <customSheetViews>
    <customSheetView guid="{2B424CCC-7244-4294-A128-8AE125D4F682}">
      <pane ySplit="9" topLeftCell="A10" activePane="bottomLeft" state="frozen"/>
      <selection pane="bottomLeft" activeCell="BW16" sqref="BW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O165"/>
  <sheetViews>
    <sheetView workbookViewId="0">
      <pane xSplit="2" ySplit="9" topLeftCell="BZ10" activePane="bottomRight" state="frozen"/>
      <selection pane="topRight" activeCell="C1" sqref="C1"/>
      <selection pane="bottomLeft" activeCell="A10" sqref="A10"/>
      <selection pane="bottomRight" activeCell="CC150" sqref="CC150:CH165"/>
    </sheetView>
  </sheetViews>
  <sheetFormatPr defaultColWidth="9.109375" defaultRowHeight="14.4"/>
  <cols>
    <col min="1" max="1" width="12.6640625" style="2" bestFit="1" customWidth="1"/>
    <col min="2" max="2" width="13.33203125" style="8" bestFit="1" customWidth="1"/>
    <col min="3" max="4" width="12" style="4" bestFit="1" customWidth="1"/>
    <col min="5" max="5" width="10.6640625" style="4" bestFit="1" customWidth="1"/>
    <col min="6" max="6" width="14.88671875" style="4" bestFit="1" customWidth="1"/>
    <col min="7" max="9" width="12" style="4" bestFit="1" customWidth="1"/>
    <col min="10" max="10" width="9.88671875" style="4" bestFit="1" customWidth="1"/>
    <col min="11" max="11" width="12" style="4" bestFit="1" customWidth="1"/>
    <col min="12" max="12" width="13.6640625" style="4" bestFit="1" customWidth="1"/>
    <col min="13" max="13" width="27.33203125" style="4" bestFit="1" customWidth="1"/>
    <col min="14" max="22" width="12" style="4" bestFit="1" customWidth="1"/>
    <col min="23" max="23" width="8.6640625" style="4" bestFit="1" customWidth="1"/>
    <col min="24" max="24" width="11" style="4" bestFit="1" customWidth="1"/>
    <col min="25" max="25" width="12" style="4" bestFit="1" customWidth="1"/>
    <col min="26" max="26" width="13.109375" style="4" bestFit="1" customWidth="1"/>
    <col min="27" max="27" width="9" style="4" bestFit="1" customWidth="1"/>
    <col min="28" max="28" width="14.44140625" style="4" bestFit="1" customWidth="1"/>
    <col min="29" max="29" width="19.109375" style="4" bestFit="1" customWidth="1"/>
    <col min="30" max="30" width="20.6640625" style="4" bestFit="1" customWidth="1"/>
    <col min="31" max="31" width="21.6640625" style="4" bestFit="1" customWidth="1"/>
    <col min="32" max="33" width="21.109375" style="4" bestFit="1" customWidth="1"/>
    <col min="34" max="34" width="17" style="4" bestFit="1" customWidth="1"/>
    <col min="35" max="35" width="17.88671875" style="4" bestFit="1" customWidth="1"/>
    <col min="36" max="36" width="16.6640625" style="4" bestFit="1" customWidth="1"/>
    <col min="37" max="37" width="22.109375" style="4" bestFit="1" customWidth="1"/>
    <col min="38" max="38" width="26.109375" style="4" bestFit="1" customWidth="1"/>
    <col min="39" max="39" width="21.109375" style="4" bestFit="1" customWidth="1"/>
    <col min="40" max="40" width="16.109375" style="4" bestFit="1" customWidth="1"/>
    <col min="41" max="41" width="25" style="4" bestFit="1" customWidth="1"/>
    <col min="42" max="42" width="24.88671875" style="4" bestFit="1" customWidth="1"/>
    <col min="43" max="43" width="19.109375" style="4" bestFit="1" customWidth="1"/>
    <col min="44" max="44" width="22" style="4" bestFit="1" customWidth="1"/>
    <col min="45" max="45" width="13.109375" style="4" bestFit="1" customWidth="1"/>
    <col min="46" max="46" width="11.44140625" style="4" bestFit="1" customWidth="1"/>
    <col min="47" max="48" width="12" style="4" bestFit="1" customWidth="1"/>
    <col min="49" max="49" width="12.6640625" style="4" bestFit="1" customWidth="1"/>
    <col min="50" max="50" width="12" style="4" bestFit="1" customWidth="1"/>
    <col min="51" max="51" width="21" style="4" bestFit="1" customWidth="1"/>
    <col min="52" max="52" width="26.5546875" style="4" bestFit="1" customWidth="1"/>
    <col min="53" max="53" width="25.33203125" style="4" bestFit="1" customWidth="1"/>
    <col min="54" max="54" width="18.44140625" style="4" bestFit="1" customWidth="1"/>
    <col min="55" max="55" width="14.33203125" style="4" bestFit="1" customWidth="1"/>
    <col min="56" max="56" width="12" style="4" bestFit="1" customWidth="1"/>
    <col min="57" max="57" width="12.33203125" style="4" bestFit="1" customWidth="1"/>
    <col min="58" max="58" width="28.6640625" style="4" bestFit="1" customWidth="1"/>
    <col min="59" max="59" width="23" style="4" bestFit="1" customWidth="1"/>
    <col min="60" max="60" width="12" style="4" bestFit="1" customWidth="1"/>
    <col min="61" max="61" width="19" style="4" bestFit="1" customWidth="1"/>
    <col min="62" max="62" width="29.88671875" style="4" bestFit="1" customWidth="1"/>
    <col min="63" max="63" width="28.6640625" style="4" bestFit="1" customWidth="1"/>
    <col min="64" max="64" width="29" style="4" bestFit="1" customWidth="1"/>
    <col min="65" max="66" width="30.109375" style="4" bestFit="1" customWidth="1"/>
    <col min="67" max="67" width="38.5546875" style="4" bestFit="1" customWidth="1"/>
    <col min="68" max="69" width="39.5546875" style="4" bestFit="1" customWidth="1"/>
    <col min="70" max="70" width="28.5546875" style="4" bestFit="1" customWidth="1"/>
    <col min="71" max="71" width="29.6640625" style="4" bestFit="1" customWidth="1"/>
    <col min="72" max="72" width="32" style="4" bestFit="1" customWidth="1"/>
    <col min="73" max="73" width="31.6640625" style="4" bestFit="1" customWidth="1"/>
    <col min="74" max="74" width="34.109375" style="4" bestFit="1" customWidth="1"/>
    <col min="75" max="75" width="28.5546875" style="4" bestFit="1" customWidth="1"/>
    <col min="76" max="78" width="21.88671875" style="4" bestFit="1" customWidth="1"/>
    <col min="79" max="79" width="13.109375" style="4" bestFit="1" customWidth="1"/>
    <col min="80" max="80" width="12" style="4" bestFit="1" customWidth="1"/>
    <col min="81" max="81" width="9.5546875" style="4" bestFit="1" customWidth="1"/>
    <col min="82" max="82" width="6.5546875" style="4" bestFit="1" customWidth="1"/>
    <col min="83" max="86" width="7.6640625" style="4" bestFit="1" customWidth="1"/>
    <col min="87" max="87" width="14.6640625" style="4" bestFit="1" customWidth="1"/>
    <col min="88" max="88" width="12.33203125" style="4" bestFit="1" customWidth="1"/>
    <col min="89" max="89" width="8.44140625" style="4" customWidth="1"/>
    <col min="90" max="92" width="6.88671875" style="4" bestFit="1" customWidth="1"/>
    <col min="93" max="93" width="14.6640625" style="4" bestFit="1" customWidth="1"/>
    <col min="94" max="16384" width="9.109375" style="4"/>
  </cols>
  <sheetData>
    <row r="1" spans="1:93">
      <c r="A1" s="1" t="s">
        <v>0</v>
      </c>
      <c r="B1" s="1" t="s">
        <v>1</v>
      </c>
      <c r="C1" s="1" t="s">
        <v>2</v>
      </c>
      <c r="D1" s="1" t="s">
        <v>3</v>
      </c>
      <c r="E1" s="1"/>
      <c r="F1" s="1" t="s">
        <v>3</v>
      </c>
      <c r="G1" s="1" t="s">
        <v>4</v>
      </c>
      <c r="H1" s="1" t="s">
        <v>5</v>
      </c>
      <c r="I1" s="1" t="s">
        <v>6</v>
      </c>
      <c r="J1" s="1"/>
      <c r="K1" s="1" t="s">
        <v>7</v>
      </c>
      <c r="L1" s="1" t="s">
        <v>369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  <c r="U1" s="1" t="s">
        <v>16</v>
      </c>
      <c r="V1" s="1" t="s">
        <v>17</v>
      </c>
      <c r="W1" s="1" t="s">
        <v>18</v>
      </c>
      <c r="X1" s="1" t="s">
        <v>19</v>
      </c>
      <c r="Y1" s="1" t="s">
        <v>370</v>
      </c>
      <c r="Z1" s="1" t="s">
        <v>20</v>
      </c>
      <c r="AA1" s="1" t="s">
        <v>21</v>
      </c>
      <c r="AB1" s="1" t="s">
        <v>371</v>
      </c>
      <c r="AC1" s="1" t="s">
        <v>372</v>
      </c>
      <c r="AD1" s="1" t="s">
        <v>22</v>
      </c>
      <c r="AE1" s="1" t="s">
        <v>23</v>
      </c>
      <c r="AF1" s="1" t="s">
        <v>24</v>
      </c>
      <c r="AG1" s="1" t="s">
        <v>25</v>
      </c>
      <c r="AH1" s="1" t="s">
        <v>26</v>
      </c>
      <c r="AI1" s="1" t="s">
        <v>27</v>
      </c>
      <c r="AJ1" s="1" t="s">
        <v>28</v>
      </c>
      <c r="AK1" s="1" t="s">
        <v>29</v>
      </c>
      <c r="AL1" s="1" t="s">
        <v>30</v>
      </c>
      <c r="AM1" s="1" t="s">
        <v>31</v>
      </c>
      <c r="AN1" s="1" t="s">
        <v>32</v>
      </c>
      <c r="AO1" s="1" t="s">
        <v>33</v>
      </c>
      <c r="AP1" s="1" t="s">
        <v>34</v>
      </c>
      <c r="AQ1" s="1" t="s">
        <v>35</v>
      </c>
      <c r="AR1" s="1" t="s">
        <v>36</v>
      </c>
      <c r="AS1" s="1" t="s">
        <v>37</v>
      </c>
      <c r="AT1" s="1" t="s">
        <v>38</v>
      </c>
      <c r="AU1" s="1" t="s">
        <v>39</v>
      </c>
      <c r="AV1" s="1" t="s">
        <v>40</v>
      </c>
      <c r="AW1" s="1" t="s">
        <v>41</v>
      </c>
      <c r="AX1" s="1" t="s">
        <v>42</v>
      </c>
      <c r="AY1" s="1" t="s">
        <v>43</v>
      </c>
      <c r="AZ1" s="1" t="s">
        <v>44</v>
      </c>
      <c r="BA1" s="1" t="s">
        <v>45</v>
      </c>
      <c r="BB1" s="1" t="s">
        <v>46</v>
      </c>
      <c r="BC1" s="1" t="s">
        <v>47</v>
      </c>
      <c r="BD1" s="1" t="s">
        <v>48</v>
      </c>
      <c r="BE1" s="1" t="s">
        <v>49</v>
      </c>
      <c r="BF1" s="1" t="s">
        <v>50</v>
      </c>
      <c r="BG1" s="1" t="s">
        <v>51</v>
      </c>
      <c r="BH1" s="1" t="s">
        <v>52</v>
      </c>
      <c r="BI1" s="1" t="s">
        <v>53</v>
      </c>
      <c r="BJ1" s="1" t="s">
        <v>54</v>
      </c>
      <c r="BK1" s="1" t="s">
        <v>55</v>
      </c>
      <c r="BL1" s="1" t="s">
        <v>56</v>
      </c>
      <c r="BM1" s="1" t="s">
        <v>57</v>
      </c>
      <c r="BN1" s="1" t="s">
        <v>58</v>
      </c>
      <c r="BO1" s="1" t="s">
        <v>59</v>
      </c>
      <c r="BP1" s="1" t="s">
        <v>60</v>
      </c>
      <c r="BQ1" s="1" t="s">
        <v>61</v>
      </c>
      <c r="BR1" s="1" t="s">
        <v>62</v>
      </c>
      <c r="BS1" s="1" t="s">
        <v>63</v>
      </c>
      <c r="BT1" s="1" t="s">
        <v>64</v>
      </c>
      <c r="BU1" s="1" t="s">
        <v>373</v>
      </c>
      <c r="BV1" s="1" t="s">
        <v>65</v>
      </c>
      <c r="BW1" s="1" t="s">
        <v>66</v>
      </c>
      <c r="BX1" s="1" t="s">
        <v>67</v>
      </c>
      <c r="BY1" s="1" t="s">
        <v>68</v>
      </c>
      <c r="BZ1" s="1" t="s">
        <v>69</v>
      </c>
      <c r="CA1" s="1" t="s">
        <v>70</v>
      </c>
      <c r="CB1" s="1" t="s">
        <v>71</v>
      </c>
      <c r="CC1" s="1" t="s">
        <v>171</v>
      </c>
      <c r="CD1" s="1"/>
      <c r="CE1" s="1" t="s">
        <v>2</v>
      </c>
      <c r="CF1" s="1" t="s">
        <v>3</v>
      </c>
      <c r="CG1" s="1" t="s">
        <v>410</v>
      </c>
      <c r="CH1" s="1" t="s">
        <v>6</v>
      </c>
      <c r="CI1" s="1" t="s">
        <v>186</v>
      </c>
      <c r="CJ1" s="1"/>
      <c r="CK1" s="1" t="s">
        <v>2</v>
      </c>
      <c r="CL1" s="1" t="s">
        <v>3</v>
      </c>
      <c r="CM1" s="1" t="s">
        <v>410</v>
      </c>
      <c r="CN1" s="1" t="s">
        <v>6</v>
      </c>
      <c r="CO1" s="1" t="s">
        <v>186</v>
      </c>
    </row>
    <row r="2" spans="1:93">
      <c r="A2" s="1" t="s">
        <v>72</v>
      </c>
      <c r="B2" s="1" t="s">
        <v>73</v>
      </c>
      <c r="C2" s="1" t="s">
        <v>74</v>
      </c>
      <c r="D2" s="1" t="s">
        <v>75</v>
      </c>
      <c r="E2" s="1" t="s">
        <v>374</v>
      </c>
      <c r="F2" s="1" t="s">
        <v>76</v>
      </c>
      <c r="G2" s="1" t="s">
        <v>77</v>
      </c>
      <c r="H2" s="1" t="s">
        <v>78</v>
      </c>
      <c r="I2" s="1" t="s">
        <v>79</v>
      </c>
      <c r="J2" s="1" t="s">
        <v>80</v>
      </c>
      <c r="K2" s="1" t="s">
        <v>81</v>
      </c>
      <c r="L2" s="1" t="s">
        <v>375</v>
      </c>
      <c r="M2" s="1" t="s">
        <v>82</v>
      </c>
      <c r="N2" s="1" t="s">
        <v>83</v>
      </c>
      <c r="O2" s="1" t="s">
        <v>84</v>
      </c>
      <c r="P2" s="1" t="s">
        <v>85</v>
      </c>
      <c r="Q2" s="1" t="s">
        <v>86</v>
      </c>
      <c r="R2" s="1" t="s">
        <v>87</v>
      </c>
      <c r="S2" s="1" t="s">
        <v>88</v>
      </c>
      <c r="T2" s="1" t="s">
        <v>89</v>
      </c>
      <c r="U2" s="1" t="s">
        <v>90</v>
      </c>
      <c r="V2" s="1" t="s">
        <v>91</v>
      </c>
      <c r="W2" s="1" t="s">
        <v>92</v>
      </c>
      <c r="X2" s="1" t="s">
        <v>93</v>
      </c>
      <c r="Y2" s="1" t="s">
        <v>376</v>
      </c>
      <c r="Z2" s="1" t="s">
        <v>94</v>
      </c>
      <c r="AA2" s="1" t="s">
        <v>95</v>
      </c>
      <c r="AB2" s="1" t="s">
        <v>377</v>
      </c>
      <c r="AC2" s="1" t="s">
        <v>378</v>
      </c>
      <c r="AD2" s="1" t="s">
        <v>96</v>
      </c>
      <c r="AE2" s="1" t="s">
        <v>97</v>
      </c>
      <c r="AF2" s="1" t="s">
        <v>98</v>
      </c>
      <c r="AG2" s="1" t="s">
        <v>99</v>
      </c>
      <c r="AH2" s="1" t="s">
        <v>100</v>
      </c>
      <c r="AI2" s="1" t="s">
        <v>101</v>
      </c>
      <c r="AJ2" s="1" t="s">
        <v>102</v>
      </c>
      <c r="AK2" s="1" t="s">
        <v>103</v>
      </c>
      <c r="AL2" s="1" t="s">
        <v>104</v>
      </c>
      <c r="AM2" s="1" t="s">
        <v>105</v>
      </c>
      <c r="AN2" s="1" t="s">
        <v>106</v>
      </c>
      <c r="AO2" s="1" t="s">
        <v>107</v>
      </c>
      <c r="AP2" s="1" t="s">
        <v>108</v>
      </c>
      <c r="AQ2" s="1" t="s">
        <v>109</v>
      </c>
      <c r="AR2" s="1" t="s">
        <v>110</v>
      </c>
      <c r="AS2" s="1" t="s">
        <v>111</v>
      </c>
      <c r="AT2" s="1" t="s">
        <v>112</v>
      </c>
      <c r="AU2" s="1" t="s">
        <v>113</v>
      </c>
      <c r="AV2" s="1" t="s">
        <v>114</v>
      </c>
      <c r="AW2" s="1" t="s">
        <v>115</v>
      </c>
      <c r="AX2" s="1" t="s">
        <v>116</v>
      </c>
      <c r="AY2" s="1" t="s">
        <v>117</v>
      </c>
      <c r="AZ2" s="1" t="s">
        <v>118</v>
      </c>
      <c r="BA2" s="1" t="s">
        <v>119</v>
      </c>
      <c r="BB2" s="1" t="s">
        <v>120</v>
      </c>
      <c r="BC2" s="1" t="s">
        <v>121</v>
      </c>
      <c r="BD2" s="1" t="s">
        <v>122</v>
      </c>
      <c r="BE2" s="1" t="s">
        <v>123</v>
      </c>
      <c r="BF2" s="1" t="s">
        <v>124</v>
      </c>
      <c r="BG2" s="1" t="s">
        <v>125</v>
      </c>
      <c r="BH2" s="1" t="s">
        <v>52</v>
      </c>
      <c r="BI2" s="1" t="s">
        <v>126</v>
      </c>
      <c r="BJ2" s="1" t="s">
        <v>127</v>
      </c>
      <c r="BK2" s="1" t="s">
        <v>128</v>
      </c>
      <c r="BL2" s="1" t="s">
        <v>129</v>
      </c>
      <c r="BM2" s="1" t="s">
        <v>130</v>
      </c>
      <c r="BN2" s="1" t="s">
        <v>131</v>
      </c>
      <c r="BO2" s="1" t="s">
        <v>132</v>
      </c>
      <c r="BP2" s="1" t="s">
        <v>133</v>
      </c>
      <c r="BQ2" s="1" t="s">
        <v>134</v>
      </c>
      <c r="BR2" s="1" t="s">
        <v>135</v>
      </c>
      <c r="BS2" s="1" t="s">
        <v>136</v>
      </c>
      <c r="BT2" s="1" t="s">
        <v>137</v>
      </c>
      <c r="BU2" s="1" t="s">
        <v>379</v>
      </c>
      <c r="BV2" s="1" t="s">
        <v>138</v>
      </c>
      <c r="BW2" s="1" t="s">
        <v>139</v>
      </c>
      <c r="BX2" s="1" t="s">
        <v>140</v>
      </c>
      <c r="BY2" s="1" t="s">
        <v>141</v>
      </c>
      <c r="BZ2" s="1" t="s">
        <v>142</v>
      </c>
      <c r="CA2" s="1" t="s">
        <v>143</v>
      </c>
      <c r="CB2" s="1" t="s">
        <v>144</v>
      </c>
      <c r="CC2" s="1"/>
      <c r="CD2" s="1"/>
      <c r="CE2" s="1"/>
      <c r="CF2" s="1"/>
      <c r="CG2" s="1"/>
      <c r="CH2" s="1"/>
      <c r="CI2" s="1" t="s">
        <v>190</v>
      </c>
      <c r="CJ2" s="1"/>
      <c r="CK2" s="1"/>
      <c r="CL2" s="1"/>
      <c r="CM2" s="1"/>
      <c r="CN2" s="1"/>
      <c r="CO2" s="1" t="s">
        <v>190</v>
      </c>
    </row>
    <row r="3" spans="1:93">
      <c r="A3" s="1" t="s">
        <v>145</v>
      </c>
      <c r="B3" s="1" t="s">
        <v>146</v>
      </c>
      <c r="C3" s="1" t="s">
        <v>147</v>
      </c>
      <c r="D3" s="1" t="s">
        <v>147</v>
      </c>
      <c r="E3" s="1"/>
      <c r="F3" s="1" t="s">
        <v>148</v>
      </c>
      <c r="G3" s="1" t="s">
        <v>148</v>
      </c>
      <c r="H3" s="1" t="s">
        <v>148</v>
      </c>
      <c r="I3" s="1" t="s">
        <v>149</v>
      </c>
      <c r="J3" s="1"/>
      <c r="K3" s="1" t="s">
        <v>147</v>
      </c>
      <c r="L3" s="1" t="s">
        <v>380</v>
      </c>
      <c r="M3" s="1"/>
      <c r="N3" s="1" t="s">
        <v>147</v>
      </c>
      <c r="O3" s="1" t="s">
        <v>147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148</v>
      </c>
      <c r="U3" s="1" t="s">
        <v>148</v>
      </c>
      <c r="V3" s="1" t="s">
        <v>149</v>
      </c>
      <c r="W3" s="1" t="s">
        <v>149</v>
      </c>
      <c r="X3" s="1" t="s">
        <v>149</v>
      </c>
      <c r="Y3" s="1" t="s">
        <v>148</v>
      </c>
      <c r="Z3" s="1" t="s">
        <v>150</v>
      </c>
      <c r="AA3" s="1" t="s">
        <v>147</v>
      </c>
      <c r="AB3" s="1" t="s">
        <v>156</v>
      </c>
      <c r="AC3" s="1" t="s">
        <v>381</v>
      </c>
      <c r="AD3" s="1" t="s">
        <v>151</v>
      </c>
      <c r="AE3" s="1" t="s">
        <v>152</v>
      </c>
      <c r="AF3" s="1" t="s">
        <v>152</v>
      </c>
      <c r="AG3" s="1" t="s">
        <v>152</v>
      </c>
      <c r="AH3" s="1" t="s">
        <v>147</v>
      </c>
      <c r="AI3" s="1" t="s">
        <v>153</v>
      </c>
      <c r="AJ3" s="1" t="s">
        <v>147</v>
      </c>
      <c r="AK3" s="1" t="s">
        <v>152</v>
      </c>
      <c r="AL3" s="1" t="s">
        <v>154</v>
      </c>
      <c r="AM3" s="1" t="s">
        <v>154</v>
      </c>
      <c r="AN3" s="1" t="s">
        <v>154</v>
      </c>
      <c r="AO3" s="1" t="s">
        <v>154</v>
      </c>
      <c r="AP3" s="1" t="s">
        <v>154</v>
      </c>
      <c r="AQ3" s="1" t="s">
        <v>154</v>
      </c>
      <c r="AR3" s="1" t="s">
        <v>154</v>
      </c>
      <c r="AS3" s="1" t="s">
        <v>155</v>
      </c>
      <c r="AT3" s="1" t="s">
        <v>156</v>
      </c>
      <c r="AU3" s="1" t="s">
        <v>157</v>
      </c>
      <c r="AV3" s="1" t="s">
        <v>158</v>
      </c>
      <c r="AW3" s="1" t="s">
        <v>158</v>
      </c>
      <c r="AX3" s="1" t="s">
        <v>159</v>
      </c>
      <c r="AY3" s="1" t="s">
        <v>160</v>
      </c>
      <c r="AZ3" s="1" t="s">
        <v>156</v>
      </c>
      <c r="BA3" s="1" t="s">
        <v>156</v>
      </c>
      <c r="BB3" s="1" t="s">
        <v>156</v>
      </c>
      <c r="BC3" s="1" t="s">
        <v>156</v>
      </c>
      <c r="BD3" s="1" t="s">
        <v>156</v>
      </c>
      <c r="BE3" s="1" t="s">
        <v>156</v>
      </c>
      <c r="BF3" s="1"/>
      <c r="BG3" s="1"/>
      <c r="BH3" s="1"/>
      <c r="BI3" s="1" t="s">
        <v>147</v>
      </c>
      <c r="BJ3" s="1" t="s">
        <v>161</v>
      </c>
      <c r="BK3" s="1" t="s">
        <v>161</v>
      </c>
      <c r="BL3" s="1" t="s">
        <v>161</v>
      </c>
      <c r="BM3" s="1" t="s">
        <v>161</v>
      </c>
      <c r="BN3" s="1" t="s">
        <v>161</v>
      </c>
      <c r="BO3" s="1" t="s">
        <v>161</v>
      </c>
      <c r="BP3" s="1" t="s">
        <v>161</v>
      </c>
      <c r="BQ3" s="1" t="s">
        <v>161</v>
      </c>
      <c r="BR3" s="1" t="s">
        <v>161</v>
      </c>
      <c r="BS3" s="1" t="s">
        <v>161</v>
      </c>
      <c r="BT3" s="1" t="s">
        <v>161</v>
      </c>
      <c r="BU3" s="1" t="s">
        <v>161</v>
      </c>
      <c r="BV3" s="1" t="s">
        <v>161</v>
      </c>
      <c r="BW3" s="1" t="s">
        <v>161</v>
      </c>
      <c r="BX3" s="1" t="s">
        <v>151</v>
      </c>
      <c r="BY3" s="1" t="s">
        <v>151</v>
      </c>
      <c r="BZ3" s="1" t="s">
        <v>151</v>
      </c>
      <c r="CA3" s="1" t="s">
        <v>162</v>
      </c>
      <c r="CB3" s="1" t="s">
        <v>154</v>
      </c>
      <c r="CC3" s="1" t="s">
        <v>172</v>
      </c>
      <c r="CD3" s="1"/>
      <c r="CE3" s="1" t="s">
        <v>185</v>
      </c>
      <c r="CF3" s="1" t="s">
        <v>185</v>
      </c>
      <c r="CG3" s="1" t="s">
        <v>185</v>
      </c>
      <c r="CH3" s="1" t="s">
        <v>185</v>
      </c>
      <c r="CI3" s="1" t="s">
        <v>185</v>
      </c>
      <c r="CJ3" s="1"/>
      <c r="CK3" s="1" t="s">
        <v>173</v>
      </c>
      <c r="CL3" s="1" t="s">
        <v>173</v>
      </c>
      <c r="CM3" s="1" t="s">
        <v>173</v>
      </c>
      <c r="CN3" s="1" t="s">
        <v>173</v>
      </c>
      <c r="CO3" s="1" t="s">
        <v>173</v>
      </c>
    </row>
    <row r="4" spans="1:93" s="15" customFormat="1">
      <c r="A4" s="7" t="str">
        <f>'Lap Breaks'!B2</f>
        <v>Cells 468 - 623</v>
      </c>
    </row>
    <row r="5" spans="1:93" s="15" customFormat="1">
      <c r="A5" s="30" t="s">
        <v>167</v>
      </c>
      <c r="C5" s="15">
        <f>AVERAGE(C10:C499)</f>
        <v>14.199551282051289</v>
      </c>
      <c r="D5" s="15">
        <f t="shared" ref="D5:BO5" si="0">AVERAGE(D10:D499)</f>
        <v>6.4778846153846131E-2</v>
      </c>
      <c r="E5" s="15" t="e">
        <f t="shared" si="0"/>
        <v>#DIV/0!</v>
      </c>
      <c r="F5" s="15">
        <f t="shared" si="0"/>
        <v>647.77451876282021</v>
      </c>
      <c r="G5" s="15">
        <f t="shared" si="0"/>
        <v>666.97628205128171</v>
      </c>
      <c r="H5" s="15">
        <f t="shared" si="0"/>
        <v>8.3301282051282133</v>
      </c>
      <c r="I5" s="15">
        <f t="shared" si="0"/>
        <v>219.11730769230761</v>
      </c>
      <c r="J5" s="15" t="e">
        <f t="shared" si="0"/>
        <v>#DIV/0!</v>
      </c>
      <c r="K5" s="15">
        <f t="shared" si="0"/>
        <v>0.50749999999999984</v>
      </c>
      <c r="L5" s="15">
        <f t="shared" si="0"/>
        <v>46.269230769230766</v>
      </c>
      <c r="M5" s="15">
        <f t="shared" si="0"/>
        <v>0.87655641025641073</v>
      </c>
      <c r="N5" s="15">
        <f t="shared" si="0"/>
        <v>12.445798717948716</v>
      </c>
      <c r="O5" s="15">
        <f t="shared" si="0"/>
        <v>5.6707051282051245E-2</v>
      </c>
      <c r="P5" s="15">
        <f t="shared" si="0"/>
        <v>584.43938076923041</v>
      </c>
      <c r="Q5" s="15">
        <f t="shared" si="0"/>
        <v>7.4033076923076964</v>
      </c>
      <c r="R5" s="15">
        <f t="shared" si="0"/>
        <v>591.84230769230783</v>
      </c>
      <c r="S5" s="15">
        <f t="shared" si="0"/>
        <v>470.11516987179476</v>
      </c>
      <c r="T5" s="15">
        <f t="shared" si="0"/>
        <v>5.9553480769230749</v>
      </c>
      <c r="U5" s="15">
        <f t="shared" si="0"/>
        <v>476.07115384615389</v>
      </c>
      <c r="V5" s="15">
        <f t="shared" si="0"/>
        <v>219.11741282051275</v>
      </c>
      <c r="W5" s="15" t="e">
        <f t="shared" si="0"/>
        <v>#DIV/0!</v>
      </c>
      <c r="X5" s="15" t="e">
        <f t="shared" si="0"/>
        <v>#DIV/0!</v>
      </c>
      <c r="Y5" s="15">
        <f t="shared" si="0"/>
        <v>40.490410256410279</v>
      </c>
      <c r="Z5" s="15">
        <f t="shared" si="0"/>
        <v>0</v>
      </c>
      <c r="AA5" s="15">
        <f t="shared" si="0"/>
        <v>0.44584423076923074</v>
      </c>
      <c r="AB5" s="15" t="e">
        <f t="shared" si="0"/>
        <v>#DIV/0!</v>
      </c>
      <c r="AC5" s="15">
        <f t="shared" si="0"/>
        <v>0</v>
      </c>
      <c r="AD5" s="15">
        <f t="shared" si="0"/>
        <v>11.874358974358977</v>
      </c>
      <c r="AE5" s="15">
        <f t="shared" si="0"/>
        <v>852.98076923076928</v>
      </c>
      <c r="AF5" s="15">
        <f t="shared" si="0"/>
        <v>868.85256410256409</v>
      </c>
      <c r="AG5" s="15">
        <f t="shared" si="0"/>
        <v>885.08333333333337</v>
      </c>
      <c r="AH5" s="15">
        <f t="shared" si="0"/>
        <v>74.485256410256397</v>
      </c>
      <c r="AI5" s="15">
        <f t="shared" si="0"/>
        <v>23.247115384615419</v>
      </c>
      <c r="AJ5" s="15">
        <f t="shared" si="0"/>
        <v>0.5348717948717957</v>
      </c>
      <c r="AK5" s="15">
        <f t="shared" si="0"/>
        <v>988.64743589743591</v>
      </c>
      <c r="AL5" s="15">
        <f t="shared" si="0"/>
        <v>2</v>
      </c>
      <c r="AM5" s="15">
        <f t="shared" si="0"/>
        <v>0</v>
      </c>
      <c r="AN5" s="15">
        <f t="shared" si="0"/>
        <v>27</v>
      </c>
      <c r="AO5" s="15">
        <f t="shared" si="0"/>
        <v>190.60897435897436</v>
      </c>
      <c r="AP5" s="15">
        <f t="shared" si="0"/>
        <v>189.54935897435897</v>
      </c>
      <c r="AQ5" s="15">
        <f t="shared" si="0"/>
        <v>1.8038461538461541</v>
      </c>
      <c r="AR5" s="15">
        <f t="shared" si="0"/>
        <v>195</v>
      </c>
      <c r="AS5" s="15" t="e">
        <f t="shared" si="0"/>
        <v>#DIV/0!</v>
      </c>
      <c r="AT5" s="15">
        <f t="shared" si="0"/>
        <v>1.9294871794871795</v>
      </c>
      <c r="AU5" s="15">
        <f t="shared" si="0"/>
        <v>0.64218846450617295</v>
      </c>
      <c r="AV5" s="15">
        <f t="shared" si="0"/>
        <v>47.161489397435879</v>
      </c>
      <c r="AW5" s="15">
        <f t="shared" si="0"/>
        <v>-88.487484942307717</v>
      </c>
      <c r="AX5" s="15">
        <f t="shared" si="0"/>
        <v>315.19551282051282</v>
      </c>
      <c r="AY5" s="15">
        <f t="shared" si="0"/>
        <v>30.25961538461539</v>
      </c>
      <c r="AZ5" s="15">
        <f t="shared" si="0"/>
        <v>12</v>
      </c>
      <c r="BA5" s="15">
        <f t="shared" si="0"/>
        <v>10.935897435897436</v>
      </c>
      <c r="BB5" s="15" t="e">
        <f t="shared" si="0"/>
        <v>#DIV/0!</v>
      </c>
      <c r="BC5" s="15">
        <f t="shared" si="0"/>
        <v>1.3926131282051282</v>
      </c>
      <c r="BD5" s="15">
        <f t="shared" si="0"/>
        <v>1.3679473589743589</v>
      </c>
      <c r="BE5" s="15">
        <f t="shared" si="0"/>
        <v>2.1980431987179481</v>
      </c>
      <c r="BF5" s="15">
        <f t="shared" si="0"/>
        <v>14.063000000000049</v>
      </c>
      <c r="BG5" s="15">
        <f t="shared" si="0"/>
        <v>14.889935897435898</v>
      </c>
      <c r="BH5" s="15">
        <f t="shared" si="0"/>
        <v>1.0594230769230764</v>
      </c>
      <c r="BI5" s="15">
        <f t="shared" si="0"/>
        <v>14.084583333333335</v>
      </c>
      <c r="BJ5" s="15">
        <f t="shared" si="0"/>
        <v>3014.3240769230779</v>
      </c>
      <c r="BK5" s="15">
        <f t="shared" si="0"/>
        <v>8.675108974358972</v>
      </c>
      <c r="BL5" s="15">
        <f t="shared" si="0"/>
        <v>14.790134615384618</v>
      </c>
      <c r="BM5" s="15">
        <f t="shared" si="0"/>
        <v>0.18790384615384617</v>
      </c>
      <c r="BN5" s="15">
        <f t="shared" si="0"/>
        <v>14.978070512820514</v>
      </c>
      <c r="BO5" s="15">
        <f t="shared" si="0"/>
        <v>11.896980769230776</v>
      </c>
      <c r="BP5" s="15">
        <f t="shared" ref="BP5:CC5" si="1">AVERAGE(BP10:BP499)</f>
        <v>0.15116666666666673</v>
      </c>
      <c r="BQ5" s="15">
        <f t="shared" si="1"/>
        <v>12.048205128205121</v>
      </c>
      <c r="BR5" s="15">
        <f t="shared" si="1"/>
        <v>1.7503948717948714</v>
      </c>
      <c r="BS5" s="15" t="e">
        <f t="shared" si="1"/>
        <v>#DIV/0!</v>
      </c>
      <c r="BT5" s="15" t="e">
        <f t="shared" si="1"/>
        <v>#DIV/0!</v>
      </c>
      <c r="BU5" s="31">
        <f t="shared" si="1"/>
        <v>1.9434038461538472</v>
      </c>
      <c r="BV5" s="31" t="e">
        <f t="shared" si="1"/>
        <v>#DIV/0!</v>
      </c>
      <c r="BW5" s="31">
        <f t="shared" si="1"/>
        <v>79.750108974358938</v>
      </c>
      <c r="BX5" s="15">
        <f t="shared" si="1"/>
        <v>0.29224294230769232</v>
      </c>
      <c r="BY5" s="15">
        <f t="shared" si="1"/>
        <v>-5</v>
      </c>
      <c r="BZ5" s="15">
        <f t="shared" si="1"/>
        <v>0.88281045512820477</v>
      </c>
      <c r="CA5" s="28">
        <f t="shared" si="1"/>
        <v>7.1416870192307709</v>
      </c>
      <c r="CB5" s="28">
        <f t="shared" si="1"/>
        <v>17.832771089743581</v>
      </c>
      <c r="CC5" s="28">
        <f t="shared" si="1"/>
        <v>1.8868337104807698</v>
      </c>
      <c r="CD5" s="23"/>
      <c r="CE5" s="15">
        <f t="shared" ref="CE5:CH5" si="2">AVERAGE(CE10:CE499)</f>
        <v>16081.386345845143</v>
      </c>
      <c r="CF5" s="15">
        <f t="shared" si="2"/>
        <v>45.442462557822132</v>
      </c>
      <c r="CG5" s="15">
        <f t="shared" si="2"/>
        <v>67.886680698038546</v>
      </c>
      <c r="CH5" s="15">
        <f t="shared" si="2"/>
        <v>9.5762744438444365</v>
      </c>
      <c r="CI5" s="33">
        <f>(CF8+CH8+CG8)/(155/3600)</f>
        <v>123.69835587841288</v>
      </c>
      <c r="CK5" s="35">
        <f>CE8/$AY8</f>
        <v>531.44714965614696</v>
      </c>
      <c r="CL5" s="35">
        <f>CF8/$AY8</f>
        <v>1.5017528141129652</v>
      </c>
      <c r="CM5" s="35">
        <f>CG8/$AY8</f>
        <v>2.243474671940263</v>
      </c>
      <c r="CN5" s="35">
        <f>CH8/$AY8</f>
        <v>0.316470461442587</v>
      </c>
      <c r="CO5" s="36">
        <f>(CF8+CG8+CH8)/AY8</f>
        <v>4.0616979474958157</v>
      </c>
    </row>
    <row r="6" spans="1:93" s="15" customFormat="1">
      <c r="A6" s="30" t="s">
        <v>168</v>
      </c>
      <c r="C6" s="15">
        <f>MIN(C10:C499)</f>
        <v>12.672000000000001</v>
      </c>
      <c r="D6" s="15">
        <f t="shared" ref="D6:BO6" si="3">MIN(D10:D499)</f>
        <v>3.5000000000000001E-3</v>
      </c>
      <c r="E6" s="15">
        <f t="shared" si="3"/>
        <v>0</v>
      </c>
      <c r="F6" s="15">
        <f t="shared" si="3"/>
        <v>34.923076999999999</v>
      </c>
      <c r="G6" s="15">
        <f t="shared" si="3"/>
        <v>118</v>
      </c>
      <c r="H6" s="15">
        <f t="shared" si="3"/>
        <v>-7.1</v>
      </c>
      <c r="I6" s="15">
        <f t="shared" si="3"/>
        <v>102.2</v>
      </c>
      <c r="J6" s="15">
        <f t="shared" si="3"/>
        <v>0</v>
      </c>
      <c r="K6" s="15">
        <f t="shared" si="3"/>
        <v>0.1</v>
      </c>
      <c r="L6" s="15">
        <f t="shared" si="3"/>
        <v>31</v>
      </c>
      <c r="M6" s="15">
        <f t="shared" si="3"/>
        <v>0.87219999999999998</v>
      </c>
      <c r="N6" s="15">
        <f t="shared" si="3"/>
        <v>11.266500000000001</v>
      </c>
      <c r="O6" s="15">
        <f t="shared" si="3"/>
        <v>3.0999999999999999E-3</v>
      </c>
      <c r="P6" s="15">
        <f t="shared" si="3"/>
        <v>104.1605</v>
      </c>
      <c r="Q6" s="15">
        <f t="shared" si="3"/>
        <v>0</v>
      </c>
      <c r="R6" s="15">
        <f t="shared" si="3"/>
        <v>112.9</v>
      </c>
      <c r="S6" s="15">
        <f t="shared" si="3"/>
        <v>83.730699999999999</v>
      </c>
      <c r="T6" s="15">
        <f t="shared" si="3"/>
        <v>0</v>
      </c>
      <c r="U6" s="15">
        <f t="shared" si="3"/>
        <v>90.8</v>
      </c>
      <c r="V6" s="15">
        <f t="shared" si="3"/>
        <v>102.2</v>
      </c>
      <c r="W6" s="15">
        <f t="shared" si="3"/>
        <v>0</v>
      </c>
      <c r="X6" s="15">
        <f t="shared" si="3"/>
        <v>0</v>
      </c>
      <c r="Y6" s="15">
        <f t="shared" si="3"/>
        <v>27.265000000000001</v>
      </c>
      <c r="Z6" s="15">
        <f t="shared" si="3"/>
        <v>0</v>
      </c>
      <c r="AA6" s="15">
        <f t="shared" si="3"/>
        <v>8.7499999999999994E-2</v>
      </c>
      <c r="AB6" s="15">
        <f t="shared" si="3"/>
        <v>0</v>
      </c>
      <c r="AC6" s="15">
        <f t="shared" si="3"/>
        <v>0</v>
      </c>
      <c r="AD6" s="15">
        <f t="shared" si="3"/>
        <v>11.8</v>
      </c>
      <c r="AE6" s="15">
        <f t="shared" si="3"/>
        <v>851</v>
      </c>
      <c r="AF6" s="15">
        <f t="shared" si="3"/>
        <v>867</v>
      </c>
      <c r="AG6" s="15">
        <f t="shared" si="3"/>
        <v>883</v>
      </c>
      <c r="AH6" s="15">
        <f t="shared" si="3"/>
        <v>73.3</v>
      </c>
      <c r="AI6" s="15">
        <f t="shared" si="3"/>
        <v>22.85</v>
      </c>
      <c r="AJ6" s="15">
        <f t="shared" si="3"/>
        <v>0.52</v>
      </c>
      <c r="AK6" s="15">
        <f t="shared" si="3"/>
        <v>988</v>
      </c>
      <c r="AL6" s="15">
        <f t="shared" si="3"/>
        <v>2</v>
      </c>
      <c r="AM6" s="15">
        <f t="shared" si="3"/>
        <v>0</v>
      </c>
      <c r="AN6" s="15">
        <f t="shared" si="3"/>
        <v>27</v>
      </c>
      <c r="AO6" s="15">
        <f t="shared" si="3"/>
        <v>190</v>
      </c>
      <c r="AP6" s="15">
        <f t="shared" si="3"/>
        <v>188.3</v>
      </c>
      <c r="AQ6" s="15">
        <f t="shared" si="3"/>
        <v>1.4</v>
      </c>
      <c r="AR6" s="15">
        <f t="shared" si="3"/>
        <v>195</v>
      </c>
      <c r="AS6" s="15">
        <f t="shared" si="3"/>
        <v>0</v>
      </c>
      <c r="AT6" s="15">
        <f t="shared" si="3"/>
        <v>1</v>
      </c>
      <c r="AU6" s="15">
        <f t="shared" si="3"/>
        <v>0.64129629629629636</v>
      </c>
      <c r="AV6" s="15">
        <f t="shared" si="3"/>
        <v>47.158518999999998</v>
      </c>
      <c r="AW6" s="15">
        <f t="shared" si="3"/>
        <v>-88.492036999999996</v>
      </c>
      <c r="AX6" s="15">
        <f t="shared" si="3"/>
        <v>309.7</v>
      </c>
      <c r="AY6" s="15">
        <f t="shared" si="3"/>
        <v>7.3</v>
      </c>
      <c r="AZ6" s="15">
        <f t="shared" si="3"/>
        <v>12</v>
      </c>
      <c r="BA6" s="15">
        <f t="shared" si="3"/>
        <v>6</v>
      </c>
      <c r="BB6" s="15">
        <f t="shared" si="3"/>
        <v>0</v>
      </c>
      <c r="BC6" s="15">
        <f t="shared" si="3"/>
        <v>0.8</v>
      </c>
      <c r="BD6" s="15">
        <f t="shared" si="3"/>
        <v>1</v>
      </c>
      <c r="BE6" s="15">
        <f t="shared" si="3"/>
        <v>1.4738</v>
      </c>
      <c r="BF6" s="15">
        <f t="shared" si="3"/>
        <v>14.063000000000001</v>
      </c>
      <c r="BG6" s="15">
        <f t="shared" si="3"/>
        <v>14.35</v>
      </c>
      <c r="BH6" s="15">
        <f t="shared" si="3"/>
        <v>1.02</v>
      </c>
      <c r="BI6" s="15">
        <f t="shared" si="3"/>
        <v>12.474</v>
      </c>
      <c r="BJ6" s="15">
        <f t="shared" si="3"/>
        <v>2935.6120000000001</v>
      </c>
      <c r="BK6" s="15">
        <f t="shared" si="3"/>
        <v>0.501</v>
      </c>
      <c r="BL6" s="15">
        <f t="shared" si="3"/>
        <v>2.7690000000000001</v>
      </c>
      <c r="BM6" s="15">
        <f t="shared" si="3"/>
        <v>0</v>
      </c>
      <c r="BN6" s="15">
        <f t="shared" si="3"/>
        <v>3.0019999999999998</v>
      </c>
      <c r="BO6" s="15">
        <f t="shared" si="3"/>
        <v>2.226</v>
      </c>
      <c r="BP6" s="15">
        <f t="shared" ref="BP6:CC6" si="4">MIN(BP10:BP499)</f>
        <v>0</v>
      </c>
      <c r="BQ6" s="15">
        <f t="shared" si="4"/>
        <v>2.4129999999999998</v>
      </c>
      <c r="BR6" s="15">
        <f t="shared" si="4"/>
        <v>0.89629999999999999</v>
      </c>
      <c r="BS6" s="15">
        <f t="shared" si="4"/>
        <v>0</v>
      </c>
      <c r="BT6" s="15">
        <f t="shared" si="4"/>
        <v>0</v>
      </c>
      <c r="BU6" s="31">
        <f t="shared" si="4"/>
        <v>1.373</v>
      </c>
      <c r="BV6" s="31">
        <f t="shared" si="4"/>
        <v>0</v>
      </c>
      <c r="BW6" s="31">
        <f t="shared" si="4"/>
        <v>15.191000000000001</v>
      </c>
      <c r="BX6" s="15">
        <f t="shared" si="4"/>
        <v>8.2587999999999995E-2</v>
      </c>
      <c r="BY6" s="15">
        <f t="shared" si="4"/>
        <v>-5</v>
      </c>
      <c r="BZ6" s="15">
        <f t="shared" si="4"/>
        <v>0.85950800000000005</v>
      </c>
      <c r="CA6" s="28">
        <f t="shared" si="4"/>
        <v>2.0182449999999998</v>
      </c>
      <c r="CB6" s="28">
        <f t="shared" si="4"/>
        <v>17.362062000000002</v>
      </c>
      <c r="CC6" s="28">
        <f t="shared" si="4"/>
        <v>0.53322032899999994</v>
      </c>
      <c r="CD6" s="23"/>
      <c r="CE6" s="15">
        <f t="shared" ref="CE6:CH6" si="5">MIN(CE10:CE499)</f>
        <v>4554.7342003128597</v>
      </c>
      <c r="CF6" s="15">
        <f t="shared" si="5"/>
        <v>0.91238948569799994</v>
      </c>
      <c r="CG6" s="15">
        <f t="shared" si="5"/>
        <v>3.6379088131949997</v>
      </c>
      <c r="CH6" s="15">
        <f t="shared" si="5"/>
        <v>1.380083600331</v>
      </c>
      <c r="CI6" s="23"/>
    </row>
    <row r="7" spans="1:93" s="15" customFormat="1">
      <c r="A7" s="30" t="s">
        <v>169</v>
      </c>
      <c r="C7" s="15">
        <f>MAX(C10:C499)</f>
        <v>14.503</v>
      </c>
      <c r="D7" s="15">
        <f t="shared" ref="D7:BO7" si="6">MAX(D10:D499)</f>
        <v>0.42959999999999998</v>
      </c>
      <c r="E7" s="15">
        <f t="shared" si="6"/>
        <v>0</v>
      </c>
      <c r="F7" s="15">
        <f t="shared" si="6"/>
        <v>4296.3373490000004</v>
      </c>
      <c r="G7" s="15">
        <f t="shared" si="6"/>
        <v>1038.8</v>
      </c>
      <c r="H7" s="15">
        <f t="shared" si="6"/>
        <v>23.7</v>
      </c>
      <c r="I7" s="15">
        <f t="shared" si="6"/>
        <v>376.9</v>
      </c>
      <c r="J7" s="15">
        <f t="shared" si="6"/>
        <v>0</v>
      </c>
      <c r="K7" s="15">
        <f t="shared" si="6"/>
        <v>2.77</v>
      </c>
      <c r="L7" s="15">
        <f t="shared" si="6"/>
        <v>66</v>
      </c>
      <c r="M7" s="15">
        <f t="shared" si="6"/>
        <v>0.8891</v>
      </c>
      <c r="N7" s="15">
        <f t="shared" si="6"/>
        <v>12.679</v>
      </c>
      <c r="O7" s="15">
        <f t="shared" si="6"/>
        <v>0.3755</v>
      </c>
      <c r="P7" s="15">
        <f t="shared" si="6"/>
        <v>911.89729999999997</v>
      </c>
      <c r="Q7" s="15">
        <f t="shared" si="6"/>
        <v>20.7212</v>
      </c>
      <c r="R7" s="15">
        <f t="shared" si="6"/>
        <v>923.9</v>
      </c>
      <c r="S7" s="15">
        <f t="shared" si="6"/>
        <v>733.97559999999999</v>
      </c>
      <c r="T7" s="15">
        <f t="shared" si="6"/>
        <v>16.657</v>
      </c>
      <c r="U7" s="15">
        <f t="shared" si="6"/>
        <v>743.7</v>
      </c>
      <c r="V7" s="15">
        <f t="shared" si="6"/>
        <v>376.8886</v>
      </c>
      <c r="W7" s="15">
        <f t="shared" si="6"/>
        <v>0</v>
      </c>
      <c r="X7" s="15">
        <f t="shared" si="6"/>
        <v>0</v>
      </c>
      <c r="Y7" s="15">
        <f t="shared" si="6"/>
        <v>57.948</v>
      </c>
      <c r="Z7" s="15">
        <f t="shared" si="6"/>
        <v>0</v>
      </c>
      <c r="AA7" s="15">
        <f t="shared" si="6"/>
        <v>2.4556</v>
      </c>
      <c r="AB7" s="15">
        <f t="shared" si="6"/>
        <v>0</v>
      </c>
      <c r="AC7" s="15">
        <f t="shared" si="6"/>
        <v>0</v>
      </c>
      <c r="AD7" s="15">
        <f t="shared" si="6"/>
        <v>12</v>
      </c>
      <c r="AE7" s="15">
        <f t="shared" si="6"/>
        <v>855</v>
      </c>
      <c r="AF7" s="15">
        <f t="shared" si="6"/>
        <v>870</v>
      </c>
      <c r="AG7" s="15">
        <f t="shared" si="6"/>
        <v>887</v>
      </c>
      <c r="AH7" s="15">
        <f t="shared" si="6"/>
        <v>75</v>
      </c>
      <c r="AI7" s="15">
        <f t="shared" si="6"/>
        <v>23.42</v>
      </c>
      <c r="AJ7" s="15">
        <f t="shared" si="6"/>
        <v>0.54</v>
      </c>
      <c r="AK7" s="15">
        <f t="shared" si="6"/>
        <v>990</v>
      </c>
      <c r="AL7" s="15">
        <f t="shared" si="6"/>
        <v>2</v>
      </c>
      <c r="AM7" s="15">
        <f t="shared" si="6"/>
        <v>0</v>
      </c>
      <c r="AN7" s="15">
        <f t="shared" si="6"/>
        <v>27</v>
      </c>
      <c r="AO7" s="15">
        <f t="shared" si="6"/>
        <v>191.7</v>
      </c>
      <c r="AP7" s="15">
        <f t="shared" si="6"/>
        <v>190.7</v>
      </c>
      <c r="AQ7" s="15">
        <f t="shared" si="6"/>
        <v>2.2000000000000002</v>
      </c>
      <c r="AR7" s="15">
        <f t="shared" si="6"/>
        <v>195</v>
      </c>
      <c r="AS7" s="15">
        <f t="shared" si="6"/>
        <v>0</v>
      </c>
      <c r="AT7" s="15">
        <f t="shared" si="6"/>
        <v>2</v>
      </c>
      <c r="AU7" s="15">
        <f t="shared" si="6"/>
        <v>0.64307870370370368</v>
      </c>
      <c r="AV7" s="15">
        <f t="shared" si="6"/>
        <v>47.164447000000003</v>
      </c>
      <c r="AW7" s="15">
        <f t="shared" si="6"/>
        <v>-88.483897999999996</v>
      </c>
      <c r="AX7" s="15">
        <f t="shared" si="6"/>
        <v>319.8</v>
      </c>
      <c r="AY7" s="15">
        <f t="shared" si="6"/>
        <v>34.200000000000003</v>
      </c>
      <c r="AZ7" s="15">
        <f t="shared" si="6"/>
        <v>12</v>
      </c>
      <c r="BA7" s="15">
        <f t="shared" si="6"/>
        <v>12</v>
      </c>
      <c r="BB7" s="15">
        <f t="shared" si="6"/>
        <v>0</v>
      </c>
      <c r="BC7" s="15">
        <f t="shared" si="6"/>
        <v>3.2524000000000002</v>
      </c>
      <c r="BD7" s="15">
        <f t="shared" si="6"/>
        <v>2.3738000000000001</v>
      </c>
      <c r="BE7" s="15">
        <f t="shared" si="6"/>
        <v>4.4476000000000004</v>
      </c>
      <c r="BF7" s="15">
        <f t="shared" si="6"/>
        <v>14.063000000000001</v>
      </c>
      <c r="BG7" s="15">
        <f t="shared" si="6"/>
        <v>16.64</v>
      </c>
      <c r="BH7" s="15">
        <f t="shared" si="6"/>
        <v>1.18</v>
      </c>
      <c r="BI7" s="15">
        <f t="shared" si="6"/>
        <v>14.659000000000001</v>
      </c>
      <c r="BJ7" s="15">
        <f t="shared" si="6"/>
        <v>3030.2420000000002</v>
      </c>
      <c r="BK7" s="15">
        <f t="shared" si="6"/>
        <v>56.975999999999999</v>
      </c>
      <c r="BL7" s="15">
        <f t="shared" si="6"/>
        <v>23.384</v>
      </c>
      <c r="BM7" s="15">
        <f t="shared" si="6"/>
        <v>0.51700000000000002</v>
      </c>
      <c r="BN7" s="15">
        <f t="shared" si="6"/>
        <v>23.692</v>
      </c>
      <c r="BO7" s="15">
        <f t="shared" si="6"/>
        <v>18.821000000000002</v>
      </c>
      <c r="BP7" s="15">
        <f t="shared" ref="BP7:CC7" si="7">MAX(BP10:BP499)</f>
        <v>0.41599999999999998</v>
      </c>
      <c r="BQ7" s="15">
        <f t="shared" si="7"/>
        <v>19.07</v>
      </c>
      <c r="BR7" s="15">
        <f t="shared" si="7"/>
        <v>2.9525000000000001</v>
      </c>
      <c r="BS7" s="15">
        <f t="shared" si="7"/>
        <v>0</v>
      </c>
      <c r="BT7" s="15">
        <f t="shared" si="7"/>
        <v>0</v>
      </c>
      <c r="BU7" s="31">
        <f t="shared" si="7"/>
        <v>2.758</v>
      </c>
      <c r="BV7" s="31">
        <f t="shared" si="7"/>
        <v>0</v>
      </c>
      <c r="BW7" s="31">
        <f t="shared" si="7"/>
        <v>464.48</v>
      </c>
      <c r="BX7" s="15">
        <f t="shared" si="7"/>
        <v>0.38638</v>
      </c>
      <c r="BY7" s="15">
        <f t="shared" si="7"/>
        <v>-5</v>
      </c>
      <c r="BZ7" s="15">
        <f t="shared" si="7"/>
        <v>0.90923799999999999</v>
      </c>
      <c r="CA7" s="28">
        <f t="shared" si="7"/>
        <v>9.4421610000000005</v>
      </c>
      <c r="CB7" s="28">
        <f t="shared" si="7"/>
        <v>18.366607999999999</v>
      </c>
      <c r="CC7" s="28">
        <f t="shared" si="7"/>
        <v>2.4946189362000002</v>
      </c>
      <c r="CD7" s="23"/>
      <c r="CE7" s="15">
        <f t="shared" ref="CE7:CH7" si="8">MAX(CE10:CE499)</f>
        <v>21253.430642863223</v>
      </c>
      <c r="CF7" s="15">
        <f t="shared" si="8"/>
        <v>284.15780549798404</v>
      </c>
      <c r="CG7" s="15">
        <f t="shared" si="8"/>
        <v>119.71071130364999</v>
      </c>
      <c r="CH7" s="15">
        <f t="shared" si="8"/>
        <v>19.074083598424799</v>
      </c>
      <c r="CI7" s="23"/>
    </row>
    <row r="8" spans="1:93" s="15" customFormat="1">
      <c r="A8" s="30" t="s">
        <v>170</v>
      </c>
      <c r="B8" s="3">
        <f>B165-B10</f>
        <v>1.7939814814814659E-3</v>
      </c>
      <c r="AT8" s="17"/>
      <c r="AY8" s="16">
        <f>SUM(AY10:AY499)/3600</f>
        <v>1.3112500000000002</v>
      </c>
      <c r="BU8" s="25"/>
      <c r="BV8" s="23"/>
      <c r="BW8" s="25"/>
      <c r="BX8" s="23"/>
      <c r="BY8" s="25"/>
      <c r="BZ8" s="25"/>
      <c r="CA8" s="24">
        <f>SUM(CA10:CA499)/3600</f>
        <v>0.30947310416666673</v>
      </c>
      <c r="CB8" s="25"/>
      <c r="CC8" s="24">
        <f>SUM(CC10:CC499)/3600</f>
        <v>8.1762794120833357E-2</v>
      </c>
      <c r="CD8" s="23"/>
      <c r="CE8" s="24">
        <f>SUM(CE10:CE499)/3600</f>
        <v>696.86007498662286</v>
      </c>
      <c r="CF8" s="24">
        <f>SUM(CF10:CF499)/3600</f>
        <v>1.9691733775056259</v>
      </c>
      <c r="CG8" s="24">
        <f>SUM(CG10:CG499)/3600</f>
        <v>2.9417561635816702</v>
      </c>
      <c r="CH8" s="24">
        <f>SUM(CH10:CH499)/3600</f>
        <v>0.41497189256659228</v>
      </c>
      <c r="CI8" s="34">
        <f>SUM(CF8:CH8)</f>
        <v>5.3259014336538888</v>
      </c>
      <c r="CJ8" s="15" t="s">
        <v>409</v>
      </c>
    </row>
    <row r="9" spans="1:93">
      <c r="A9" s="4"/>
      <c r="B9" s="4"/>
      <c r="BW9" s="14"/>
      <c r="BX9" s="26"/>
      <c r="CC9" s="32">
        <f>AY8/CC8</f>
        <v>16.03724547453902</v>
      </c>
      <c r="CD9" s="4" t="s">
        <v>188</v>
      </c>
      <c r="CK9" s="27" t="s">
        <v>189</v>
      </c>
    </row>
    <row r="10" spans="1:93">
      <c r="A10" s="2">
        <v>42440</v>
      </c>
      <c r="B10" s="29">
        <v>0.43313796296296297</v>
      </c>
      <c r="C10" s="4">
        <v>14.3</v>
      </c>
      <c r="D10" s="4">
        <v>6.8000000000000005E-2</v>
      </c>
      <c r="E10" s="4" t="s">
        <v>155</v>
      </c>
      <c r="F10" s="4">
        <v>680</v>
      </c>
      <c r="G10" s="4">
        <v>755.7</v>
      </c>
      <c r="H10" s="4">
        <v>8.4</v>
      </c>
      <c r="I10" s="4">
        <v>353.1</v>
      </c>
      <c r="K10" s="4">
        <v>0.3</v>
      </c>
      <c r="L10" s="4">
        <v>63</v>
      </c>
      <c r="M10" s="4">
        <v>0.87560000000000004</v>
      </c>
      <c r="N10" s="4">
        <v>12.521100000000001</v>
      </c>
      <c r="O10" s="4">
        <v>5.9499999999999997E-2</v>
      </c>
      <c r="P10" s="4">
        <v>661.72860000000003</v>
      </c>
      <c r="Q10" s="4">
        <v>7.3833000000000002</v>
      </c>
      <c r="R10" s="4">
        <v>669.1</v>
      </c>
      <c r="S10" s="4">
        <v>531.77859999999998</v>
      </c>
      <c r="T10" s="4">
        <v>5.9333</v>
      </c>
      <c r="U10" s="4">
        <v>537.70000000000005</v>
      </c>
      <c r="V10" s="4">
        <v>353.10300000000001</v>
      </c>
      <c r="Y10" s="4">
        <v>55.512999999999998</v>
      </c>
      <c r="Z10" s="4">
        <v>0</v>
      </c>
      <c r="AA10" s="4">
        <v>0.26269999999999999</v>
      </c>
      <c r="AB10" s="4" t="s">
        <v>382</v>
      </c>
      <c r="AC10" s="4">
        <v>0</v>
      </c>
      <c r="AD10" s="4">
        <v>11.8</v>
      </c>
      <c r="AE10" s="4">
        <v>854</v>
      </c>
      <c r="AF10" s="4">
        <v>870</v>
      </c>
      <c r="AG10" s="4">
        <v>884</v>
      </c>
      <c r="AH10" s="4">
        <v>73.7</v>
      </c>
      <c r="AI10" s="4">
        <v>23.01</v>
      </c>
      <c r="AJ10" s="4">
        <v>0.53</v>
      </c>
      <c r="AK10" s="4">
        <v>989</v>
      </c>
      <c r="AL10" s="4">
        <v>2</v>
      </c>
      <c r="AM10" s="4">
        <v>0</v>
      </c>
      <c r="AN10" s="4">
        <v>27</v>
      </c>
      <c r="AO10" s="4">
        <v>190.3</v>
      </c>
      <c r="AP10" s="4">
        <v>189</v>
      </c>
      <c r="AQ10" s="4">
        <v>1.6</v>
      </c>
      <c r="AR10" s="4">
        <v>195</v>
      </c>
      <c r="AS10" s="4" t="s">
        <v>155</v>
      </c>
      <c r="AT10" s="4">
        <v>2</v>
      </c>
      <c r="AU10" s="5">
        <v>0.64129629629629636</v>
      </c>
      <c r="AV10" s="4">
        <v>47.159267</v>
      </c>
      <c r="AW10" s="4">
        <v>-88.489693000000003</v>
      </c>
      <c r="AX10" s="4">
        <v>313.10000000000002</v>
      </c>
      <c r="AY10" s="4">
        <v>32.299999999999997</v>
      </c>
      <c r="AZ10" s="4">
        <v>12</v>
      </c>
      <c r="BA10" s="4">
        <v>12</v>
      </c>
      <c r="BB10" s="4" t="s">
        <v>420</v>
      </c>
      <c r="BC10" s="4">
        <v>1.1000000000000001</v>
      </c>
      <c r="BD10" s="4">
        <v>1.0738000000000001</v>
      </c>
      <c r="BE10" s="4">
        <v>1.7476</v>
      </c>
      <c r="BF10" s="4">
        <v>14.063000000000001</v>
      </c>
      <c r="BG10" s="4">
        <v>14.77</v>
      </c>
      <c r="BH10" s="4">
        <v>1.05</v>
      </c>
      <c r="BI10" s="4">
        <v>14.207000000000001</v>
      </c>
      <c r="BJ10" s="4">
        <v>3010.3690000000001</v>
      </c>
      <c r="BK10" s="4">
        <v>9.1110000000000007</v>
      </c>
      <c r="BL10" s="4">
        <v>16.661000000000001</v>
      </c>
      <c r="BM10" s="4">
        <v>0.186</v>
      </c>
      <c r="BN10" s="4">
        <v>16.847000000000001</v>
      </c>
      <c r="BO10" s="4">
        <v>13.388999999999999</v>
      </c>
      <c r="BP10" s="4">
        <v>0.14899999999999999</v>
      </c>
      <c r="BQ10" s="4">
        <v>13.538</v>
      </c>
      <c r="BR10" s="4">
        <v>2.8071999999999999</v>
      </c>
      <c r="BU10" s="4">
        <v>2.6480000000000001</v>
      </c>
      <c r="BW10" s="4">
        <v>45.92</v>
      </c>
      <c r="BX10" s="4">
        <v>0.33776200000000001</v>
      </c>
      <c r="BY10" s="4">
        <v>-5</v>
      </c>
      <c r="BZ10" s="4">
        <v>0.906254</v>
      </c>
      <c r="CA10" s="4">
        <v>8.2540589999999998</v>
      </c>
      <c r="CB10" s="4">
        <v>18.306331</v>
      </c>
      <c r="CC10" s="4">
        <f>CA10*0.2642</f>
        <v>2.1807223877999999</v>
      </c>
      <c r="CE10" s="4">
        <f>BJ10*$CA10*0.747</f>
        <v>18561.279213314938</v>
      </c>
      <c r="CF10" s="4">
        <f>BK10*$CA10*0.747</f>
        <v>56.176440467103006</v>
      </c>
      <c r="CG10" s="4">
        <f>BQ10*$CA10*0.747</f>
        <v>83.472357704273989</v>
      </c>
      <c r="CH10" s="4">
        <f>BR10*$CA10*0.747</f>
        <v>17.308583435325602</v>
      </c>
    </row>
    <row r="11" spans="1:93">
      <c r="A11" s="2">
        <v>42440</v>
      </c>
      <c r="B11" s="29">
        <v>0.43314953703703707</v>
      </c>
      <c r="C11" s="4">
        <v>14.3</v>
      </c>
      <c r="D11" s="4">
        <v>6.6699999999999995E-2</v>
      </c>
      <c r="E11" s="4" t="s">
        <v>155</v>
      </c>
      <c r="F11" s="4">
        <v>666.79166699999996</v>
      </c>
      <c r="G11" s="4">
        <v>719.5</v>
      </c>
      <c r="H11" s="4">
        <v>8.5</v>
      </c>
      <c r="I11" s="4">
        <v>349</v>
      </c>
      <c r="K11" s="4">
        <v>0.3</v>
      </c>
      <c r="L11" s="4">
        <v>63</v>
      </c>
      <c r="M11" s="4">
        <v>0.87560000000000004</v>
      </c>
      <c r="N11" s="4">
        <v>12.5213</v>
      </c>
      <c r="O11" s="4">
        <v>5.8400000000000001E-2</v>
      </c>
      <c r="P11" s="4">
        <v>630.04100000000005</v>
      </c>
      <c r="Q11" s="4">
        <v>7.4706999999999999</v>
      </c>
      <c r="R11" s="4">
        <v>637.5</v>
      </c>
      <c r="S11" s="4">
        <v>506.01889999999997</v>
      </c>
      <c r="T11" s="4">
        <v>6.0000999999999998</v>
      </c>
      <c r="U11" s="4">
        <v>512</v>
      </c>
      <c r="V11" s="4">
        <v>348.99959999999999</v>
      </c>
      <c r="Y11" s="4">
        <v>54.863999999999997</v>
      </c>
      <c r="Z11" s="4">
        <v>0</v>
      </c>
      <c r="AA11" s="4">
        <v>0.26269999999999999</v>
      </c>
      <c r="AB11" s="4" t="s">
        <v>382</v>
      </c>
      <c r="AC11" s="4">
        <v>0</v>
      </c>
      <c r="AD11" s="4">
        <v>11.8</v>
      </c>
      <c r="AE11" s="4">
        <v>854</v>
      </c>
      <c r="AF11" s="4">
        <v>870</v>
      </c>
      <c r="AG11" s="4">
        <v>885</v>
      </c>
      <c r="AH11" s="4">
        <v>73.3</v>
      </c>
      <c r="AI11" s="4">
        <v>22.85</v>
      </c>
      <c r="AJ11" s="4">
        <v>0.52</v>
      </c>
      <c r="AK11" s="4">
        <v>989</v>
      </c>
      <c r="AL11" s="4">
        <v>2</v>
      </c>
      <c r="AM11" s="4">
        <v>0</v>
      </c>
      <c r="AN11" s="4">
        <v>27</v>
      </c>
      <c r="AO11" s="4">
        <v>190.7</v>
      </c>
      <c r="AP11" s="4">
        <v>189</v>
      </c>
      <c r="AQ11" s="4">
        <v>1.5</v>
      </c>
      <c r="AR11" s="4">
        <v>195</v>
      </c>
      <c r="AS11" s="4" t="s">
        <v>155</v>
      </c>
      <c r="AT11" s="4">
        <v>2</v>
      </c>
      <c r="AU11" s="5">
        <v>0.6413078703703704</v>
      </c>
      <c r="AV11" s="4">
        <v>47.159174</v>
      </c>
      <c r="AW11" s="4">
        <v>-88.489553999999998</v>
      </c>
      <c r="AX11" s="4">
        <v>312.89999999999998</v>
      </c>
      <c r="AY11" s="4">
        <v>32.6</v>
      </c>
      <c r="AZ11" s="4">
        <v>12</v>
      </c>
      <c r="BA11" s="4">
        <v>12</v>
      </c>
      <c r="BB11" s="4" t="s">
        <v>420</v>
      </c>
      <c r="BC11" s="4">
        <v>1.0262</v>
      </c>
      <c r="BD11" s="4">
        <v>1.1738</v>
      </c>
      <c r="BE11" s="4">
        <v>1.8</v>
      </c>
      <c r="BF11" s="4">
        <v>14.063000000000001</v>
      </c>
      <c r="BG11" s="4">
        <v>14.77</v>
      </c>
      <c r="BH11" s="4">
        <v>1.05</v>
      </c>
      <c r="BI11" s="4">
        <v>14.206</v>
      </c>
      <c r="BJ11" s="4">
        <v>3010.7440000000001</v>
      </c>
      <c r="BK11" s="4">
        <v>8.9350000000000005</v>
      </c>
      <c r="BL11" s="4">
        <v>15.865</v>
      </c>
      <c r="BM11" s="4">
        <v>0.188</v>
      </c>
      <c r="BN11" s="4">
        <v>16.053000000000001</v>
      </c>
      <c r="BO11" s="4">
        <v>12.742000000000001</v>
      </c>
      <c r="BP11" s="4">
        <v>0.151</v>
      </c>
      <c r="BQ11" s="4">
        <v>12.893000000000001</v>
      </c>
      <c r="BR11" s="4">
        <v>2.7749000000000001</v>
      </c>
      <c r="BU11" s="4">
        <v>2.617</v>
      </c>
      <c r="BW11" s="4">
        <v>45.926000000000002</v>
      </c>
      <c r="BX11" s="4">
        <v>0.31387399999999999</v>
      </c>
      <c r="BY11" s="4">
        <v>-5</v>
      </c>
      <c r="BZ11" s="4">
        <v>0.90674600000000005</v>
      </c>
      <c r="CA11" s="4">
        <v>7.6702959999999996</v>
      </c>
      <c r="CB11" s="4">
        <v>18.316268999999998</v>
      </c>
      <c r="CC11" s="4">
        <f t="shared" ref="CC11:CC74" si="9">CA11*0.2642</f>
        <v>2.0264922031999997</v>
      </c>
      <c r="CE11" s="4">
        <f t="shared" ref="CE11:CF74" si="10">BJ11*$CA11*0.747</f>
        <v>17250.693352187329</v>
      </c>
      <c r="CF11" s="4">
        <f t="shared" si="10"/>
        <v>51.19496878572</v>
      </c>
      <c r="CG11" s="4">
        <f t="shared" ref="CG11:CH74" si="11">BQ11*$CA11*0.747</f>
        <v>73.873165367016</v>
      </c>
      <c r="CH11" s="4">
        <f t="shared" si="11"/>
        <v>15.899375364688801</v>
      </c>
    </row>
    <row r="12" spans="1:93">
      <c r="A12" s="2">
        <v>42440</v>
      </c>
      <c r="B12" s="29">
        <v>0.43316111111111111</v>
      </c>
      <c r="C12" s="4">
        <v>14.3</v>
      </c>
      <c r="D12" s="4">
        <v>6.3E-2</v>
      </c>
      <c r="E12" s="4" t="s">
        <v>155</v>
      </c>
      <c r="F12" s="4">
        <v>630</v>
      </c>
      <c r="G12" s="4">
        <v>726.7</v>
      </c>
      <c r="H12" s="4">
        <v>10.8</v>
      </c>
      <c r="I12" s="4">
        <v>355.6</v>
      </c>
      <c r="K12" s="4">
        <v>0.3</v>
      </c>
      <c r="L12" s="4">
        <v>62</v>
      </c>
      <c r="M12" s="4">
        <v>0.87570000000000003</v>
      </c>
      <c r="N12" s="4">
        <v>12.521800000000001</v>
      </c>
      <c r="O12" s="4">
        <v>5.5199999999999999E-2</v>
      </c>
      <c r="P12" s="4">
        <v>636.30460000000005</v>
      </c>
      <c r="Q12" s="4">
        <v>9.4570000000000007</v>
      </c>
      <c r="R12" s="4">
        <v>645.79999999999995</v>
      </c>
      <c r="S12" s="4">
        <v>511.34739999999999</v>
      </c>
      <c r="T12" s="4">
        <v>7.5998999999999999</v>
      </c>
      <c r="U12" s="4">
        <v>518.9</v>
      </c>
      <c r="V12" s="4">
        <v>355.62790000000001</v>
      </c>
      <c r="Y12" s="4">
        <v>54.387</v>
      </c>
      <c r="Z12" s="4">
        <v>0</v>
      </c>
      <c r="AA12" s="4">
        <v>0.26269999999999999</v>
      </c>
      <c r="AB12" s="4" t="s">
        <v>382</v>
      </c>
      <c r="AC12" s="4">
        <v>0</v>
      </c>
      <c r="AD12" s="4">
        <v>11.9</v>
      </c>
      <c r="AE12" s="4">
        <v>853</v>
      </c>
      <c r="AF12" s="4">
        <v>870</v>
      </c>
      <c r="AG12" s="4">
        <v>884</v>
      </c>
      <c r="AH12" s="4">
        <v>73.7</v>
      </c>
      <c r="AI12" s="4">
        <v>23.01</v>
      </c>
      <c r="AJ12" s="4">
        <v>0.53</v>
      </c>
      <c r="AK12" s="4">
        <v>989</v>
      </c>
      <c r="AL12" s="4">
        <v>2</v>
      </c>
      <c r="AM12" s="4">
        <v>0</v>
      </c>
      <c r="AN12" s="4">
        <v>27</v>
      </c>
      <c r="AO12" s="4">
        <v>191</v>
      </c>
      <c r="AP12" s="4">
        <v>189</v>
      </c>
      <c r="AQ12" s="4">
        <v>1.6</v>
      </c>
      <c r="AR12" s="4">
        <v>195</v>
      </c>
      <c r="AS12" s="4" t="s">
        <v>155</v>
      </c>
      <c r="AT12" s="4">
        <v>2</v>
      </c>
      <c r="AU12" s="5">
        <v>0.64131944444444444</v>
      </c>
      <c r="AV12" s="4">
        <v>47.159095999999998</v>
      </c>
      <c r="AW12" s="4">
        <v>-88.489394000000004</v>
      </c>
      <c r="AX12" s="4">
        <v>312.89999999999998</v>
      </c>
      <c r="AY12" s="4">
        <v>32.700000000000003</v>
      </c>
      <c r="AZ12" s="4">
        <v>12</v>
      </c>
      <c r="BA12" s="4">
        <v>12</v>
      </c>
      <c r="BB12" s="4" t="s">
        <v>420</v>
      </c>
      <c r="BC12" s="4">
        <v>1.0738000000000001</v>
      </c>
      <c r="BD12" s="4">
        <v>1.7165999999999999</v>
      </c>
      <c r="BE12" s="4">
        <v>2.2427999999999999</v>
      </c>
      <c r="BF12" s="4">
        <v>14.063000000000001</v>
      </c>
      <c r="BG12" s="4">
        <v>14.77</v>
      </c>
      <c r="BH12" s="4">
        <v>1.05</v>
      </c>
      <c r="BI12" s="4">
        <v>14.201000000000001</v>
      </c>
      <c r="BJ12" s="4">
        <v>3011.357</v>
      </c>
      <c r="BK12" s="4">
        <v>8.4440000000000008</v>
      </c>
      <c r="BL12" s="4">
        <v>16.024999999999999</v>
      </c>
      <c r="BM12" s="4">
        <v>0.23799999999999999</v>
      </c>
      <c r="BN12" s="4">
        <v>16.263000000000002</v>
      </c>
      <c r="BO12" s="4">
        <v>12.878</v>
      </c>
      <c r="BP12" s="4">
        <v>0.191</v>
      </c>
      <c r="BQ12" s="4">
        <v>13.069000000000001</v>
      </c>
      <c r="BR12" s="4">
        <v>2.8281000000000001</v>
      </c>
      <c r="BU12" s="4">
        <v>2.5950000000000002</v>
      </c>
      <c r="BW12" s="4">
        <v>45.935000000000002</v>
      </c>
      <c r="BX12" s="4">
        <v>0.33061800000000002</v>
      </c>
      <c r="BY12" s="4">
        <v>-5</v>
      </c>
      <c r="BZ12" s="4">
        <v>0.90923799999999999</v>
      </c>
      <c r="CA12" s="4">
        <v>8.0794779999999999</v>
      </c>
      <c r="CB12" s="4">
        <v>18.366607999999999</v>
      </c>
      <c r="CC12" s="4">
        <f t="shared" si="9"/>
        <v>2.1345980875999997</v>
      </c>
      <c r="CE12" s="4">
        <f t="shared" si="10"/>
        <v>18174.653895839561</v>
      </c>
      <c r="CF12" s="4">
        <f t="shared" si="10"/>
        <v>50.962664837304004</v>
      </c>
      <c r="CG12" s="4">
        <f t="shared" si="11"/>
        <v>78.876251392554011</v>
      </c>
      <c r="CH12" s="4">
        <f t="shared" si="11"/>
        <v>17.0686300836546</v>
      </c>
    </row>
    <row r="13" spans="1:93">
      <c r="A13" s="2">
        <v>42440</v>
      </c>
      <c r="B13" s="29">
        <v>0.4331726851851852</v>
      </c>
      <c r="C13" s="4">
        <v>14.3</v>
      </c>
      <c r="D13" s="4">
        <v>6.3E-2</v>
      </c>
      <c r="E13" s="4" t="s">
        <v>155</v>
      </c>
      <c r="F13" s="4">
        <v>630</v>
      </c>
      <c r="G13" s="4">
        <v>753.8</v>
      </c>
      <c r="H13" s="4">
        <v>10.8</v>
      </c>
      <c r="I13" s="4">
        <v>345.8</v>
      </c>
      <c r="K13" s="4">
        <v>0.3</v>
      </c>
      <c r="L13" s="4">
        <v>62</v>
      </c>
      <c r="M13" s="4">
        <v>0.87560000000000004</v>
      </c>
      <c r="N13" s="4">
        <v>12.521599999999999</v>
      </c>
      <c r="O13" s="4">
        <v>5.5199999999999999E-2</v>
      </c>
      <c r="P13" s="4">
        <v>660.02480000000003</v>
      </c>
      <c r="Q13" s="4">
        <v>9.4568999999999992</v>
      </c>
      <c r="R13" s="4">
        <v>669.5</v>
      </c>
      <c r="S13" s="4">
        <v>530.56910000000005</v>
      </c>
      <c r="T13" s="4">
        <v>7.6020000000000003</v>
      </c>
      <c r="U13" s="4">
        <v>538.20000000000005</v>
      </c>
      <c r="V13" s="4">
        <v>345.78800000000001</v>
      </c>
      <c r="Y13" s="4">
        <v>54.192</v>
      </c>
      <c r="Z13" s="4">
        <v>0</v>
      </c>
      <c r="AA13" s="4">
        <v>0.26269999999999999</v>
      </c>
      <c r="AB13" s="4" t="s">
        <v>382</v>
      </c>
      <c r="AC13" s="4">
        <v>0</v>
      </c>
      <c r="AD13" s="4">
        <v>11.8</v>
      </c>
      <c r="AE13" s="4">
        <v>854</v>
      </c>
      <c r="AF13" s="4">
        <v>869</v>
      </c>
      <c r="AG13" s="4">
        <v>884</v>
      </c>
      <c r="AH13" s="4">
        <v>74</v>
      </c>
      <c r="AI13" s="4">
        <v>23.09</v>
      </c>
      <c r="AJ13" s="4">
        <v>0.53</v>
      </c>
      <c r="AK13" s="4">
        <v>989</v>
      </c>
      <c r="AL13" s="4">
        <v>2</v>
      </c>
      <c r="AM13" s="4">
        <v>0</v>
      </c>
      <c r="AN13" s="4">
        <v>27</v>
      </c>
      <c r="AO13" s="4">
        <v>191</v>
      </c>
      <c r="AP13" s="4">
        <v>189</v>
      </c>
      <c r="AQ13" s="4">
        <v>1.6</v>
      </c>
      <c r="AR13" s="4">
        <v>195</v>
      </c>
      <c r="AS13" s="4" t="s">
        <v>155</v>
      </c>
      <c r="AT13" s="4">
        <v>2</v>
      </c>
      <c r="AU13" s="5">
        <v>0.64133101851851848</v>
      </c>
      <c r="AV13" s="4">
        <v>47.159035000000003</v>
      </c>
      <c r="AW13" s="4">
        <v>-88.489216999999996</v>
      </c>
      <c r="AX13" s="4">
        <v>312.8</v>
      </c>
      <c r="AY13" s="4">
        <v>32.700000000000003</v>
      </c>
      <c r="AZ13" s="4">
        <v>12</v>
      </c>
      <c r="BA13" s="4">
        <v>12</v>
      </c>
      <c r="BB13" s="4" t="s">
        <v>420</v>
      </c>
      <c r="BC13" s="4">
        <v>1.1000000000000001</v>
      </c>
      <c r="BD13" s="4">
        <v>1.9</v>
      </c>
      <c r="BE13" s="4">
        <v>2.4</v>
      </c>
      <c r="BF13" s="4">
        <v>14.063000000000001</v>
      </c>
      <c r="BG13" s="4">
        <v>14.77</v>
      </c>
      <c r="BH13" s="4">
        <v>1.05</v>
      </c>
      <c r="BI13" s="4">
        <v>14.202</v>
      </c>
      <c r="BJ13" s="4">
        <v>3011.5920000000001</v>
      </c>
      <c r="BK13" s="4">
        <v>8.4450000000000003</v>
      </c>
      <c r="BL13" s="4">
        <v>16.623999999999999</v>
      </c>
      <c r="BM13" s="4">
        <v>0.23799999999999999</v>
      </c>
      <c r="BN13" s="4">
        <v>16.861999999999998</v>
      </c>
      <c r="BO13" s="4">
        <v>13.363</v>
      </c>
      <c r="BP13" s="4">
        <v>0.191</v>
      </c>
      <c r="BQ13" s="4">
        <v>13.555</v>
      </c>
      <c r="BR13" s="4">
        <v>2.7501000000000002</v>
      </c>
      <c r="BU13" s="4">
        <v>2.5859999999999999</v>
      </c>
      <c r="BW13" s="4">
        <v>45.939</v>
      </c>
      <c r="BX13" s="4">
        <v>0.30990600000000001</v>
      </c>
      <c r="BY13" s="4">
        <v>-5</v>
      </c>
      <c r="BZ13" s="4">
        <v>0.90776199999999996</v>
      </c>
      <c r="CA13" s="4">
        <v>7.5733280000000001</v>
      </c>
      <c r="CB13" s="4">
        <v>18.336791999999999</v>
      </c>
      <c r="CC13" s="4">
        <f t="shared" si="9"/>
        <v>2.0008732575999999</v>
      </c>
      <c r="CE13" s="4">
        <f t="shared" si="10"/>
        <v>17037.407191577473</v>
      </c>
      <c r="CF13" s="4">
        <f t="shared" si="10"/>
        <v>47.775695955120007</v>
      </c>
      <c r="CG13" s="4">
        <f t="shared" si="11"/>
        <v>76.684376396879998</v>
      </c>
      <c r="CH13" s="4">
        <f t="shared" si="11"/>
        <v>15.558074771601602</v>
      </c>
    </row>
    <row r="14" spans="1:93">
      <c r="A14" s="2">
        <v>42440</v>
      </c>
      <c r="B14" s="29">
        <v>0.43318425925925924</v>
      </c>
      <c r="C14" s="4">
        <v>14.3</v>
      </c>
      <c r="D14" s="4">
        <v>6.3E-2</v>
      </c>
      <c r="E14" s="4" t="s">
        <v>155</v>
      </c>
      <c r="F14" s="4">
        <v>630</v>
      </c>
      <c r="G14" s="4">
        <v>753.9</v>
      </c>
      <c r="H14" s="4">
        <v>10.8</v>
      </c>
      <c r="I14" s="4">
        <v>344.4</v>
      </c>
      <c r="K14" s="4">
        <v>0.3</v>
      </c>
      <c r="L14" s="4">
        <v>61</v>
      </c>
      <c r="M14" s="4">
        <v>0.87570000000000003</v>
      </c>
      <c r="N14" s="4">
        <v>12.522600000000001</v>
      </c>
      <c r="O14" s="4">
        <v>5.5199999999999999E-2</v>
      </c>
      <c r="P14" s="4">
        <v>660.19420000000002</v>
      </c>
      <c r="Q14" s="4">
        <v>9.4295000000000009</v>
      </c>
      <c r="R14" s="4">
        <v>669.6</v>
      </c>
      <c r="S14" s="4">
        <v>530.70519999999999</v>
      </c>
      <c r="T14" s="4">
        <v>7.58</v>
      </c>
      <c r="U14" s="4">
        <v>538.29999999999995</v>
      </c>
      <c r="V14" s="4">
        <v>344.40039999999999</v>
      </c>
      <c r="Y14" s="4">
        <v>53.808</v>
      </c>
      <c r="Z14" s="4">
        <v>0</v>
      </c>
      <c r="AA14" s="4">
        <v>0.26269999999999999</v>
      </c>
      <c r="AB14" s="4" t="s">
        <v>382</v>
      </c>
      <c r="AC14" s="4">
        <v>0</v>
      </c>
      <c r="AD14" s="4">
        <v>11.9</v>
      </c>
      <c r="AE14" s="4">
        <v>853</v>
      </c>
      <c r="AF14" s="4">
        <v>870</v>
      </c>
      <c r="AG14" s="4">
        <v>885</v>
      </c>
      <c r="AH14" s="4">
        <v>74</v>
      </c>
      <c r="AI14" s="4">
        <v>23.09</v>
      </c>
      <c r="AJ14" s="4">
        <v>0.53</v>
      </c>
      <c r="AK14" s="4">
        <v>989</v>
      </c>
      <c r="AL14" s="4">
        <v>2</v>
      </c>
      <c r="AM14" s="4">
        <v>0</v>
      </c>
      <c r="AN14" s="4">
        <v>27</v>
      </c>
      <c r="AO14" s="4">
        <v>191</v>
      </c>
      <c r="AP14" s="4">
        <v>189</v>
      </c>
      <c r="AQ14" s="4">
        <v>1.8</v>
      </c>
      <c r="AR14" s="4">
        <v>195</v>
      </c>
      <c r="AS14" s="4" t="s">
        <v>155</v>
      </c>
      <c r="AT14" s="4">
        <v>2</v>
      </c>
      <c r="AU14" s="5">
        <v>0.64134259259259263</v>
      </c>
      <c r="AV14" s="4">
        <v>47.158985000000001</v>
      </c>
      <c r="AW14" s="4">
        <v>-88.489031999999995</v>
      </c>
      <c r="AX14" s="4">
        <v>312.7</v>
      </c>
      <c r="AY14" s="4">
        <v>32.799999999999997</v>
      </c>
      <c r="AZ14" s="4">
        <v>12</v>
      </c>
      <c r="BA14" s="4">
        <v>12</v>
      </c>
      <c r="BB14" s="4" t="s">
        <v>420</v>
      </c>
      <c r="BC14" s="4">
        <v>1.1738</v>
      </c>
      <c r="BD14" s="4">
        <v>1.2358</v>
      </c>
      <c r="BE14" s="4">
        <v>2.1785999999999999</v>
      </c>
      <c r="BF14" s="4">
        <v>14.063000000000001</v>
      </c>
      <c r="BG14" s="4">
        <v>14.77</v>
      </c>
      <c r="BH14" s="4">
        <v>1.05</v>
      </c>
      <c r="BI14" s="4">
        <v>14.194000000000001</v>
      </c>
      <c r="BJ14" s="4">
        <v>3011.625</v>
      </c>
      <c r="BK14" s="4">
        <v>8.4450000000000003</v>
      </c>
      <c r="BL14" s="4">
        <v>16.626999999999999</v>
      </c>
      <c r="BM14" s="4">
        <v>0.23699999999999999</v>
      </c>
      <c r="BN14" s="4">
        <v>16.864999999999998</v>
      </c>
      <c r="BO14" s="4">
        <v>13.366</v>
      </c>
      <c r="BP14" s="4">
        <v>0.191</v>
      </c>
      <c r="BQ14" s="4">
        <v>13.557</v>
      </c>
      <c r="BR14" s="4">
        <v>2.7387999999999999</v>
      </c>
      <c r="BU14" s="4">
        <v>2.5670000000000002</v>
      </c>
      <c r="BW14" s="4">
        <v>45.939</v>
      </c>
      <c r="BX14" s="4">
        <v>0.290302</v>
      </c>
      <c r="BY14" s="4">
        <v>-5</v>
      </c>
      <c r="BZ14" s="4">
        <v>0.90774600000000005</v>
      </c>
      <c r="CA14" s="4">
        <v>7.0942550000000004</v>
      </c>
      <c r="CB14" s="4">
        <v>18.336469000000001</v>
      </c>
      <c r="CC14" s="4">
        <f t="shared" si="9"/>
        <v>1.8743021710000001</v>
      </c>
      <c r="CE14" s="4">
        <f t="shared" si="10"/>
        <v>15959.831078638126</v>
      </c>
      <c r="CF14" s="4">
        <f t="shared" si="10"/>
        <v>44.753504655825004</v>
      </c>
      <c r="CG14" s="4">
        <f t="shared" si="11"/>
        <v>71.844080831145007</v>
      </c>
      <c r="CH14" s="4">
        <f t="shared" si="11"/>
        <v>14.514019958718</v>
      </c>
    </row>
    <row r="15" spans="1:93">
      <c r="A15" s="2">
        <v>42440</v>
      </c>
      <c r="B15" s="29">
        <v>0.43319583333333328</v>
      </c>
      <c r="C15" s="4">
        <v>14.303000000000001</v>
      </c>
      <c r="D15" s="4">
        <v>6.3E-2</v>
      </c>
      <c r="E15" s="4" t="s">
        <v>155</v>
      </c>
      <c r="F15" s="4">
        <v>630</v>
      </c>
      <c r="G15" s="4">
        <v>757.9</v>
      </c>
      <c r="H15" s="4">
        <v>10.7</v>
      </c>
      <c r="I15" s="4">
        <v>337.4</v>
      </c>
      <c r="K15" s="4">
        <v>0.3</v>
      </c>
      <c r="L15" s="4">
        <v>60</v>
      </c>
      <c r="M15" s="4">
        <v>0.87570000000000003</v>
      </c>
      <c r="N15" s="4">
        <v>12.525399999999999</v>
      </c>
      <c r="O15" s="4">
        <v>5.5199999999999999E-2</v>
      </c>
      <c r="P15" s="4">
        <v>663.68219999999997</v>
      </c>
      <c r="Q15" s="4">
        <v>9.3704000000000001</v>
      </c>
      <c r="R15" s="4">
        <v>673.1</v>
      </c>
      <c r="S15" s="4">
        <v>533.50909999999999</v>
      </c>
      <c r="T15" s="4">
        <v>7.5324999999999998</v>
      </c>
      <c r="U15" s="4">
        <v>541</v>
      </c>
      <c r="V15" s="4">
        <v>337.41759999999999</v>
      </c>
      <c r="Y15" s="4">
        <v>52.962000000000003</v>
      </c>
      <c r="Z15" s="4">
        <v>0</v>
      </c>
      <c r="AA15" s="4">
        <v>0.26269999999999999</v>
      </c>
      <c r="AB15" s="4" t="s">
        <v>382</v>
      </c>
      <c r="AC15" s="4">
        <v>0</v>
      </c>
      <c r="AD15" s="4">
        <v>11.9</v>
      </c>
      <c r="AE15" s="4">
        <v>853</v>
      </c>
      <c r="AF15" s="4">
        <v>870</v>
      </c>
      <c r="AG15" s="4">
        <v>884</v>
      </c>
      <c r="AH15" s="4">
        <v>74</v>
      </c>
      <c r="AI15" s="4">
        <v>23.09</v>
      </c>
      <c r="AJ15" s="4">
        <v>0.53</v>
      </c>
      <c r="AK15" s="4">
        <v>989</v>
      </c>
      <c r="AL15" s="4">
        <v>2</v>
      </c>
      <c r="AM15" s="4">
        <v>0</v>
      </c>
      <c r="AN15" s="4">
        <v>27</v>
      </c>
      <c r="AO15" s="4">
        <v>191</v>
      </c>
      <c r="AP15" s="4">
        <v>189</v>
      </c>
      <c r="AQ15" s="4">
        <v>2</v>
      </c>
      <c r="AR15" s="4">
        <v>195</v>
      </c>
      <c r="AS15" s="4" t="s">
        <v>155</v>
      </c>
      <c r="AT15" s="4">
        <v>2</v>
      </c>
      <c r="AU15" s="5">
        <v>0.64135416666666667</v>
      </c>
      <c r="AV15" s="4">
        <v>47.158949</v>
      </c>
      <c r="AW15" s="4">
        <v>-88.488838999999999</v>
      </c>
      <c r="AX15" s="4">
        <v>312.5</v>
      </c>
      <c r="AY15" s="4">
        <v>33.5</v>
      </c>
      <c r="AZ15" s="4">
        <v>12</v>
      </c>
      <c r="BA15" s="4">
        <v>12</v>
      </c>
      <c r="BB15" s="4" t="s">
        <v>420</v>
      </c>
      <c r="BC15" s="4">
        <v>1.2738</v>
      </c>
      <c r="BD15" s="4">
        <v>1.1476</v>
      </c>
      <c r="BE15" s="4">
        <v>2.2475999999999998</v>
      </c>
      <c r="BF15" s="4">
        <v>14.063000000000001</v>
      </c>
      <c r="BG15" s="4">
        <v>14.77</v>
      </c>
      <c r="BH15" s="4">
        <v>1.05</v>
      </c>
      <c r="BI15" s="4">
        <v>14.189</v>
      </c>
      <c r="BJ15" s="4">
        <v>3011.7950000000001</v>
      </c>
      <c r="BK15" s="4">
        <v>8.4440000000000008</v>
      </c>
      <c r="BL15" s="4">
        <v>16.712</v>
      </c>
      <c r="BM15" s="4">
        <v>0.23599999999999999</v>
      </c>
      <c r="BN15" s="4">
        <v>16.948</v>
      </c>
      <c r="BO15" s="4">
        <v>13.433999999999999</v>
      </c>
      <c r="BP15" s="4">
        <v>0.19</v>
      </c>
      <c r="BQ15" s="4">
        <v>13.624000000000001</v>
      </c>
      <c r="BR15" s="4">
        <v>2.6829000000000001</v>
      </c>
      <c r="BU15" s="4">
        <v>2.5270000000000001</v>
      </c>
      <c r="BW15" s="4">
        <v>45.933</v>
      </c>
      <c r="BX15" s="4">
        <v>0.35190199999999999</v>
      </c>
      <c r="BY15" s="4">
        <v>-5</v>
      </c>
      <c r="BZ15" s="4">
        <v>0.90650799999999998</v>
      </c>
      <c r="CA15" s="4">
        <v>8.5996050000000004</v>
      </c>
      <c r="CB15" s="4">
        <v>18.311461999999999</v>
      </c>
      <c r="CC15" s="4">
        <f t="shared" si="9"/>
        <v>2.2720156409999999</v>
      </c>
      <c r="CE15" s="4">
        <f t="shared" si="10"/>
        <v>19347.484763708326</v>
      </c>
      <c r="CF15" s="4">
        <f t="shared" si="10"/>
        <v>54.243453271140012</v>
      </c>
      <c r="CG15" s="4">
        <f t="shared" si="11"/>
        <v>87.519280834440011</v>
      </c>
      <c r="CH15" s="4">
        <f t="shared" si="11"/>
        <v>17.234694550111502</v>
      </c>
    </row>
    <row r="16" spans="1:93">
      <c r="A16" s="2">
        <v>42440</v>
      </c>
      <c r="B16" s="29">
        <v>0.43320740740740743</v>
      </c>
      <c r="C16" s="4">
        <v>14.311</v>
      </c>
      <c r="D16" s="4">
        <v>6.3E-2</v>
      </c>
      <c r="E16" s="4" t="s">
        <v>155</v>
      </c>
      <c r="F16" s="4">
        <v>630</v>
      </c>
      <c r="G16" s="4">
        <v>759.1</v>
      </c>
      <c r="H16" s="4">
        <v>10.5</v>
      </c>
      <c r="I16" s="4">
        <v>339</v>
      </c>
      <c r="K16" s="4">
        <v>0.3</v>
      </c>
      <c r="L16" s="4">
        <v>60</v>
      </c>
      <c r="M16" s="4">
        <v>0.87570000000000003</v>
      </c>
      <c r="N16" s="4">
        <v>12.531599999999999</v>
      </c>
      <c r="O16" s="4">
        <v>5.5199999999999999E-2</v>
      </c>
      <c r="P16" s="4">
        <v>664.75639999999999</v>
      </c>
      <c r="Q16" s="4">
        <v>9.1943999999999999</v>
      </c>
      <c r="R16" s="4">
        <v>674</v>
      </c>
      <c r="S16" s="4">
        <v>534.37260000000003</v>
      </c>
      <c r="T16" s="4">
        <v>7.3910999999999998</v>
      </c>
      <c r="U16" s="4">
        <v>541.79999999999995</v>
      </c>
      <c r="V16" s="4">
        <v>339.01889999999997</v>
      </c>
      <c r="Y16" s="4">
        <v>52.820999999999998</v>
      </c>
      <c r="Z16" s="4">
        <v>0</v>
      </c>
      <c r="AA16" s="4">
        <v>0.26269999999999999</v>
      </c>
      <c r="AB16" s="4" t="s">
        <v>382</v>
      </c>
      <c r="AC16" s="4">
        <v>0</v>
      </c>
      <c r="AD16" s="4">
        <v>11.8</v>
      </c>
      <c r="AE16" s="4">
        <v>854</v>
      </c>
      <c r="AF16" s="4">
        <v>869</v>
      </c>
      <c r="AG16" s="4">
        <v>885</v>
      </c>
      <c r="AH16" s="4">
        <v>74</v>
      </c>
      <c r="AI16" s="4">
        <v>23.09</v>
      </c>
      <c r="AJ16" s="4">
        <v>0.53</v>
      </c>
      <c r="AK16" s="4">
        <v>989</v>
      </c>
      <c r="AL16" s="4">
        <v>2</v>
      </c>
      <c r="AM16" s="4">
        <v>0</v>
      </c>
      <c r="AN16" s="4">
        <v>27</v>
      </c>
      <c r="AO16" s="4">
        <v>191</v>
      </c>
      <c r="AP16" s="4">
        <v>188.3</v>
      </c>
      <c r="AQ16" s="4">
        <v>1.9</v>
      </c>
      <c r="AR16" s="4">
        <v>195</v>
      </c>
      <c r="AS16" s="4" t="s">
        <v>155</v>
      </c>
      <c r="AT16" s="4">
        <v>2</v>
      </c>
      <c r="AU16" s="5">
        <v>0.64136574074074071</v>
      </c>
      <c r="AV16" s="4">
        <v>47.158925000000004</v>
      </c>
      <c r="AW16" s="4">
        <v>-88.488643999999994</v>
      </c>
      <c r="AX16" s="4">
        <v>312.2</v>
      </c>
      <c r="AY16" s="4">
        <v>33.299999999999997</v>
      </c>
      <c r="AZ16" s="4">
        <v>12</v>
      </c>
      <c r="BA16" s="4">
        <v>11</v>
      </c>
      <c r="BB16" s="4" t="s">
        <v>420</v>
      </c>
      <c r="BC16" s="4">
        <v>2.8498000000000001</v>
      </c>
      <c r="BD16" s="4">
        <v>1.0524</v>
      </c>
      <c r="BE16" s="4">
        <v>3.7759999999999998</v>
      </c>
      <c r="BF16" s="4">
        <v>14.063000000000001</v>
      </c>
      <c r="BG16" s="4">
        <v>14.76</v>
      </c>
      <c r="BH16" s="4">
        <v>1.05</v>
      </c>
      <c r="BI16" s="4">
        <v>14.2</v>
      </c>
      <c r="BJ16" s="4">
        <v>3011.7629999999999</v>
      </c>
      <c r="BK16" s="4">
        <v>8.4390000000000001</v>
      </c>
      <c r="BL16" s="4">
        <v>16.731000000000002</v>
      </c>
      <c r="BM16" s="4">
        <v>0.23100000000000001</v>
      </c>
      <c r="BN16" s="4">
        <v>16.962</v>
      </c>
      <c r="BO16" s="4">
        <v>13.449</v>
      </c>
      <c r="BP16" s="4">
        <v>0.186</v>
      </c>
      <c r="BQ16" s="4">
        <v>13.635</v>
      </c>
      <c r="BR16" s="4">
        <v>2.6941999999999999</v>
      </c>
      <c r="BU16" s="4">
        <v>2.5190000000000001</v>
      </c>
      <c r="BW16" s="4">
        <v>45.905999999999999</v>
      </c>
      <c r="BX16" s="4">
        <v>0.38220599999999999</v>
      </c>
      <c r="BY16" s="4">
        <v>-5</v>
      </c>
      <c r="BZ16" s="4">
        <v>0.905254</v>
      </c>
      <c r="CA16" s="4">
        <v>9.3401589999999999</v>
      </c>
      <c r="CB16" s="4">
        <v>18.286131000000001</v>
      </c>
      <c r="CC16" s="4">
        <f t="shared" si="9"/>
        <v>2.4676700077999998</v>
      </c>
      <c r="CE16" s="4">
        <f t="shared" si="10"/>
        <v>21013.3679318668</v>
      </c>
      <c r="CF16" s="4">
        <f t="shared" si="10"/>
        <v>58.879736545347001</v>
      </c>
      <c r="CG16" s="4">
        <f t="shared" si="11"/>
        <v>95.132741769855002</v>
      </c>
      <c r="CH16" s="4">
        <f t="shared" si="11"/>
        <v>18.7976995142166</v>
      </c>
    </row>
    <row r="17" spans="1:86">
      <c r="A17" s="2">
        <v>42440</v>
      </c>
      <c r="B17" s="29">
        <v>0.43321898148148147</v>
      </c>
      <c r="C17" s="4">
        <v>14.319000000000001</v>
      </c>
      <c r="D17" s="4">
        <v>6.3E-2</v>
      </c>
      <c r="E17" s="4" t="s">
        <v>155</v>
      </c>
      <c r="F17" s="4">
        <v>630</v>
      </c>
      <c r="G17" s="4">
        <v>759.8</v>
      </c>
      <c r="H17" s="4">
        <v>10.5</v>
      </c>
      <c r="I17" s="4">
        <v>348.5</v>
      </c>
      <c r="K17" s="4">
        <v>0.3</v>
      </c>
      <c r="L17" s="4">
        <v>60</v>
      </c>
      <c r="M17" s="4">
        <v>0.87570000000000003</v>
      </c>
      <c r="N17" s="4">
        <v>12.539199999999999</v>
      </c>
      <c r="O17" s="4">
        <v>5.5199999999999999E-2</v>
      </c>
      <c r="P17" s="4">
        <v>665.31359999999995</v>
      </c>
      <c r="Q17" s="4">
        <v>9.2222000000000008</v>
      </c>
      <c r="R17" s="4">
        <v>674.5</v>
      </c>
      <c r="S17" s="4">
        <v>534.82050000000004</v>
      </c>
      <c r="T17" s="4">
        <v>7.4134000000000002</v>
      </c>
      <c r="U17" s="4">
        <v>542.20000000000005</v>
      </c>
      <c r="V17" s="4">
        <v>348.4864</v>
      </c>
      <c r="Y17" s="4">
        <v>52.697000000000003</v>
      </c>
      <c r="Z17" s="4">
        <v>0</v>
      </c>
      <c r="AA17" s="4">
        <v>0.26269999999999999</v>
      </c>
      <c r="AB17" s="4" t="s">
        <v>382</v>
      </c>
      <c r="AC17" s="4">
        <v>0</v>
      </c>
      <c r="AD17" s="4">
        <v>11.9</v>
      </c>
      <c r="AE17" s="4">
        <v>853</v>
      </c>
      <c r="AF17" s="4">
        <v>869</v>
      </c>
      <c r="AG17" s="4">
        <v>885</v>
      </c>
      <c r="AH17" s="4">
        <v>74</v>
      </c>
      <c r="AI17" s="4">
        <v>23.09</v>
      </c>
      <c r="AJ17" s="4">
        <v>0.53</v>
      </c>
      <c r="AK17" s="4">
        <v>989</v>
      </c>
      <c r="AL17" s="4">
        <v>2</v>
      </c>
      <c r="AM17" s="4">
        <v>0</v>
      </c>
      <c r="AN17" s="4">
        <v>27</v>
      </c>
      <c r="AO17" s="4">
        <v>191</v>
      </c>
      <c r="AP17" s="4">
        <v>188.7</v>
      </c>
      <c r="AQ17" s="4">
        <v>2.2000000000000002</v>
      </c>
      <c r="AR17" s="4">
        <v>195</v>
      </c>
      <c r="AS17" s="4" t="s">
        <v>155</v>
      </c>
      <c r="AT17" s="4">
        <v>2</v>
      </c>
      <c r="AU17" s="5">
        <v>0.64137731481481486</v>
      </c>
      <c r="AV17" s="4">
        <v>47.158920999999999</v>
      </c>
      <c r="AW17" s="4">
        <v>-88.488442000000006</v>
      </c>
      <c r="AX17" s="4">
        <v>312</v>
      </c>
      <c r="AY17" s="4">
        <v>33.5</v>
      </c>
      <c r="AZ17" s="4">
        <v>12</v>
      </c>
      <c r="BA17" s="4">
        <v>11</v>
      </c>
      <c r="BB17" s="4" t="s">
        <v>431</v>
      </c>
      <c r="BC17" s="4">
        <v>3.2524000000000002</v>
      </c>
      <c r="BD17" s="4">
        <v>1.2951999999999999</v>
      </c>
      <c r="BE17" s="4">
        <v>4.4476000000000004</v>
      </c>
      <c r="BF17" s="4">
        <v>14.063000000000001</v>
      </c>
      <c r="BG17" s="4">
        <v>14.75</v>
      </c>
      <c r="BH17" s="4">
        <v>1.05</v>
      </c>
      <c r="BI17" s="4">
        <v>14.196999999999999</v>
      </c>
      <c r="BJ17" s="4">
        <v>3011.5439999999999</v>
      </c>
      <c r="BK17" s="4">
        <v>8.4329999999999998</v>
      </c>
      <c r="BL17" s="4">
        <v>16.733000000000001</v>
      </c>
      <c r="BM17" s="4">
        <v>0.23200000000000001</v>
      </c>
      <c r="BN17" s="4">
        <v>16.965</v>
      </c>
      <c r="BO17" s="4">
        <v>13.451000000000001</v>
      </c>
      <c r="BP17" s="4">
        <v>0.186</v>
      </c>
      <c r="BQ17" s="4">
        <v>13.638</v>
      </c>
      <c r="BR17" s="4">
        <v>2.7675999999999998</v>
      </c>
      <c r="BU17" s="4">
        <v>2.5110000000000001</v>
      </c>
      <c r="BW17" s="4">
        <v>45.875999999999998</v>
      </c>
      <c r="BX17" s="4">
        <v>0.37753999999999999</v>
      </c>
      <c r="BY17" s="4">
        <v>-5</v>
      </c>
      <c r="BZ17" s="4">
        <v>0.90723799999999999</v>
      </c>
      <c r="CA17" s="4">
        <v>9.2261340000000001</v>
      </c>
      <c r="CB17" s="4">
        <v>18.326208000000001</v>
      </c>
      <c r="CC17" s="4">
        <f t="shared" si="9"/>
        <v>2.4375446028000001</v>
      </c>
      <c r="CE17" s="4">
        <f t="shared" si="10"/>
        <v>20755.32664269931</v>
      </c>
      <c r="CF17" s="4">
        <f t="shared" si="10"/>
        <v>58.119579052433998</v>
      </c>
      <c r="CG17" s="4">
        <f t="shared" si="11"/>
        <v>93.992033572523994</v>
      </c>
      <c r="CH17" s="4">
        <f t="shared" si="11"/>
        <v>19.074083598424799</v>
      </c>
    </row>
    <row r="18" spans="1:86">
      <c r="A18" s="2">
        <v>42440</v>
      </c>
      <c r="B18" s="29">
        <v>0.43323055555555556</v>
      </c>
      <c r="C18" s="4">
        <v>14.32</v>
      </c>
      <c r="D18" s="4">
        <v>6.2899999999999998E-2</v>
      </c>
      <c r="E18" s="4" t="s">
        <v>155</v>
      </c>
      <c r="F18" s="4">
        <v>628.75</v>
      </c>
      <c r="G18" s="4">
        <v>760.1</v>
      </c>
      <c r="H18" s="4">
        <v>10.6</v>
      </c>
      <c r="I18" s="4">
        <v>345.1</v>
      </c>
      <c r="K18" s="4">
        <v>0.3</v>
      </c>
      <c r="L18" s="4">
        <v>60</v>
      </c>
      <c r="M18" s="4">
        <v>0.87570000000000003</v>
      </c>
      <c r="N18" s="4">
        <v>12.539899999999999</v>
      </c>
      <c r="O18" s="4">
        <v>5.5100000000000003E-2</v>
      </c>
      <c r="P18" s="4">
        <v>665.57619999999997</v>
      </c>
      <c r="Q18" s="4">
        <v>9.2536000000000005</v>
      </c>
      <c r="R18" s="4">
        <v>674.8</v>
      </c>
      <c r="S18" s="4">
        <v>535.03160000000003</v>
      </c>
      <c r="T18" s="4">
        <v>7.4386000000000001</v>
      </c>
      <c r="U18" s="4">
        <v>542.5</v>
      </c>
      <c r="V18" s="4">
        <v>345.07569999999998</v>
      </c>
      <c r="Y18" s="4">
        <v>52.591000000000001</v>
      </c>
      <c r="Z18" s="4">
        <v>0</v>
      </c>
      <c r="AA18" s="4">
        <v>0.26269999999999999</v>
      </c>
      <c r="AB18" s="4" t="s">
        <v>382</v>
      </c>
      <c r="AC18" s="4">
        <v>0</v>
      </c>
      <c r="AD18" s="4">
        <v>11.8</v>
      </c>
      <c r="AE18" s="4">
        <v>854</v>
      </c>
      <c r="AF18" s="4">
        <v>869</v>
      </c>
      <c r="AG18" s="4">
        <v>885</v>
      </c>
      <c r="AH18" s="4">
        <v>74</v>
      </c>
      <c r="AI18" s="4">
        <v>23.09</v>
      </c>
      <c r="AJ18" s="4">
        <v>0.53</v>
      </c>
      <c r="AK18" s="4">
        <v>989</v>
      </c>
      <c r="AL18" s="4">
        <v>2</v>
      </c>
      <c r="AM18" s="4">
        <v>0</v>
      </c>
      <c r="AN18" s="4">
        <v>27</v>
      </c>
      <c r="AO18" s="4">
        <v>191</v>
      </c>
      <c r="AP18" s="4">
        <v>189</v>
      </c>
      <c r="AQ18" s="4">
        <v>2.2000000000000002</v>
      </c>
      <c r="AR18" s="4">
        <v>195</v>
      </c>
      <c r="AS18" s="4" t="s">
        <v>155</v>
      </c>
      <c r="AT18" s="4">
        <v>2</v>
      </c>
      <c r="AU18" s="5">
        <v>0.6413888888888889</v>
      </c>
      <c r="AV18" s="4">
        <v>47.158926000000001</v>
      </c>
      <c r="AW18" s="4">
        <v>-88.488236000000001</v>
      </c>
      <c r="AX18" s="4">
        <v>311.89999999999998</v>
      </c>
      <c r="AY18" s="4">
        <v>34</v>
      </c>
      <c r="AZ18" s="4">
        <v>12</v>
      </c>
      <c r="BA18" s="4">
        <v>8</v>
      </c>
      <c r="BB18" s="4" t="s">
        <v>431</v>
      </c>
      <c r="BC18" s="4">
        <v>2.4620000000000002</v>
      </c>
      <c r="BD18" s="4">
        <v>1.1786000000000001</v>
      </c>
      <c r="BE18" s="4">
        <v>3.1716000000000002</v>
      </c>
      <c r="BF18" s="4">
        <v>14.063000000000001</v>
      </c>
      <c r="BG18" s="4">
        <v>14.75</v>
      </c>
      <c r="BH18" s="4">
        <v>1.05</v>
      </c>
      <c r="BI18" s="4">
        <v>14.196</v>
      </c>
      <c r="BJ18" s="4">
        <v>3011.652</v>
      </c>
      <c r="BK18" s="4">
        <v>8.4160000000000004</v>
      </c>
      <c r="BL18" s="4">
        <v>16.739999999999998</v>
      </c>
      <c r="BM18" s="4">
        <v>0.23300000000000001</v>
      </c>
      <c r="BN18" s="4">
        <v>16.972000000000001</v>
      </c>
      <c r="BO18" s="4">
        <v>13.456</v>
      </c>
      <c r="BP18" s="4">
        <v>0.187</v>
      </c>
      <c r="BQ18" s="4">
        <v>13.643000000000001</v>
      </c>
      <c r="BR18" s="4">
        <v>2.7404999999999999</v>
      </c>
      <c r="BU18" s="4">
        <v>2.5059999999999998</v>
      </c>
      <c r="BW18" s="4">
        <v>45.875999999999998</v>
      </c>
      <c r="BX18" s="4">
        <v>0.35261999999999999</v>
      </c>
      <c r="BY18" s="4">
        <v>-5</v>
      </c>
      <c r="BZ18" s="4">
        <v>0.90650799999999998</v>
      </c>
      <c r="CA18" s="4">
        <v>8.6171509999999998</v>
      </c>
      <c r="CB18" s="4">
        <v>18.311461999999999</v>
      </c>
      <c r="CC18" s="4">
        <f t="shared" si="9"/>
        <v>2.2766512941999997</v>
      </c>
      <c r="CE18" s="4">
        <f t="shared" si="10"/>
        <v>19386.039452458645</v>
      </c>
      <c r="CF18" s="4">
        <f t="shared" si="10"/>
        <v>54.173891283552003</v>
      </c>
      <c r="CG18" s="4">
        <f t="shared" si="11"/>
        <v>87.820151946471</v>
      </c>
      <c r="CH18" s="4">
        <f t="shared" si="11"/>
        <v>17.6406308296785</v>
      </c>
    </row>
    <row r="19" spans="1:86">
      <c r="A19" s="2">
        <v>42440</v>
      </c>
      <c r="B19" s="29">
        <v>0.4332421296296296</v>
      </c>
      <c r="C19" s="4">
        <v>14.314</v>
      </c>
      <c r="D19" s="4">
        <v>6.2100000000000002E-2</v>
      </c>
      <c r="E19" s="4" t="s">
        <v>155</v>
      </c>
      <c r="F19" s="4">
        <v>620.68548399999997</v>
      </c>
      <c r="G19" s="4">
        <v>772.2</v>
      </c>
      <c r="H19" s="4">
        <v>2</v>
      </c>
      <c r="I19" s="4">
        <v>349.4</v>
      </c>
      <c r="K19" s="4">
        <v>0.3</v>
      </c>
      <c r="L19" s="4">
        <v>60</v>
      </c>
      <c r="M19" s="4">
        <v>0.87570000000000003</v>
      </c>
      <c r="N19" s="4">
        <v>12.534700000000001</v>
      </c>
      <c r="O19" s="4">
        <v>5.4399999999999997E-2</v>
      </c>
      <c r="P19" s="4">
        <v>676.24760000000003</v>
      </c>
      <c r="Q19" s="4">
        <v>1.7514000000000001</v>
      </c>
      <c r="R19" s="4">
        <v>678</v>
      </c>
      <c r="S19" s="4">
        <v>543.61</v>
      </c>
      <c r="T19" s="4">
        <v>1.4078999999999999</v>
      </c>
      <c r="U19" s="4">
        <v>545</v>
      </c>
      <c r="V19" s="4">
        <v>349.40309999999999</v>
      </c>
      <c r="Y19" s="4">
        <v>52.399000000000001</v>
      </c>
      <c r="Z19" s="4">
        <v>0</v>
      </c>
      <c r="AA19" s="4">
        <v>0.26269999999999999</v>
      </c>
      <c r="AB19" s="4" t="s">
        <v>382</v>
      </c>
      <c r="AC19" s="4">
        <v>0</v>
      </c>
      <c r="AD19" s="4">
        <v>11.9</v>
      </c>
      <c r="AE19" s="4">
        <v>853</v>
      </c>
      <c r="AF19" s="4">
        <v>869</v>
      </c>
      <c r="AG19" s="4">
        <v>885</v>
      </c>
      <c r="AH19" s="4">
        <v>74</v>
      </c>
      <c r="AI19" s="4">
        <v>23.09</v>
      </c>
      <c r="AJ19" s="4">
        <v>0.53</v>
      </c>
      <c r="AK19" s="4">
        <v>989</v>
      </c>
      <c r="AL19" s="4">
        <v>2</v>
      </c>
      <c r="AM19" s="4">
        <v>0</v>
      </c>
      <c r="AN19" s="4">
        <v>27</v>
      </c>
      <c r="AO19" s="4">
        <v>191</v>
      </c>
      <c r="AP19" s="4">
        <v>189</v>
      </c>
      <c r="AQ19" s="4">
        <v>2.1</v>
      </c>
      <c r="AR19" s="4">
        <v>195</v>
      </c>
      <c r="AS19" s="4" t="s">
        <v>155</v>
      </c>
      <c r="AT19" s="4">
        <v>2</v>
      </c>
      <c r="AU19" s="5">
        <v>0.64140046296296294</v>
      </c>
      <c r="AV19" s="4">
        <v>47.158923000000001</v>
      </c>
      <c r="AW19" s="4">
        <v>-88.488028999999997</v>
      </c>
      <c r="AX19" s="4">
        <v>311.7</v>
      </c>
      <c r="AY19" s="4">
        <v>34.200000000000003</v>
      </c>
      <c r="AZ19" s="4">
        <v>12</v>
      </c>
      <c r="BA19" s="4">
        <v>8</v>
      </c>
      <c r="BB19" s="4" t="s">
        <v>435</v>
      </c>
      <c r="BC19" s="4">
        <v>2.2000000000000002</v>
      </c>
      <c r="BD19" s="4">
        <v>1.1000000000000001</v>
      </c>
      <c r="BE19" s="4">
        <v>2.7</v>
      </c>
      <c r="BF19" s="4">
        <v>14.063000000000001</v>
      </c>
      <c r="BG19" s="4">
        <v>14.76</v>
      </c>
      <c r="BH19" s="4">
        <v>1.05</v>
      </c>
      <c r="BI19" s="4">
        <v>14.194000000000001</v>
      </c>
      <c r="BJ19" s="4">
        <v>3011.712</v>
      </c>
      <c r="BK19" s="4">
        <v>8.3119999999999994</v>
      </c>
      <c r="BL19" s="4">
        <v>17.015000000000001</v>
      </c>
      <c r="BM19" s="4">
        <v>4.3999999999999997E-2</v>
      </c>
      <c r="BN19" s="4">
        <v>17.059999999999999</v>
      </c>
      <c r="BO19" s="4">
        <v>13.678000000000001</v>
      </c>
      <c r="BP19" s="4">
        <v>3.5000000000000003E-2</v>
      </c>
      <c r="BQ19" s="4">
        <v>13.714</v>
      </c>
      <c r="BR19" s="4">
        <v>2.7759999999999998</v>
      </c>
      <c r="BU19" s="4">
        <v>2.4980000000000002</v>
      </c>
      <c r="BW19" s="4">
        <v>45.896000000000001</v>
      </c>
      <c r="BX19" s="4">
        <v>0.362904</v>
      </c>
      <c r="BY19" s="4">
        <v>-5</v>
      </c>
      <c r="BZ19" s="4">
        <v>0.90674600000000005</v>
      </c>
      <c r="CA19" s="4">
        <v>8.8684659999999997</v>
      </c>
      <c r="CB19" s="4">
        <v>18.316268999999998</v>
      </c>
      <c r="CC19" s="4">
        <f t="shared" si="9"/>
        <v>2.3430487171999999</v>
      </c>
      <c r="CE19" s="4">
        <f t="shared" si="10"/>
        <v>19951.821308922623</v>
      </c>
      <c r="CF19" s="4">
        <f t="shared" si="10"/>
        <v>55.064872975823995</v>
      </c>
      <c r="CG19" s="4">
        <f t="shared" si="11"/>
        <v>90.851740614828003</v>
      </c>
      <c r="CH19" s="4">
        <f t="shared" si="11"/>
        <v>18.390289627151997</v>
      </c>
    </row>
    <row r="20" spans="1:86">
      <c r="A20" s="2">
        <v>42440</v>
      </c>
      <c r="B20" s="29">
        <v>0.4332537037037037</v>
      </c>
      <c r="C20" s="4">
        <v>14.31</v>
      </c>
      <c r="D20" s="4">
        <v>5.4199999999999998E-2</v>
      </c>
      <c r="E20" s="4" t="s">
        <v>155</v>
      </c>
      <c r="F20" s="4">
        <v>541.59383000000003</v>
      </c>
      <c r="G20" s="4">
        <v>808.3</v>
      </c>
      <c r="H20" s="4">
        <v>2</v>
      </c>
      <c r="I20" s="4">
        <v>341</v>
      </c>
      <c r="K20" s="4">
        <v>0.3</v>
      </c>
      <c r="L20" s="4">
        <v>59</v>
      </c>
      <c r="M20" s="4">
        <v>0.87580000000000002</v>
      </c>
      <c r="N20" s="4">
        <v>12.532400000000001</v>
      </c>
      <c r="O20" s="4">
        <v>4.7399999999999998E-2</v>
      </c>
      <c r="P20" s="4">
        <v>707.86279999999999</v>
      </c>
      <c r="Q20" s="4">
        <v>1.7516</v>
      </c>
      <c r="R20" s="4">
        <v>709.6</v>
      </c>
      <c r="S20" s="4">
        <v>569.02419999999995</v>
      </c>
      <c r="T20" s="4">
        <v>1.4079999999999999</v>
      </c>
      <c r="U20" s="4">
        <v>570.4</v>
      </c>
      <c r="V20" s="4">
        <v>340.98630000000003</v>
      </c>
      <c r="Y20" s="4">
        <v>51.954000000000001</v>
      </c>
      <c r="Z20" s="4">
        <v>0</v>
      </c>
      <c r="AA20" s="4">
        <v>0.26269999999999999</v>
      </c>
      <c r="AB20" s="4" t="s">
        <v>382</v>
      </c>
      <c r="AC20" s="4">
        <v>0</v>
      </c>
      <c r="AD20" s="4">
        <v>11.9</v>
      </c>
      <c r="AE20" s="4">
        <v>853</v>
      </c>
      <c r="AF20" s="4">
        <v>869</v>
      </c>
      <c r="AG20" s="4">
        <v>886</v>
      </c>
      <c r="AH20" s="4">
        <v>74</v>
      </c>
      <c r="AI20" s="4">
        <v>23.09</v>
      </c>
      <c r="AJ20" s="4">
        <v>0.53</v>
      </c>
      <c r="AK20" s="4">
        <v>989</v>
      </c>
      <c r="AL20" s="4">
        <v>2</v>
      </c>
      <c r="AM20" s="4">
        <v>0</v>
      </c>
      <c r="AN20" s="4">
        <v>27</v>
      </c>
      <c r="AO20" s="4">
        <v>191</v>
      </c>
      <c r="AP20" s="4">
        <v>189</v>
      </c>
      <c r="AQ20" s="4">
        <v>2</v>
      </c>
      <c r="AR20" s="4">
        <v>195</v>
      </c>
      <c r="AS20" s="4" t="s">
        <v>155</v>
      </c>
      <c r="AT20" s="4">
        <v>2</v>
      </c>
      <c r="AU20" s="5">
        <v>0.64141203703703698</v>
      </c>
      <c r="AV20" s="4">
        <v>47.158917000000002</v>
      </c>
      <c r="AW20" s="4">
        <v>-88.487825000000001</v>
      </c>
      <c r="AX20" s="4">
        <v>311.5</v>
      </c>
      <c r="AY20" s="4">
        <v>34.200000000000003</v>
      </c>
      <c r="AZ20" s="4">
        <v>12</v>
      </c>
      <c r="BA20" s="4">
        <v>8</v>
      </c>
      <c r="BB20" s="4" t="s">
        <v>435</v>
      </c>
      <c r="BC20" s="4">
        <v>1.9048</v>
      </c>
      <c r="BD20" s="4">
        <v>1.1738</v>
      </c>
      <c r="BE20" s="4">
        <v>2.7738</v>
      </c>
      <c r="BF20" s="4">
        <v>14.063000000000001</v>
      </c>
      <c r="BG20" s="4">
        <v>14.77</v>
      </c>
      <c r="BH20" s="4">
        <v>1.05</v>
      </c>
      <c r="BI20" s="4">
        <v>14.183999999999999</v>
      </c>
      <c r="BJ20" s="4">
        <v>3013.57</v>
      </c>
      <c r="BK20" s="4">
        <v>7.2590000000000003</v>
      </c>
      <c r="BL20" s="4">
        <v>17.824999999999999</v>
      </c>
      <c r="BM20" s="4">
        <v>4.3999999999999997E-2</v>
      </c>
      <c r="BN20" s="4">
        <v>17.869</v>
      </c>
      <c r="BO20" s="4">
        <v>14.329000000000001</v>
      </c>
      <c r="BP20" s="4">
        <v>3.5000000000000003E-2</v>
      </c>
      <c r="BQ20" s="4">
        <v>14.364000000000001</v>
      </c>
      <c r="BR20" s="4">
        <v>2.7113</v>
      </c>
      <c r="BU20" s="4">
        <v>2.4790000000000001</v>
      </c>
      <c r="BW20" s="4">
        <v>45.936999999999998</v>
      </c>
      <c r="BX20" s="4">
        <v>0.35034999999999999</v>
      </c>
      <c r="BY20" s="4">
        <v>-5</v>
      </c>
      <c r="BZ20" s="4">
        <v>0.906254</v>
      </c>
      <c r="CA20" s="4">
        <v>8.5616780000000006</v>
      </c>
      <c r="CB20" s="4">
        <v>18.306331</v>
      </c>
      <c r="CC20" s="4">
        <f t="shared" si="9"/>
        <v>2.2619953276000002</v>
      </c>
      <c r="CE20" s="4">
        <f t="shared" si="10"/>
        <v>19273.508329933622</v>
      </c>
      <c r="CF20" s="4">
        <f t="shared" si="10"/>
        <v>46.425467789694004</v>
      </c>
      <c r="CG20" s="4">
        <f t="shared" si="11"/>
        <v>91.866017265624009</v>
      </c>
      <c r="CH20" s="4">
        <f t="shared" si="11"/>
        <v>17.340318338365801</v>
      </c>
    </row>
    <row r="21" spans="1:86">
      <c r="A21" s="2">
        <v>42440</v>
      </c>
      <c r="B21" s="29">
        <v>0.43326527777777774</v>
      </c>
      <c r="C21" s="4">
        <v>14.31</v>
      </c>
      <c r="D21" s="4">
        <v>5.3800000000000001E-2</v>
      </c>
      <c r="E21" s="4" t="s">
        <v>155</v>
      </c>
      <c r="F21" s="4">
        <v>538.19951300000002</v>
      </c>
      <c r="G21" s="4">
        <v>848.9</v>
      </c>
      <c r="H21" s="4">
        <v>3.2</v>
      </c>
      <c r="I21" s="4">
        <v>329.6</v>
      </c>
      <c r="K21" s="4">
        <v>0.3</v>
      </c>
      <c r="L21" s="4">
        <v>59</v>
      </c>
      <c r="M21" s="4">
        <v>0.87580000000000002</v>
      </c>
      <c r="N21" s="4">
        <v>12.5321</v>
      </c>
      <c r="O21" s="4">
        <v>4.7100000000000003E-2</v>
      </c>
      <c r="P21" s="4">
        <v>743.41480000000001</v>
      </c>
      <c r="Q21" s="4">
        <v>2.7671000000000001</v>
      </c>
      <c r="R21" s="4">
        <v>746.2</v>
      </c>
      <c r="S21" s="4">
        <v>597.60310000000004</v>
      </c>
      <c r="T21" s="4">
        <v>2.2244000000000002</v>
      </c>
      <c r="U21" s="4">
        <v>599.79999999999995</v>
      </c>
      <c r="V21" s="4">
        <v>329.6</v>
      </c>
      <c r="Y21" s="4">
        <v>51.515000000000001</v>
      </c>
      <c r="Z21" s="4">
        <v>0</v>
      </c>
      <c r="AA21" s="4">
        <v>0.26269999999999999</v>
      </c>
      <c r="AB21" s="4" t="s">
        <v>382</v>
      </c>
      <c r="AC21" s="4">
        <v>0</v>
      </c>
      <c r="AD21" s="4">
        <v>11.9</v>
      </c>
      <c r="AE21" s="4">
        <v>853</v>
      </c>
      <c r="AF21" s="4">
        <v>869</v>
      </c>
      <c r="AG21" s="4">
        <v>885</v>
      </c>
      <c r="AH21" s="4">
        <v>74</v>
      </c>
      <c r="AI21" s="4">
        <v>23.09</v>
      </c>
      <c r="AJ21" s="4">
        <v>0.53</v>
      </c>
      <c r="AK21" s="4">
        <v>989</v>
      </c>
      <c r="AL21" s="4">
        <v>2</v>
      </c>
      <c r="AM21" s="4">
        <v>0</v>
      </c>
      <c r="AN21" s="4">
        <v>27</v>
      </c>
      <c r="AO21" s="4">
        <v>191</v>
      </c>
      <c r="AP21" s="4">
        <v>189</v>
      </c>
      <c r="AQ21" s="4">
        <v>1.9</v>
      </c>
      <c r="AR21" s="4">
        <v>195</v>
      </c>
      <c r="AS21" s="4" t="s">
        <v>155</v>
      </c>
      <c r="AT21" s="4">
        <v>2</v>
      </c>
      <c r="AU21" s="5">
        <v>0.64142361111111112</v>
      </c>
      <c r="AV21" s="4">
        <v>47.158918999999997</v>
      </c>
      <c r="AW21" s="4">
        <v>-88.487621000000004</v>
      </c>
      <c r="AX21" s="4">
        <v>311.39999999999998</v>
      </c>
      <c r="AY21" s="4">
        <v>34.1</v>
      </c>
      <c r="AZ21" s="4">
        <v>12</v>
      </c>
      <c r="BA21" s="4">
        <v>8</v>
      </c>
      <c r="BB21" s="4" t="s">
        <v>435</v>
      </c>
      <c r="BC21" s="4">
        <v>1.8737999999999999</v>
      </c>
      <c r="BD21" s="4">
        <v>1.0524</v>
      </c>
      <c r="BE21" s="4">
        <v>2.8</v>
      </c>
      <c r="BF21" s="4">
        <v>14.063000000000001</v>
      </c>
      <c r="BG21" s="4">
        <v>14.77</v>
      </c>
      <c r="BH21" s="4">
        <v>1.05</v>
      </c>
      <c r="BI21" s="4">
        <v>14.186999999999999</v>
      </c>
      <c r="BJ21" s="4">
        <v>3013.9140000000002</v>
      </c>
      <c r="BK21" s="4">
        <v>7.2149999999999999</v>
      </c>
      <c r="BL21" s="4">
        <v>18.722999999999999</v>
      </c>
      <c r="BM21" s="4">
        <v>7.0000000000000007E-2</v>
      </c>
      <c r="BN21" s="4">
        <v>18.792999999999999</v>
      </c>
      <c r="BO21" s="4">
        <v>15.051</v>
      </c>
      <c r="BP21" s="4">
        <v>5.6000000000000001E-2</v>
      </c>
      <c r="BQ21" s="4">
        <v>15.106999999999999</v>
      </c>
      <c r="BR21" s="4">
        <v>2.6211000000000002</v>
      </c>
      <c r="BU21" s="4">
        <v>2.4580000000000002</v>
      </c>
      <c r="BW21" s="4">
        <v>45.942</v>
      </c>
      <c r="BX21" s="4">
        <v>0.35444399999999998</v>
      </c>
      <c r="BY21" s="4">
        <v>-5</v>
      </c>
      <c r="BZ21" s="4">
        <v>0.90600000000000003</v>
      </c>
      <c r="CA21" s="4">
        <v>8.6617250000000006</v>
      </c>
      <c r="CB21" s="4">
        <v>18.301200000000001</v>
      </c>
      <c r="CC21" s="4">
        <f t="shared" si="9"/>
        <v>2.2884277449999999</v>
      </c>
      <c r="CE21" s="4">
        <f t="shared" si="10"/>
        <v>19500.953598512551</v>
      </c>
      <c r="CF21" s="4">
        <f t="shared" si="10"/>
        <v>46.683276368625002</v>
      </c>
      <c r="CG21" s="4">
        <f t="shared" si="11"/>
        <v>97.746951642524991</v>
      </c>
      <c r="CH21" s="4">
        <f t="shared" si="11"/>
        <v>16.959325805932504</v>
      </c>
    </row>
    <row r="22" spans="1:86">
      <c r="A22" s="2">
        <v>42440</v>
      </c>
      <c r="B22" s="29">
        <v>0.43327685185185189</v>
      </c>
      <c r="C22" s="4">
        <v>14.31</v>
      </c>
      <c r="D22" s="4">
        <v>5.5899999999999998E-2</v>
      </c>
      <c r="E22" s="4" t="s">
        <v>155</v>
      </c>
      <c r="F22" s="4">
        <v>558.81095000000005</v>
      </c>
      <c r="G22" s="4">
        <v>828</v>
      </c>
      <c r="H22" s="4">
        <v>7</v>
      </c>
      <c r="I22" s="4">
        <v>339.5</v>
      </c>
      <c r="K22" s="4">
        <v>0.3</v>
      </c>
      <c r="L22" s="4">
        <v>58</v>
      </c>
      <c r="M22" s="4">
        <v>0.87570000000000003</v>
      </c>
      <c r="N22" s="4">
        <v>12.5319</v>
      </c>
      <c r="O22" s="4">
        <v>4.8899999999999999E-2</v>
      </c>
      <c r="P22" s="4">
        <v>725.11569999999995</v>
      </c>
      <c r="Q22" s="4">
        <v>6.0907999999999998</v>
      </c>
      <c r="R22" s="4">
        <v>731.2</v>
      </c>
      <c r="S22" s="4">
        <v>582.8931</v>
      </c>
      <c r="T22" s="4">
        <v>4.8960999999999997</v>
      </c>
      <c r="U22" s="4">
        <v>587.79999999999995</v>
      </c>
      <c r="V22" s="4">
        <v>339.5333</v>
      </c>
      <c r="Y22" s="4">
        <v>50.731999999999999</v>
      </c>
      <c r="Z22" s="4">
        <v>0</v>
      </c>
      <c r="AA22" s="4">
        <v>0.26269999999999999</v>
      </c>
      <c r="AB22" s="4" t="s">
        <v>382</v>
      </c>
      <c r="AC22" s="4">
        <v>0</v>
      </c>
      <c r="AD22" s="4">
        <v>12</v>
      </c>
      <c r="AE22" s="4">
        <v>853</v>
      </c>
      <c r="AF22" s="4">
        <v>869</v>
      </c>
      <c r="AG22" s="4">
        <v>885</v>
      </c>
      <c r="AH22" s="4">
        <v>74</v>
      </c>
      <c r="AI22" s="4">
        <v>23.09</v>
      </c>
      <c r="AJ22" s="4">
        <v>0.53</v>
      </c>
      <c r="AK22" s="4">
        <v>989</v>
      </c>
      <c r="AL22" s="4">
        <v>2</v>
      </c>
      <c r="AM22" s="4">
        <v>0</v>
      </c>
      <c r="AN22" s="4">
        <v>27</v>
      </c>
      <c r="AO22" s="4">
        <v>191</v>
      </c>
      <c r="AP22" s="4">
        <v>189</v>
      </c>
      <c r="AQ22" s="4">
        <v>2</v>
      </c>
      <c r="AR22" s="4">
        <v>195</v>
      </c>
      <c r="AS22" s="4" t="s">
        <v>155</v>
      </c>
      <c r="AT22" s="4">
        <v>2</v>
      </c>
      <c r="AU22" s="5">
        <v>0.64143518518518516</v>
      </c>
      <c r="AV22" s="4">
        <v>47.158921999999997</v>
      </c>
      <c r="AW22" s="4">
        <v>-88.487416999999994</v>
      </c>
      <c r="AX22" s="4">
        <v>311</v>
      </c>
      <c r="AY22" s="4">
        <v>34.1</v>
      </c>
      <c r="AZ22" s="4">
        <v>12</v>
      </c>
      <c r="BA22" s="4">
        <v>7</v>
      </c>
      <c r="BB22" s="4" t="s">
        <v>435</v>
      </c>
      <c r="BC22" s="4">
        <v>1.6050949999999999</v>
      </c>
      <c r="BD22" s="4">
        <v>1.221179</v>
      </c>
      <c r="BE22" s="4">
        <v>2.9474529999999999</v>
      </c>
      <c r="BF22" s="4">
        <v>14.063000000000001</v>
      </c>
      <c r="BG22" s="4">
        <v>14.77</v>
      </c>
      <c r="BH22" s="4">
        <v>1.05</v>
      </c>
      <c r="BI22" s="4">
        <v>14.188000000000001</v>
      </c>
      <c r="BJ22" s="4">
        <v>3013.2440000000001</v>
      </c>
      <c r="BK22" s="4">
        <v>7.4889999999999999</v>
      </c>
      <c r="BL22" s="4">
        <v>18.257999999999999</v>
      </c>
      <c r="BM22" s="4">
        <v>0.153</v>
      </c>
      <c r="BN22" s="4">
        <v>18.411999999999999</v>
      </c>
      <c r="BO22" s="4">
        <v>14.677</v>
      </c>
      <c r="BP22" s="4">
        <v>0.123</v>
      </c>
      <c r="BQ22" s="4">
        <v>14.8</v>
      </c>
      <c r="BR22" s="4">
        <v>2.6996000000000002</v>
      </c>
      <c r="BU22" s="4">
        <v>2.42</v>
      </c>
      <c r="BW22" s="4">
        <v>45.932000000000002</v>
      </c>
      <c r="BX22" s="4">
        <v>0.33191599999999999</v>
      </c>
      <c r="BY22" s="4">
        <v>-5</v>
      </c>
      <c r="BZ22" s="4">
        <v>0.90823600000000004</v>
      </c>
      <c r="CA22" s="4">
        <v>8.1112000000000002</v>
      </c>
      <c r="CB22" s="4">
        <v>18.346361999999999</v>
      </c>
      <c r="CC22" s="4">
        <f t="shared" si="9"/>
        <v>2.1429790400000002</v>
      </c>
      <c r="CE22" s="4">
        <f t="shared" si="10"/>
        <v>18257.445475401601</v>
      </c>
      <c r="CF22" s="4">
        <f t="shared" si="10"/>
        <v>45.376348269600001</v>
      </c>
      <c r="CG22" s="4">
        <f t="shared" si="11"/>
        <v>89.674182720000005</v>
      </c>
      <c r="CH22" s="4">
        <f t="shared" si="11"/>
        <v>16.35705565344</v>
      </c>
    </row>
    <row r="23" spans="1:86">
      <c r="A23" s="2">
        <v>42440</v>
      </c>
      <c r="B23" s="29">
        <v>0.43328842592592592</v>
      </c>
      <c r="C23" s="4">
        <v>14.31</v>
      </c>
      <c r="D23" s="4">
        <v>5.6099999999999997E-2</v>
      </c>
      <c r="E23" s="4" t="s">
        <v>155</v>
      </c>
      <c r="F23" s="4">
        <v>561.33555899999999</v>
      </c>
      <c r="G23" s="4">
        <v>796.2</v>
      </c>
      <c r="H23" s="4">
        <v>2.4</v>
      </c>
      <c r="I23" s="4">
        <v>329.2</v>
      </c>
      <c r="K23" s="4">
        <v>0.3</v>
      </c>
      <c r="L23" s="4">
        <v>57</v>
      </c>
      <c r="M23" s="4">
        <v>0.87570000000000003</v>
      </c>
      <c r="N23" s="4">
        <v>12.5311</v>
      </c>
      <c r="O23" s="4">
        <v>4.9200000000000001E-2</v>
      </c>
      <c r="P23" s="4">
        <v>697.18539999999996</v>
      </c>
      <c r="Q23" s="4">
        <v>2.0733000000000001</v>
      </c>
      <c r="R23" s="4">
        <v>699.3</v>
      </c>
      <c r="S23" s="4">
        <v>560.44100000000003</v>
      </c>
      <c r="T23" s="4">
        <v>1.6667000000000001</v>
      </c>
      <c r="U23" s="4">
        <v>562.1</v>
      </c>
      <c r="V23" s="4">
        <v>329.19330000000002</v>
      </c>
      <c r="Y23" s="4">
        <v>50.206000000000003</v>
      </c>
      <c r="Z23" s="4">
        <v>0</v>
      </c>
      <c r="AA23" s="4">
        <v>0.26269999999999999</v>
      </c>
      <c r="AB23" s="4" t="s">
        <v>382</v>
      </c>
      <c r="AC23" s="4">
        <v>0</v>
      </c>
      <c r="AD23" s="4">
        <v>11.9</v>
      </c>
      <c r="AE23" s="4">
        <v>853</v>
      </c>
      <c r="AF23" s="4">
        <v>868</v>
      </c>
      <c r="AG23" s="4">
        <v>885</v>
      </c>
      <c r="AH23" s="4">
        <v>74</v>
      </c>
      <c r="AI23" s="4">
        <v>23.09</v>
      </c>
      <c r="AJ23" s="4">
        <v>0.53</v>
      </c>
      <c r="AK23" s="4">
        <v>989</v>
      </c>
      <c r="AL23" s="4">
        <v>2</v>
      </c>
      <c r="AM23" s="4">
        <v>0</v>
      </c>
      <c r="AN23" s="4">
        <v>27</v>
      </c>
      <c r="AO23" s="4">
        <v>191</v>
      </c>
      <c r="AP23" s="4">
        <v>189</v>
      </c>
      <c r="AQ23" s="4">
        <v>1.8</v>
      </c>
      <c r="AR23" s="4">
        <v>195</v>
      </c>
      <c r="AS23" s="4" t="s">
        <v>155</v>
      </c>
      <c r="AT23" s="4">
        <v>2</v>
      </c>
      <c r="AU23" s="5">
        <v>0.64144675925925931</v>
      </c>
      <c r="AV23" s="4">
        <v>47.158923999999999</v>
      </c>
      <c r="AW23" s="4">
        <v>-88.487212999999997</v>
      </c>
      <c r="AX23" s="4">
        <v>310.7</v>
      </c>
      <c r="AY23" s="4">
        <v>34.1</v>
      </c>
      <c r="AZ23" s="4">
        <v>12</v>
      </c>
      <c r="BA23" s="4">
        <v>7</v>
      </c>
      <c r="BB23" s="4" t="s">
        <v>436</v>
      </c>
      <c r="BC23" s="4">
        <v>1.5</v>
      </c>
      <c r="BD23" s="4">
        <v>1.4475480000000001</v>
      </c>
      <c r="BE23" s="4">
        <v>3.0737739999999998</v>
      </c>
      <c r="BF23" s="4">
        <v>14.063000000000001</v>
      </c>
      <c r="BG23" s="4">
        <v>14.77</v>
      </c>
      <c r="BH23" s="4">
        <v>1.05</v>
      </c>
      <c r="BI23" s="4">
        <v>14.196</v>
      </c>
      <c r="BJ23" s="4">
        <v>3013.4389999999999</v>
      </c>
      <c r="BK23" s="4">
        <v>7.524</v>
      </c>
      <c r="BL23" s="4">
        <v>17.556999999999999</v>
      </c>
      <c r="BM23" s="4">
        <v>5.1999999999999998E-2</v>
      </c>
      <c r="BN23" s="4">
        <v>17.61</v>
      </c>
      <c r="BO23" s="4">
        <v>14.114000000000001</v>
      </c>
      <c r="BP23" s="4">
        <v>4.2000000000000003E-2</v>
      </c>
      <c r="BQ23" s="4">
        <v>14.156000000000001</v>
      </c>
      <c r="BR23" s="4">
        <v>2.6177000000000001</v>
      </c>
      <c r="BU23" s="4">
        <v>2.395</v>
      </c>
      <c r="BW23" s="4">
        <v>45.935000000000002</v>
      </c>
      <c r="BX23" s="4">
        <v>0.30733899999999997</v>
      </c>
      <c r="BY23" s="4">
        <v>-5</v>
      </c>
      <c r="BZ23" s="4">
        <v>0.90601699999999996</v>
      </c>
      <c r="CA23" s="4">
        <v>7.510605</v>
      </c>
      <c r="CB23" s="4">
        <v>18.301544</v>
      </c>
      <c r="CC23" s="4">
        <f t="shared" si="9"/>
        <v>1.984301841</v>
      </c>
      <c r="CE23" s="4">
        <f t="shared" si="10"/>
        <v>16906.664265384465</v>
      </c>
      <c r="CF23" s="4">
        <f t="shared" si="10"/>
        <v>42.212814638939996</v>
      </c>
      <c r="CG23" s="4">
        <f t="shared" si="11"/>
        <v>79.421132911860013</v>
      </c>
      <c r="CH23" s="4">
        <f t="shared" si="11"/>
        <v>14.686401499249502</v>
      </c>
    </row>
    <row r="24" spans="1:86">
      <c r="A24" s="2">
        <v>42440</v>
      </c>
      <c r="B24" s="29">
        <v>0.43330000000000002</v>
      </c>
      <c r="C24" s="4">
        <v>14.31</v>
      </c>
      <c r="D24" s="4">
        <v>5.4399999999999997E-2</v>
      </c>
      <c r="E24" s="4" t="s">
        <v>155</v>
      </c>
      <c r="F24" s="4">
        <v>543.73737400000005</v>
      </c>
      <c r="G24" s="4">
        <v>787.5</v>
      </c>
      <c r="H24" s="4">
        <v>2.2999999999999998</v>
      </c>
      <c r="I24" s="4">
        <v>330.2</v>
      </c>
      <c r="K24" s="4">
        <v>0.3</v>
      </c>
      <c r="L24" s="4">
        <v>57</v>
      </c>
      <c r="M24" s="4">
        <v>0.87580000000000002</v>
      </c>
      <c r="N24" s="4">
        <v>12.532</v>
      </c>
      <c r="O24" s="4">
        <v>4.7600000000000003E-2</v>
      </c>
      <c r="P24" s="4">
        <v>689.67570000000001</v>
      </c>
      <c r="Q24" s="4">
        <v>2.0424000000000002</v>
      </c>
      <c r="R24" s="4">
        <v>691.7</v>
      </c>
      <c r="S24" s="4">
        <v>554.40430000000003</v>
      </c>
      <c r="T24" s="4">
        <v>1.6417999999999999</v>
      </c>
      <c r="U24" s="4">
        <v>556</v>
      </c>
      <c r="V24" s="4">
        <v>330.20839999999998</v>
      </c>
      <c r="Y24" s="4">
        <v>49.966999999999999</v>
      </c>
      <c r="Z24" s="4">
        <v>0</v>
      </c>
      <c r="AA24" s="4">
        <v>0.26269999999999999</v>
      </c>
      <c r="AB24" s="4" t="s">
        <v>382</v>
      </c>
      <c r="AC24" s="4">
        <v>0</v>
      </c>
      <c r="AD24" s="4">
        <v>12</v>
      </c>
      <c r="AE24" s="4">
        <v>853</v>
      </c>
      <c r="AF24" s="4">
        <v>869</v>
      </c>
      <c r="AG24" s="4">
        <v>885</v>
      </c>
      <c r="AH24" s="4">
        <v>74</v>
      </c>
      <c r="AI24" s="4">
        <v>23.09</v>
      </c>
      <c r="AJ24" s="4">
        <v>0.53</v>
      </c>
      <c r="AK24" s="4">
        <v>989</v>
      </c>
      <c r="AL24" s="4">
        <v>2</v>
      </c>
      <c r="AM24" s="4">
        <v>0</v>
      </c>
      <c r="AN24" s="4">
        <v>27</v>
      </c>
      <c r="AO24" s="4">
        <v>191</v>
      </c>
      <c r="AP24" s="4">
        <v>189</v>
      </c>
      <c r="AQ24" s="4">
        <v>1.9</v>
      </c>
      <c r="AR24" s="4">
        <v>195</v>
      </c>
      <c r="AS24" s="4" t="s">
        <v>155</v>
      </c>
      <c r="AT24" s="4">
        <v>2</v>
      </c>
      <c r="AU24" s="5">
        <v>0.64145833333333335</v>
      </c>
      <c r="AV24" s="4">
        <v>47.158925000000004</v>
      </c>
      <c r="AW24" s="4">
        <v>-88.487009999999998</v>
      </c>
      <c r="AX24" s="4">
        <v>310.60000000000002</v>
      </c>
      <c r="AY24" s="4">
        <v>34.1</v>
      </c>
      <c r="AZ24" s="4">
        <v>12</v>
      </c>
      <c r="BA24" s="4">
        <v>6</v>
      </c>
      <c r="BB24" s="4" t="s">
        <v>436</v>
      </c>
      <c r="BC24" s="4">
        <v>1.5</v>
      </c>
      <c r="BD24" s="4">
        <v>1.6476</v>
      </c>
      <c r="BE24" s="4">
        <v>2.7309999999999999</v>
      </c>
      <c r="BF24" s="4">
        <v>14.063000000000001</v>
      </c>
      <c r="BG24" s="4">
        <v>14.77</v>
      </c>
      <c r="BH24" s="4">
        <v>1.05</v>
      </c>
      <c r="BI24" s="4">
        <v>14.188000000000001</v>
      </c>
      <c r="BJ24" s="4">
        <v>3013.7840000000001</v>
      </c>
      <c r="BK24" s="4">
        <v>7.2889999999999997</v>
      </c>
      <c r="BL24" s="4">
        <v>17.369</v>
      </c>
      <c r="BM24" s="4">
        <v>5.0999999999999997E-2</v>
      </c>
      <c r="BN24" s="4">
        <v>17.420000000000002</v>
      </c>
      <c r="BO24" s="4">
        <v>13.962</v>
      </c>
      <c r="BP24" s="4">
        <v>4.1000000000000002E-2</v>
      </c>
      <c r="BQ24" s="4">
        <v>14.004</v>
      </c>
      <c r="BR24" s="4">
        <v>2.6259000000000001</v>
      </c>
      <c r="BU24" s="4">
        <v>2.3839999999999999</v>
      </c>
      <c r="BW24" s="4">
        <v>45.94</v>
      </c>
      <c r="BX24" s="4">
        <v>0.34825200000000001</v>
      </c>
      <c r="BY24" s="4">
        <v>-5</v>
      </c>
      <c r="BZ24" s="4">
        <v>0.90574600000000005</v>
      </c>
      <c r="CA24" s="4">
        <v>8.510408</v>
      </c>
      <c r="CB24" s="4">
        <v>18.296068999999999</v>
      </c>
      <c r="CC24" s="4">
        <f t="shared" si="9"/>
        <v>2.2484497935999999</v>
      </c>
      <c r="CE24" s="4">
        <f t="shared" si="10"/>
        <v>19159.453003512386</v>
      </c>
      <c r="CF24" s="4">
        <f t="shared" si="10"/>
        <v>46.338175842263993</v>
      </c>
      <c r="CG24" s="4">
        <f t="shared" si="11"/>
        <v>89.027275963104003</v>
      </c>
      <c r="CH24" s="4">
        <f t="shared" si="11"/>
        <v>16.693567834298399</v>
      </c>
    </row>
    <row r="25" spans="1:86">
      <c r="A25" s="2">
        <v>42440</v>
      </c>
      <c r="B25" s="29">
        <v>0.43331157407407406</v>
      </c>
      <c r="C25" s="4">
        <v>14.31</v>
      </c>
      <c r="D25" s="4">
        <v>5.6899999999999999E-2</v>
      </c>
      <c r="E25" s="4" t="s">
        <v>155</v>
      </c>
      <c r="F25" s="4">
        <v>568.98989900000004</v>
      </c>
      <c r="G25" s="4">
        <v>819.5</v>
      </c>
      <c r="H25" s="4">
        <v>0.7</v>
      </c>
      <c r="I25" s="4">
        <v>329.8</v>
      </c>
      <c r="K25" s="4">
        <v>0.3</v>
      </c>
      <c r="L25" s="4">
        <v>57</v>
      </c>
      <c r="M25" s="4">
        <v>0.87580000000000002</v>
      </c>
      <c r="N25" s="4">
        <v>12.532400000000001</v>
      </c>
      <c r="O25" s="4">
        <v>4.9799999999999997E-2</v>
      </c>
      <c r="P25" s="4">
        <v>717.71849999999995</v>
      </c>
      <c r="Q25" s="4">
        <v>0.62029999999999996</v>
      </c>
      <c r="R25" s="4">
        <v>718.3</v>
      </c>
      <c r="S25" s="4">
        <v>576.94680000000005</v>
      </c>
      <c r="T25" s="4">
        <v>0.49859999999999999</v>
      </c>
      <c r="U25" s="4">
        <v>577.4</v>
      </c>
      <c r="V25" s="4">
        <v>329.786</v>
      </c>
      <c r="Y25" s="4">
        <v>49.896000000000001</v>
      </c>
      <c r="Z25" s="4">
        <v>0</v>
      </c>
      <c r="AA25" s="4">
        <v>0.26269999999999999</v>
      </c>
      <c r="AB25" s="4" t="s">
        <v>382</v>
      </c>
      <c r="AC25" s="4">
        <v>0</v>
      </c>
      <c r="AD25" s="4">
        <v>12</v>
      </c>
      <c r="AE25" s="4">
        <v>852</v>
      </c>
      <c r="AF25" s="4">
        <v>868</v>
      </c>
      <c r="AG25" s="4">
        <v>885</v>
      </c>
      <c r="AH25" s="4">
        <v>74</v>
      </c>
      <c r="AI25" s="4">
        <v>23.09</v>
      </c>
      <c r="AJ25" s="4">
        <v>0.53</v>
      </c>
      <c r="AK25" s="4">
        <v>989</v>
      </c>
      <c r="AL25" s="4">
        <v>2</v>
      </c>
      <c r="AM25" s="4">
        <v>0</v>
      </c>
      <c r="AN25" s="4">
        <v>27</v>
      </c>
      <c r="AO25" s="4">
        <v>191</v>
      </c>
      <c r="AP25" s="4">
        <v>189</v>
      </c>
      <c r="AQ25" s="4">
        <v>2.1</v>
      </c>
      <c r="AR25" s="4">
        <v>195</v>
      </c>
      <c r="AS25" s="4" t="s">
        <v>155</v>
      </c>
      <c r="AT25" s="4">
        <v>2</v>
      </c>
      <c r="AU25" s="5">
        <v>0.64146990740740739</v>
      </c>
      <c r="AV25" s="4">
        <v>47.158915</v>
      </c>
      <c r="AW25" s="4">
        <v>-88.486807999999996</v>
      </c>
      <c r="AX25" s="4">
        <v>310.5</v>
      </c>
      <c r="AY25" s="4">
        <v>34</v>
      </c>
      <c r="AZ25" s="4">
        <v>12</v>
      </c>
      <c r="BA25" s="4">
        <v>6</v>
      </c>
      <c r="BB25" s="4" t="s">
        <v>437</v>
      </c>
      <c r="BC25" s="4">
        <v>1.5</v>
      </c>
      <c r="BD25" s="4">
        <v>1.7</v>
      </c>
      <c r="BE25" s="4">
        <v>2.6</v>
      </c>
      <c r="BF25" s="4">
        <v>14.063000000000001</v>
      </c>
      <c r="BG25" s="4">
        <v>14.77</v>
      </c>
      <c r="BH25" s="4">
        <v>1.05</v>
      </c>
      <c r="BI25" s="4">
        <v>14.183999999999999</v>
      </c>
      <c r="BJ25" s="4">
        <v>3013.2629999999999</v>
      </c>
      <c r="BK25" s="4">
        <v>7.6260000000000003</v>
      </c>
      <c r="BL25" s="4">
        <v>18.071000000000002</v>
      </c>
      <c r="BM25" s="4">
        <v>1.6E-2</v>
      </c>
      <c r="BN25" s="4">
        <v>18.087</v>
      </c>
      <c r="BO25" s="4">
        <v>14.526999999999999</v>
      </c>
      <c r="BP25" s="4">
        <v>1.2999999999999999E-2</v>
      </c>
      <c r="BQ25" s="4">
        <v>14.54</v>
      </c>
      <c r="BR25" s="4">
        <v>2.6219999999999999</v>
      </c>
      <c r="BU25" s="4">
        <v>2.38</v>
      </c>
      <c r="BW25" s="4">
        <v>45.932000000000002</v>
      </c>
      <c r="BX25" s="4">
        <v>0.38638</v>
      </c>
      <c r="BY25" s="4">
        <v>-5</v>
      </c>
      <c r="BZ25" s="4">
        <v>0.90450799999999998</v>
      </c>
      <c r="CA25" s="4">
        <v>9.4421610000000005</v>
      </c>
      <c r="CB25" s="4">
        <v>18.271062000000001</v>
      </c>
      <c r="CC25" s="4">
        <f t="shared" si="9"/>
        <v>2.4946189362000002</v>
      </c>
      <c r="CE25" s="4">
        <f t="shared" si="10"/>
        <v>21253.430642863223</v>
      </c>
      <c r="CF25" s="4">
        <f t="shared" si="10"/>
        <v>53.788422080142006</v>
      </c>
      <c r="CG25" s="4">
        <f t="shared" si="11"/>
        <v>102.55489864218001</v>
      </c>
      <c r="CH25" s="4">
        <f t="shared" si="11"/>
        <v>18.493737568074</v>
      </c>
    </row>
    <row r="26" spans="1:86">
      <c r="A26" s="2">
        <v>42440</v>
      </c>
      <c r="B26" s="29">
        <v>0.43332314814814815</v>
      </c>
      <c r="C26" s="4">
        <v>14.16</v>
      </c>
      <c r="D26" s="4">
        <v>4.0500000000000001E-2</v>
      </c>
      <c r="E26" s="4" t="s">
        <v>155</v>
      </c>
      <c r="F26" s="4">
        <v>404.88943499999999</v>
      </c>
      <c r="G26" s="4">
        <v>806.6</v>
      </c>
      <c r="H26" s="4">
        <v>-2.2000000000000002</v>
      </c>
      <c r="I26" s="4">
        <v>317.7</v>
      </c>
      <c r="K26" s="4">
        <v>0.3</v>
      </c>
      <c r="L26" s="4">
        <v>57</v>
      </c>
      <c r="M26" s="4">
        <v>0.87709999999999999</v>
      </c>
      <c r="N26" s="4">
        <v>12.4194</v>
      </c>
      <c r="O26" s="4">
        <v>3.5499999999999997E-2</v>
      </c>
      <c r="P26" s="4">
        <v>707.40830000000005</v>
      </c>
      <c r="Q26" s="4">
        <v>0</v>
      </c>
      <c r="R26" s="4">
        <v>707.4</v>
      </c>
      <c r="S26" s="4">
        <v>568.65880000000004</v>
      </c>
      <c r="T26" s="4">
        <v>0</v>
      </c>
      <c r="U26" s="4">
        <v>568.70000000000005</v>
      </c>
      <c r="V26" s="4">
        <v>317.72750000000002</v>
      </c>
      <c r="Y26" s="4">
        <v>49.624000000000002</v>
      </c>
      <c r="Z26" s="4">
        <v>0</v>
      </c>
      <c r="AA26" s="4">
        <v>0.2631</v>
      </c>
      <c r="AB26" s="4" t="s">
        <v>382</v>
      </c>
      <c r="AC26" s="4">
        <v>0</v>
      </c>
      <c r="AD26" s="4">
        <v>11.9</v>
      </c>
      <c r="AE26" s="4">
        <v>852</v>
      </c>
      <c r="AF26" s="4">
        <v>868</v>
      </c>
      <c r="AG26" s="4">
        <v>885</v>
      </c>
      <c r="AH26" s="4">
        <v>74</v>
      </c>
      <c r="AI26" s="4">
        <v>23.09</v>
      </c>
      <c r="AJ26" s="4">
        <v>0.53</v>
      </c>
      <c r="AK26" s="4">
        <v>989</v>
      </c>
      <c r="AL26" s="4">
        <v>2</v>
      </c>
      <c r="AM26" s="4">
        <v>0</v>
      </c>
      <c r="AN26" s="4">
        <v>27</v>
      </c>
      <c r="AO26" s="4">
        <v>191</v>
      </c>
      <c r="AP26" s="4">
        <v>189</v>
      </c>
      <c r="AQ26" s="4">
        <v>2</v>
      </c>
      <c r="AR26" s="4">
        <v>195</v>
      </c>
      <c r="AS26" s="4" t="s">
        <v>155</v>
      </c>
      <c r="AT26" s="4">
        <v>2</v>
      </c>
      <c r="AU26" s="5">
        <v>0.64148148148148143</v>
      </c>
      <c r="AV26" s="4">
        <v>47.158906999999999</v>
      </c>
      <c r="AW26" s="4">
        <v>-88.486604999999997</v>
      </c>
      <c r="AX26" s="4">
        <v>310.3</v>
      </c>
      <c r="AY26" s="4">
        <v>34</v>
      </c>
      <c r="AZ26" s="4">
        <v>12</v>
      </c>
      <c r="BA26" s="4">
        <v>6</v>
      </c>
      <c r="BB26" s="4" t="s">
        <v>437</v>
      </c>
      <c r="BC26" s="4">
        <v>1.5</v>
      </c>
      <c r="BD26" s="4">
        <v>1.2572000000000001</v>
      </c>
      <c r="BE26" s="4">
        <v>2.3786</v>
      </c>
      <c r="BF26" s="4">
        <v>14.063000000000001</v>
      </c>
      <c r="BG26" s="4">
        <v>14.94</v>
      </c>
      <c r="BH26" s="4">
        <v>1.06</v>
      </c>
      <c r="BI26" s="4">
        <v>14.016</v>
      </c>
      <c r="BJ26" s="4">
        <v>3016.9290000000001</v>
      </c>
      <c r="BK26" s="4">
        <v>5.4909999999999997</v>
      </c>
      <c r="BL26" s="4">
        <v>17.995999999999999</v>
      </c>
      <c r="BM26" s="4">
        <v>0</v>
      </c>
      <c r="BN26" s="4">
        <v>17.995999999999999</v>
      </c>
      <c r="BO26" s="4">
        <v>14.465999999999999</v>
      </c>
      <c r="BP26" s="4">
        <v>0</v>
      </c>
      <c r="BQ26" s="4">
        <v>14.465999999999999</v>
      </c>
      <c r="BR26" s="4">
        <v>2.5522</v>
      </c>
      <c r="BU26" s="4">
        <v>2.3919999999999999</v>
      </c>
      <c r="BW26" s="4">
        <v>46.475000000000001</v>
      </c>
      <c r="BX26" s="4">
        <v>0.35744599999999999</v>
      </c>
      <c r="BY26" s="4">
        <v>-5</v>
      </c>
      <c r="BZ26" s="4">
        <v>0.90101600000000004</v>
      </c>
      <c r="CA26" s="4">
        <v>8.7350860000000008</v>
      </c>
      <c r="CB26" s="4">
        <v>18.200523</v>
      </c>
      <c r="CC26" s="4">
        <f t="shared" si="9"/>
        <v>2.3078097211999999</v>
      </c>
      <c r="CE26" s="4">
        <f t="shared" si="10"/>
        <v>19685.791300357821</v>
      </c>
      <c r="CF26" s="4">
        <f t="shared" si="10"/>
        <v>35.829374847822002</v>
      </c>
      <c r="CG26" s="4">
        <f t="shared" si="11"/>
        <v>94.392230294772006</v>
      </c>
      <c r="CH26" s="4">
        <f t="shared" si="11"/>
        <v>16.653383807432402</v>
      </c>
    </row>
    <row r="27" spans="1:86">
      <c r="A27" s="2">
        <v>42440</v>
      </c>
      <c r="B27" s="29">
        <v>0.43333472222222219</v>
      </c>
      <c r="C27" s="4">
        <v>13.962999999999999</v>
      </c>
      <c r="D27" s="4">
        <v>2.58E-2</v>
      </c>
      <c r="E27" s="4" t="s">
        <v>155</v>
      </c>
      <c r="F27" s="4">
        <v>257.69544000000002</v>
      </c>
      <c r="G27" s="4">
        <v>731.4</v>
      </c>
      <c r="H27" s="4">
        <v>-0.7</v>
      </c>
      <c r="I27" s="4">
        <v>267.60000000000002</v>
      </c>
      <c r="K27" s="4">
        <v>0.3</v>
      </c>
      <c r="L27" s="4">
        <v>54</v>
      </c>
      <c r="M27" s="4">
        <v>0.87880000000000003</v>
      </c>
      <c r="N27" s="4">
        <v>12.2698</v>
      </c>
      <c r="O27" s="4">
        <v>2.2599999999999999E-2</v>
      </c>
      <c r="P27" s="4">
        <v>642.7663</v>
      </c>
      <c r="Q27" s="4">
        <v>0</v>
      </c>
      <c r="R27" s="4">
        <v>642.79999999999995</v>
      </c>
      <c r="S27" s="4">
        <v>516.69560000000001</v>
      </c>
      <c r="T27" s="4">
        <v>0</v>
      </c>
      <c r="U27" s="4">
        <v>516.70000000000005</v>
      </c>
      <c r="V27" s="4">
        <v>267.59249999999997</v>
      </c>
      <c r="Y27" s="4">
        <v>47.816000000000003</v>
      </c>
      <c r="Z27" s="4">
        <v>0</v>
      </c>
      <c r="AA27" s="4">
        <v>0.2636</v>
      </c>
      <c r="AB27" s="4" t="s">
        <v>382</v>
      </c>
      <c r="AC27" s="4">
        <v>0</v>
      </c>
      <c r="AD27" s="4">
        <v>12</v>
      </c>
      <c r="AE27" s="4">
        <v>852</v>
      </c>
      <c r="AF27" s="4">
        <v>868</v>
      </c>
      <c r="AG27" s="4">
        <v>884</v>
      </c>
      <c r="AH27" s="4">
        <v>74</v>
      </c>
      <c r="AI27" s="4">
        <v>23.09</v>
      </c>
      <c r="AJ27" s="4">
        <v>0.53</v>
      </c>
      <c r="AK27" s="4">
        <v>989</v>
      </c>
      <c r="AL27" s="4">
        <v>2</v>
      </c>
      <c r="AM27" s="4">
        <v>0</v>
      </c>
      <c r="AN27" s="4">
        <v>27</v>
      </c>
      <c r="AO27" s="4">
        <v>191</v>
      </c>
      <c r="AP27" s="4">
        <v>189</v>
      </c>
      <c r="AQ27" s="4">
        <v>2</v>
      </c>
      <c r="AR27" s="4">
        <v>195</v>
      </c>
      <c r="AS27" s="4" t="s">
        <v>155</v>
      </c>
      <c r="AT27" s="4">
        <v>2</v>
      </c>
      <c r="AU27" s="5">
        <v>0.64149305555555558</v>
      </c>
      <c r="AV27" s="4">
        <v>47.158895999999999</v>
      </c>
      <c r="AW27" s="4">
        <v>-88.486401000000001</v>
      </c>
      <c r="AX27" s="4">
        <v>310.2</v>
      </c>
      <c r="AY27" s="4">
        <v>34.200000000000003</v>
      </c>
      <c r="AZ27" s="4">
        <v>12</v>
      </c>
      <c r="BA27" s="4">
        <v>6</v>
      </c>
      <c r="BB27" s="4" t="s">
        <v>437</v>
      </c>
      <c r="BC27" s="4">
        <v>1.5</v>
      </c>
      <c r="BD27" s="4">
        <v>1.1000000000000001</v>
      </c>
      <c r="BE27" s="4">
        <v>2.2999999999999998</v>
      </c>
      <c r="BF27" s="4">
        <v>14.063000000000001</v>
      </c>
      <c r="BG27" s="4">
        <v>15.15</v>
      </c>
      <c r="BH27" s="4">
        <v>1.08</v>
      </c>
      <c r="BI27" s="4">
        <v>13.797000000000001</v>
      </c>
      <c r="BJ27" s="4">
        <v>3021.241</v>
      </c>
      <c r="BK27" s="4">
        <v>3.5489999999999999</v>
      </c>
      <c r="BL27" s="4">
        <v>16.574000000000002</v>
      </c>
      <c r="BM27" s="4">
        <v>0</v>
      </c>
      <c r="BN27" s="4">
        <v>16.574000000000002</v>
      </c>
      <c r="BO27" s="4">
        <v>13.324</v>
      </c>
      <c r="BP27" s="4">
        <v>0</v>
      </c>
      <c r="BQ27" s="4">
        <v>13.324</v>
      </c>
      <c r="BR27" s="4">
        <v>2.1787999999999998</v>
      </c>
      <c r="BU27" s="4">
        <v>2.3359999999999999</v>
      </c>
      <c r="BW27" s="4">
        <v>47.198999999999998</v>
      </c>
      <c r="BX27" s="4">
        <v>0.28159000000000001</v>
      </c>
      <c r="BY27" s="4">
        <v>-5</v>
      </c>
      <c r="BZ27" s="4">
        <v>0.90223799999999998</v>
      </c>
      <c r="CA27" s="4">
        <v>6.8813550000000001</v>
      </c>
      <c r="CB27" s="4">
        <v>18.225207999999999</v>
      </c>
      <c r="CC27" s="4">
        <f t="shared" si="9"/>
        <v>1.818053991</v>
      </c>
      <c r="CE27" s="4">
        <f t="shared" si="10"/>
        <v>15530.303200581584</v>
      </c>
      <c r="CF27" s="4">
        <f t="shared" si="10"/>
        <v>18.243180884565</v>
      </c>
      <c r="CG27" s="4">
        <f t="shared" si="11"/>
        <v>68.490318992940004</v>
      </c>
      <c r="CH27" s="4">
        <f t="shared" si="11"/>
        <v>11.199842916678</v>
      </c>
    </row>
    <row r="28" spans="1:86">
      <c r="A28" s="2">
        <v>42440</v>
      </c>
      <c r="B28" s="29">
        <v>0.43334629629629634</v>
      </c>
      <c r="C28" s="4">
        <v>13.978999999999999</v>
      </c>
      <c r="D28" s="4">
        <v>1.6899999999999998E-2</v>
      </c>
      <c r="E28" s="4" t="s">
        <v>155</v>
      </c>
      <c r="F28" s="4">
        <v>168.70833300000001</v>
      </c>
      <c r="G28" s="4">
        <v>652.29999999999995</v>
      </c>
      <c r="H28" s="4">
        <v>4.0999999999999996</v>
      </c>
      <c r="I28" s="4">
        <v>239.9</v>
      </c>
      <c r="K28" s="4">
        <v>0.53</v>
      </c>
      <c r="L28" s="4">
        <v>52</v>
      </c>
      <c r="M28" s="4">
        <v>0.87870000000000004</v>
      </c>
      <c r="N28" s="4">
        <v>12.2829</v>
      </c>
      <c r="O28" s="4">
        <v>1.4800000000000001E-2</v>
      </c>
      <c r="P28" s="4">
        <v>573.17049999999995</v>
      </c>
      <c r="Q28" s="4">
        <v>3.5859999999999999</v>
      </c>
      <c r="R28" s="4">
        <v>576.79999999999995</v>
      </c>
      <c r="S28" s="4">
        <v>460.75009999999997</v>
      </c>
      <c r="T28" s="4">
        <v>2.8826000000000001</v>
      </c>
      <c r="U28" s="4">
        <v>463.6</v>
      </c>
      <c r="V28" s="4">
        <v>239.88480000000001</v>
      </c>
      <c r="Y28" s="4">
        <v>45.99</v>
      </c>
      <c r="Z28" s="4">
        <v>0</v>
      </c>
      <c r="AA28" s="4">
        <v>0.46899999999999997</v>
      </c>
      <c r="AB28" s="4" t="s">
        <v>382</v>
      </c>
      <c r="AC28" s="4">
        <v>0</v>
      </c>
      <c r="AD28" s="4">
        <v>11.9</v>
      </c>
      <c r="AE28" s="4">
        <v>852</v>
      </c>
      <c r="AF28" s="4">
        <v>868</v>
      </c>
      <c r="AG28" s="4">
        <v>884</v>
      </c>
      <c r="AH28" s="4">
        <v>74</v>
      </c>
      <c r="AI28" s="4">
        <v>23.09</v>
      </c>
      <c r="AJ28" s="4">
        <v>0.53</v>
      </c>
      <c r="AK28" s="4">
        <v>989</v>
      </c>
      <c r="AL28" s="4">
        <v>2</v>
      </c>
      <c r="AM28" s="4">
        <v>0</v>
      </c>
      <c r="AN28" s="4">
        <v>27</v>
      </c>
      <c r="AO28" s="4">
        <v>191</v>
      </c>
      <c r="AP28" s="4">
        <v>189</v>
      </c>
      <c r="AQ28" s="4">
        <v>1.9</v>
      </c>
      <c r="AR28" s="4">
        <v>195</v>
      </c>
      <c r="AS28" s="4" t="s">
        <v>155</v>
      </c>
      <c r="AT28" s="4">
        <v>2</v>
      </c>
      <c r="AU28" s="5">
        <v>0.64150462962962962</v>
      </c>
      <c r="AV28" s="4">
        <v>47.158892999999999</v>
      </c>
      <c r="AW28" s="4">
        <v>-88.486348000000007</v>
      </c>
      <c r="AX28" s="4">
        <v>310.2</v>
      </c>
      <c r="AY28" s="4">
        <v>33.9</v>
      </c>
      <c r="AZ28" s="4">
        <v>12</v>
      </c>
      <c r="BA28" s="4">
        <v>6</v>
      </c>
      <c r="BB28" s="4" t="s">
        <v>437</v>
      </c>
      <c r="BC28" s="4">
        <v>1.5</v>
      </c>
      <c r="BD28" s="4">
        <v>1.1738</v>
      </c>
      <c r="BE28" s="4">
        <v>2.2999999999999998</v>
      </c>
      <c r="BF28" s="4">
        <v>14.063000000000001</v>
      </c>
      <c r="BG28" s="4">
        <v>15.15</v>
      </c>
      <c r="BH28" s="4">
        <v>1.08</v>
      </c>
      <c r="BI28" s="4">
        <v>13.805999999999999</v>
      </c>
      <c r="BJ28" s="4">
        <v>3023.8490000000002</v>
      </c>
      <c r="BK28" s="4">
        <v>2.323</v>
      </c>
      <c r="BL28" s="4">
        <v>14.776999999999999</v>
      </c>
      <c r="BM28" s="4">
        <v>9.1999999999999998E-2</v>
      </c>
      <c r="BN28" s="4">
        <v>14.869</v>
      </c>
      <c r="BO28" s="4">
        <v>11.878</v>
      </c>
      <c r="BP28" s="4">
        <v>7.3999999999999996E-2</v>
      </c>
      <c r="BQ28" s="4">
        <v>11.952999999999999</v>
      </c>
      <c r="BR28" s="4">
        <v>1.9528000000000001</v>
      </c>
      <c r="BU28" s="4">
        <v>2.246</v>
      </c>
      <c r="BW28" s="4">
        <v>83.953000000000003</v>
      </c>
      <c r="BX28" s="4">
        <v>0.26895200000000002</v>
      </c>
      <c r="BY28" s="4">
        <v>-5</v>
      </c>
      <c r="BZ28" s="4">
        <v>0.90076199999999995</v>
      </c>
      <c r="CA28" s="4">
        <v>6.572514</v>
      </c>
      <c r="CB28" s="4">
        <v>18.195391999999998</v>
      </c>
      <c r="CC28" s="4">
        <f t="shared" si="9"/>
        <v>1.7364581987999999</v>
      </c>
      <c r="CE28" s="4">
        <f t="shared" si="10"/>
        <v>14846.094545130343</v>
      </c>
      <c r="CF28" s="4">
        <f t="shared" si="10"/>
        <v>11.405158666434</v>
      </c>
      <c r="CG28" s="4">
        <f t="shared" si="11"/>
        <v>58.685261101974</v>
      </c>
      <c r="CH28" s="4">
        <f t="shared" si="11"/>
        <v>9.5875995883823997</v>
      </c>
    </row>
    <row r="29" spans="1:86">
      <c r="A29" s="2">
        <v>42440</v>
      </c>
      <c r="B29" s="29">
        <v>0.43335787037037038</v>
      </c>
      <c r="C29" s="4">
        <v>14.044</v>
      </c>
      <c r="D29" s="4">
        <v>1.4E-2</v>
      </c>
      <c r="E29" s="4" t="s">
        <v>155</v>
      </c>
      <c r="F29" s="4">
        <v>140</v>
      </c>
      <c r="G29" s="4">
        <v>631.70000000000005</v>
      </c>
      <c r="H29" s="4">
        <v>6.5</v>
      </c>
      <c r="I29" s="4">
        <v>230.7</v>
      </c>
      <c r="K29" s="4">
        <v>0.7</v>
      </c>
      <c r="L29" s="4">
        <v>52</v>
      </c>
      <c r="M29" s="4">
        <v>0.87819999999999998</v>
      </c>
      <c r="N29" s="4">
        <v>12.334</v>
      </c>
      <c r="O29" s="4">
        <v>1.23E-2</v>
      </c>
      <c r="P29" s="4">
        <v>554.79129999999998</v>
      </c>
      <c r="Q29" s="4">
        <v>5.7084999999999999</v>
      </c>
      <c r="R29" s="4">
        <v>560.5</v>
      </c>
      <c r="S29" s="4">
        <v>445.97579999999999</v>
      </c>
      <c r="T29" s="4">
        <v>4.5888</v>
      </c>
      <c r="U29" s="4">
        <v>450.6</v>
      </c>
      <c r="V29" s="4">
        <v>230.73</v>
      </c>
      <c r="Y29" s="4">
        <v>45.491999999999997</v>
      </c>
      <c r="Z29" s="4">
        <v>0</v>
      </c>
      <c r="AA29" s="4">
        <v>0.61480000000000001</v>
      </c>
      <c r="AB29" s="4" t="s">
        <v>382</v>
      </c>
      <c r="AC29" s="4">
        <v>0</v>
      </c>
      <c r="AD29" s="4">
        <v>11.9</v>
      </c>
      <c r="AE29" s="4">
        <v>853</v>
      </c>
      <c r="AF29" s="4">
        <v>869</v>
      </c>
      <c r="AG29" s="4">
        <v>884</v>
      </c>
      <c r="AH29" s="4">
        <v>74</v>
      </c>
      <c r="AI29" s="4">
        <v>23.09</v>
      </c>
      <c r="AJ29" s="4">
        <v>0.53</v>
      </c>
      <c r="AK29" s="4">
        <v>989</v>
      </c>
      <c r="AL29" s="4">
        <v>2</v>
      </c>
      <c r="AM29" s="4">
        <v>0</v>
      </c>
      <c r="AN29" s="4">
        <v>27</v>
      </c>
      <c r="AO29" s="4">
        <v>191</v>
      </c>
      <c r="AP29" s="4">
        <v>189</v>
      </c>
      <c r="AQ29" s="4">
        <v>1.9</v>
      </c>
      <c r="AR29" s="4">
        <v>195</v>
      </c>
      <c r="AS29" s="4" t="s">
        <v>155</v>
      </c>
      <c r="AT29" s="4">
        <v>2</v>
      </c>
      <c r="AU29" s="5">
        <v>0.64150462962962962</v>
      </c>
      <c r="AV29" s="4">
        <v>47.158822000000001</v>
      </c>
      <c r="AW29" s="4">
        <v>-88.486075</v>
      </c>
      <c r="AX29" s="4">
        <v>310.39999999999998</v>
      </c>
      <c r="AY29" s="4">
        <v>33</v>
      </c>
      <c r="AZ29" s="4">
        <v>12</v>
      </c>
      <c r="BA29" s="4">
        <v>6</v>
      </c>
      <c r="BB29" s="4" t="s">
        <v>437</v>
      </c>
      <c r="BC29" s="4">
        <v>1.5738000000000001</v>
      </c>
      <c r="BD29" s="4">
        <v>1.3475999999999999</v>
      </c>
      <c r="BE29" s="4">
        <v>2.4476</v>
      </c>
      <c r="BF29" s="4">
        <v>14.063000000000001</v>
      </c>
      <c r="BG29" s="4">
        <v>15.09</v>
      </c>
      <c r="BH29" s="4">
        <v>1.07</v>
      </c>
      <c r="BI29" s="4">
        <v>13.866</v>
      </c>
      <c r="BJ29" s="4">
        <v>3024.6930000000002</v>
      </c>
      <c r="BK29" s="4">
        <v>1.919</v>
      </c>
      <c r="BL29" s="4">
        <v>14.247999999999999</v>
      </c>
      <c r="BM29" s="4">
        <v>0.14699999999999999</v>
      </c>
      <c r="BN29" s="4">
        <v>14.394</v>
      </c>
      <c r="BO29" s="4">
        <v>11.452999999999999</v>
      </c>
      <c r="BP29" s="4">
        <v>0.11799999999999999</v>
      </c>
      <c r="BQ29" s="4">
        <v>11.571</v>
      </c>
      <c r="BR29" s="4">
        <v>1.871</v>
      </c>
      <c r="BU29" s="4">
        <v>2.2130000000000001</v>
      </c>
      <c r="BW29" s="4">
        <v>109.61799999999999</v>
      </c>
      <c r="BX29" s="4">
        <v>0.26080999999999999</v>
      </c>
      <c r="BY29" s="4">
        <v>-5</v>
      </c>
      <c r="BZ29" s="4">
        <v>0.90149199999999996</v>
      </c>
      <c r="CA29" s="4">
        <v>6.373545</v>
      </c>
      <c r="CB29" s="4">
        <v>18.210138000000001</v>
      </c>
      <c r="CC29" s="4">
        <f t="shared" si="9"/>
        <v>1.683890589</v>
      </c>
      <c r="CE29" s="4">
        <f t="shared" si="10"/>
        <v>14400.678659173696</v>
      </c>
      <c r="CF29" s="4">
        <f t="shared" si="10"/>
        <v>9.1364321426850008</v>
      </c>
      <c r="CG29" s="4">
        <f t="shared" si="11"/>
        <v>55.089972028664995</v>
      </c>
      <c r="CH29" s="4">
        <f t="shared" si="11"/>
        <v>8.9079023131649997</v>
      </c>
    </row>
    <row r="30" spans="1:86">
      <c r="A30" s="2">
        <v>42440</v>
      </c>
      <c r="B30" s="29">
        <v>0.43336944444444447</v>
      </c>
      <c r="C30" s="4">
        <v>14.05</v>
      </c>
      <c r="D30" s="4">
        <v>1.38E-2</v>
      </c>
      <c r="E30" s="4" t="s">
        <v>155</v>
      </c>
      <c r="F30" s="4">
        <v>137.605178</v>
      </c>
      <c r="G30" s="4">
        <v>602.4</v>
      </c>
      <c r="H30" s="4">
        <v>6.5</v>
      </c>
      <c r="I30" s="4">
        <v>235.4</v>
      </c>
      <c r="K30" s="4">
        <v>0.8</v>
      </c>
      <c r="L30" s="4">
        <v>52</v>
      </c>
      <c r="M30" s="4">
        <v>0.87819999999999998</v>
      </c>
      <c r="N30" s="4">
        <v>12.338900000000001</v>
      </c>
      <c r="O30" s="4">
        <v>1.21E-2</v>
      </c>
      <c r="P30" s="4">
        <v>529.03300000000002</v>
      </c>
      <c r="Q30" s="4">
        <v>5.7084000000000001</v>
      </c>
      <c r="R30" s="4">
        <v>534.70000000000005</v>
      </c>
      <c r="S30" s="4">
        <v>425.26960000000003</v>
      </c>
      <c r="T30" s="4">
        <v>4.5887000000000002</v>
      </c>
      <c r="U30" s="4">
        <v>429.9</v>
      </c>
      <c r="V30" s="4">
        <v>235.4</v>
      </c>
      <c r="Y30" s="4">
        <v>45.491</v>
      </c>
      <c r="Z30" s="4">
        <v>0</v>
      </c>
      <c r="AA30" s="4">
        <v>0.7026</v>
      </c>
      <c r="AB30" s="4" t="s">
        <v>382</v>
      </c>
      <c r="AC30" s="4">
        <v>0</v>
      </c>
      <c r="AD30" s="4">
        <v>12</v>
      </c>
      <c r="AE30" s="4">
        <v>853</v>
      </c>
      <c r="AF30" s="4">
        <v>869</v>
      </c>
      <c r="AG30" s="4">
        <v>883</v>
      </c>
      <c r="AH30" s="4">
        <v>74</v>
      </c>
      <c r="AI30" s="4">
        <v>23.09</v>
      </c>
      <c r="AJ30" s="4">
        <v>0.53</v>
      </c>
      <c r="AK30" s="4">
        <v>989</v>
      </c>
      <c r="AL30" s="4">
        <v>2</v>
      </c>
      <c r="AM30" s="4">
        <v>0</v>
      </c>
      <c r="AN30" s="4">
        <v>27</v>
      </c>
      <c r="AO30" s="4">
        <v>191</v>
      </c>
      <c r="AP30" s="4">
        <v>189</v>
      </c>
      <c r="AQ30" s="4">
        <v>2</v>
      </c>
      <c r="AR30" s="4">
        <v>195</v>
      </c>
      <c r="AS30" s="4" t="s">
        <v>155</v>
      </c>
      <c r="AT30" s="4">
        <v>2</v>
      </c>
      <c r="AU30" s="5">
        <v>0.64152777777777781</v>
      </c>
      <c r="AV30" s="4">
        <v>47.158752999999997</v>
      </c>
      <c r="AW30" s="4">
        <v>-88.485860000000002</v>
      </c>
      <c r="AX30" s="4">
        <v>310.60000000000002</v>
      </c>
      <c r="AY30" s="4">
        <v>31.8</v>
      </c>
      <c r="AZ30" s="4">
        <v>12</v>
      </c>
      <c r="BA30" s="4">
        <v>9</v>
      </c>
      <c r="BB30" s="4" t="s">
        <v>438</v>
      </c>
      <c r="BC30" s="4">
        <v>1.6</v>
      </c>
      <c r="BD30" s="4">
        <v>1.4</v>
      </c>
      <c r="BE30" s="4">
        <v>2.5</v>
      </c>
      <c r="BF30" s="4">
        <v>14.063000000000001</v>
      </c>
      <c r="BG30" s="4">
        <v>15.08</v>
      </c>
      <c r="BH30" s="4">
        <v>1.07</v>
      </c>
      <c r="BI30" s="4">
        <v>13.868</v>
      </c>
      <c r="BJ30" s="4">
        <v>3024.63</v>
      </c>
      <c r="BK30" s="4">
        <v>1.885</v>
      </c>
      <c r="BL30" s="4">
        <v>13.581</v>
      </c>
      <c r="BM30" s="4">
        <v>0.14699999999999999</v>
      </c>
      <c r="BN30" s="4">
        <v>13.727</v>
      </c>
      <c r="BO30" s="4">
        <v>10.917</v>
      </c>
      <c r="BP30" s="4">
        <v>0.11799999999999999</v>
      </c>
      <c r="BQ30" s="4">
        <v>11.035</v>
      </c>
      <c r="BR30" s="4">
        <v>1.9080999999999999</v>
      </c>
      <c r="BU30" s="4">
        <v>2.2120000000000002</v>
      </c>
      <c r="BW30" s="4">
        <v>125.223</v>
      </c>
      <c r="BX30" s="4">
        <v>0.24357200000000001</v>
      </c>
      <c r="BY30" s="4">
        <v>-5</v>
      </c>
      <c r="BZ30" s="4">
        <v>0.90274600000000005</v>
      </c>
      <c r="CA30" s="4">
        <v>5.9522909999999998</v>
      </c>
      <c r="CB30" s="4">
        <v>18.235468999999998</v>
      </c>
      <c r="CC30" s="4">
        <f t="shared" si="9"/>
        <v>1.5725952821999998</v>
      </c>
      <c r="CE30" s="4">
        <f t="shared" si="10"/>
        <v>13448.59801171551</v>
      </c>
      <c r="CF30" s="4">
        <f t="shared" si="10"/>
        <v>8.3813911956449996</v>
      </c>
      <c r="CG30" s="4">
        <f t="shared" si="11"/>
        <v>49.065597795194996</v>
      </c>
      <c r="CH30" s="4">
        <f t="shared" si="11"/>
        <v>8.4841021434536987</v>
      </c>
    </row>
    <row r="31" spans="1:86">
      <c r="A31" s="2">
        <v>42440</v>
      </c>
      <c r="B31" s="29">
        <v>0.43338101851851851</v>
      </c>
      <c r="C31" s="4">
        <v>14</v>
      </c>
      <c r="D31" s="4">
        <v>1.21E-2</v>
      </c>
      <c r="E31" s="4" t="s">
        <v>155</v>
      </c>
      <c r="F31" s="4">
        <v>121.423948</v>
      </c>
      <c r="G31" s="4">
        <v>543.70000000000005</v>
      </c>
      <c r="H31" s="4">
        <v>6.6</v>
      </c>
      <c r="I31" s="4">
        <v>228</v>
      </c>
      <c r="K31" s="4">
        <v>0.8</v>
      </c>
      <c r="L31" s="4">
        <v>52</v>
      </c>
      <c r="M31" s="4">
        <v>0.87860000000000005</v>
      </c>
      <c r="N31" s="4">
        <v>12.301</v>
      </c>
      <c r="O31" s="4">
        <v>1.0699999999999999E-2</v>
      </c>
      <c r="P31" s="4">
        <v>477.74889999999999</v>
      </c>
      <c r="Q31" s="4">
        <v>5.7988999999999997</v>
      </c>
      <c r="R31" s="4">
        <v>483.5</v>
      </c>
      <c r="S31" s="4">
        <v>384.04430000000002</v>
      </c>
      <c r="T31" s="4">
        <v>4.6615000000000002</v>
      </c>
      <c r="U31" s="4">
        <v>388.7</v>
      </c>
      <c r="V31" s="4">
        <v>228.04599999999999</v>
      </c>
      <c r="Y31" s="4">
        <v>45.438000000000002</v>
      </c>
      <c r="Z31" s="4">
        <v>0</v>
      </c>
      <c r="AA31" s="4">
        <v>0.70289999999999997</v>
      </c>
      <c r="AB31" s="4" t="s">
        <v>382</v>
      </c>
      <c r="AC31" s="4">
        <v>0</v>
      </c>
      <c r="AD31" s="4">
        <v>11.9</v>
      </c>
      <c r="AE31" s="4">
        <v>853</v>
      </c>
      <c r="AF31" s="4">
        <v>869</v>
      </c>
      <c r="AG31" s="4">
        <v>884</v>
      </c>
      <c r="AH31" s="4">
        <v>74</v>
      </c>
      <c r="AI31" s="4">
        <v>23.09</v>
      </c>
      <c r="AJ31" s="4">
        <v>0.53</v>
      </c>
      <c r="AK31" s="4">
        <v>989</v>
      </c>
      <c r="AL31" s="4">
        <v>2</v>
      </c>
      <c r="AM31" s="4">
        <v>0</v>
      </c>
      <c r="AN31" s="4">
        <v>27</v>
      </c>
      <c r="AO31" s="4">
        <v>191</v>
      </c>
      <c r="AP31" s="4">
        <v>189</v>
      </c>
      <c r="AQ31" s="4">
        <v>2</v>
      </c>
      <c r="AR31" s="4">
        <v>195</v>
      </c>
      <c r="AS31" s="4" t="s">
        <v>155</v>
      </c>
      <c r="AT31" s="4">
        <v>2</v>
      </c>
      <c r="AU31" s="5">
        <v>0.64153935185185185</v>
      </c>
      <c r="AV31" s="4">
        <v>47.15869</v>
      </c>
      <c r="AW31" s="4">
        <v>-88.485709</v>
      </c>
      <c r="AX31" s="4">
        <v>310.5</v>
      </c>
      <c r="AY31" s="4">
        <v>30.6</v>
      </c>
      <c r="AZ31" s="4">
        <v>12</v>
      </c>
      <c r="BA31" s="4">
        <v>9</v>
      </c>
      <c r="BB31" s="4" t="s">
        <v>438</v>
      </c>
      <c r="BC31" s="4">
        <v>1.6</v>
      </c>
      <c r="BD31" s="4">
        <v>1.4738</v>
      </c>
      <c r="BE31" s="4">
        <v>2.5</v>
      </c>
      <c r="BF31" s="4">
        <v>14.063000000000001</v>
      </c>
      <c r="BG31" s="4">
        <v>15.14</v>
      </c>
      <c r="BH31" s="4">
        <v>1.08</v>
      </c>
      <c r="BI31" s="4">
        <v>13.814</v>
      </c>
      <c r="BJ31" s="4">
        <v>3025.1619999999998</v>
      </c>
      <c r="BK31" s="4">
        <v>1.67</v>
      </c>
      <c r="BL31" s="4">
        <v>12.304</v>
      </c>
      <c r="BM31" s="4">
        <v>0.14899999999999999</v>
      </c>
      <c r="BN31" s="4">
        <v>12.452999999999999</v>
      </c>
      <c r="BO31" s="4">
        <v>9.891</v>
      </c>
      <c r="BP31" s="4">
        <v>0.12</v>
      </c>
      <c r="BQ31" s="4">
        <v>10.010999999999999</v>
      </c>
      <c r="BR31" s="4">
        <v>1.8545</v>
      </c>
      <c r="BU31" s="4">
        <v>2.2170000000000001</v>
      </c>
      <c r="BW31" s="4">
        <v>125.69</v>
      </c>
      <c r="BX31" s="4">
        <v>0.22258800000000001</v>
      </c>
      <c r="BY31" s="4">
        <v>-5</v>
      </c>
      <c r="BZ31" s="4">
        <v>0.90150799999999998</v>
      </c>
      <c r="CA31" s="4">
        <v>5.4394939999999998</v>
      </c>
      <c r="CB31" s="4">
        <v>18.210462</v>
      </c>
      <c r="CC31" s="4">
        <f t="shared" si="9"/>
        <v>1.4371143147999998</v>
      </c>
      <c r="CE31" s="4">
        <f t="shared" si="10"/>
        <v>12292.146859376917</v>
      </c>
      <c r="CF31" s="4">
        <f t="shared" si="10"/>
        <v>6.78571437006</v>
      </c>
      <c r="CG31" s="4">
        <f t="shared" si="11"/>
        <v>40.677716502197995</v>
      </c>
      <c r="CH31" s="4">
        <f t="shared" si="11"/>
        <v>7.5353935923810003</v>
      </c>
    </row>
    <row r="32" spans="1:86">
      <c r="A32" s="2">
        <v>42440</v>
      </c>
      <c r="B32" s="29">
        <v>0.43339259259259261</v>
      </c>
      <c r="C32" s="4">
        <v>13.85</v>
      </c>
      <c r="D32" s="4">
        <v>1.2800000000000001E-2</v>
      </c>
      <c r="E32" s="4" t="s">
        <v>155</v>
      </c>
      <c r="F32" s="4">
        <v>127.774936</v>
      </c>
      <c r="G32" s="4">
        <v>495.9</v>
      </c>
      <c r="H32" s="4">
        <v>4.4000000000000004</v>
      </c>
      <c r="I32" s="4">
        <v>224</v>
      </c>
      <c r="K32" s="4">
        <v>0.84</v>
      </c>
      <c r="L32" s="4">
        <v>52</v>
      </c>
      <c r="M32" s="4">
        <v>0.87980000000000003</v>
      </c>
      <c r="N32" s="4">
        <v>12.1854</v>
      </c>
      <c r="O32" s="4">
        <v>1.12E-2</v>
      </c>
      <c r="P32" s="4">
        <v>436.26940000000002</v>
      </c>
      <c r="Q32" s="4">
        <v>3.8632</v>
      </c>
      <c r="R32" s="4">
        <v>440.1</v>
      </c>
      <c r="S32" s="4">
        <v>350.70049999999998</v>
      </c>
      <c r="T32" s="4">
        <v>3.1055000000000001</v>
      </c>
      <c r="U32" s="4">
        <v>353.8</v>
      </c>
      <c r="V32" s="4">
        <v>223.96979999999999</v>
      </c>
      <c r="Y32" s="4">
        <v>45.31</v>
      </c>
      <c r="Z32" s="4">
        <v>0</v>
      </c>
      <c r="AA32" s="4">
        <v>0.73570000000000002</v>
      </c>
      <c r="AB32" s="4" t="s">
        <v>382</v>
      </c>
      <c r="AC32" s="4">
        <v>0</v>
      </c>
      <c r="AD32" s="4">
        <v>12</v>
      </c>
      <c r="AE32" s="4">
        <v>853</v>
      </c>
      <c r="AF32" s="4">
        <v>869</v>
      </c>
      <c r="AG32" s="4">
        <v>885</v>
      </c>
      <c r="AH32" s="4">
        <v>74</v>
      </c>
      <c r="AI32" s="4">
        <v>23.09</v>
      </c>
      <c r="AJ32" s="4">
        <v>0.53</v>
      </c>
      <c r="AK32" s="4">
        <v>989</v>
      </c>
      <c r="AL32" s="4">
        <v>2</v>
      </c>
      <c r="AM32" s="4">
        <v>0</v>
      </c>
      <c r="AN32" s="4">
        <v>27</v>
      </c>
      <c r="AO32" s="4">
        <v>191</v>
      </c>
      <c r="AP32" s="4">
        <v>189</v>
      </c>
      <c r="AQ32" s="4">
        <v>2.1</v>
      </c>
      <c r="AR32" s="4">
        <v>195</v>
      </c>
      <c r="AS32" s="4" t="s">
        <v>155</v>
      </c>
      <c r="AT32" s="4">
        <v>2</v>
      </c>
      <c r="AU32" s="5">
        <v>0.64155092592592589</v>
      </c>
      <c r="AV32" s="4">
        <v>47.158634999999997</v>
      </c>
      <c r="AW32" s="4">
        <v>-88.485558999999995</v>
      </c>
      <c r="AX32" s="4">
        <v>310.39999999999998</v>
      </c>
      <c r="AY32" s="4">
        <v>29.4</v>
      </c>
      <c r="AZ32" s="4">
        <v>12</v>
      </c>
      <c r="BA32" s="4">
        <v>10</v>
      </c>
      <c r="BB32" s="4" t="s">
        <v>438</v>
      </c>
      <c r="BC32" s="4">
        <v>1.6</v>
      </c>
      <c r="BD32" s="4">
        <v>1.5</v>
      </c>
      <c r="BE32" s="4">
        <v>2.5</v>
      </c>
      <c r="BF32" s="4">
        <v>14.063000000000001</v>
      </c>
      <c r="BG32" s="4">
        <v>15.29</v>
      </c>
      <c r="BH32" s="4">
        <v>1.0900000000000001</v>
      </c>
      <c r="BI32" s="4">
        <v>13.661</v>
      </c>
      <c r="BJ32" s="4">
        <v>3025.136</v>
      </c>
      <c r="BK32" s="4">
        <v>1.776</v>
      </c>
      <c r="BL32" s="4">
        <v>11.342000000000001</v>
      </c>
      <c r="BM32" s="4">
        <v>0.1</v>
      </c>
      <c r="BN32" s="4">
        <v>11.443</v>
      </c>
      <c r="BO32" s="4">
        <v>9.1180000000000003</v>
      </c>
      <c r="BP32" s="4">
        <v>8.1000000000000003E-2</v>
      </c>
      <c r="BQ32" s="4">
        <v>9.1980000000000004</v>
      </c>
      <c r="BR32" s="4">
        <v>1.8386</v>
      </c>
      <c r="BU32" s="4">
        <v>2.2320000000000002</v>
      </c>
      <c r="BW32" s="4">
        <v>132.79900000000001</v>
      </c>
      <c r="BX32" s="4">
        <v>0.27369599999999999</v>
      </c>
      <c r="BY32" s="4">
        <v>-5</v>
      </c>
      <c r="BZ32" s="4">
        <v>0.90174600000000005</v>
      </c>
      <c r="CA32" s="4">
        <v>6.6884459999999999</v>
      </c>
      <c r="CB32" s="4">
        <v>18.215268999999999</v>
      </c>
      <c r="CC32" s="4">
        <f t="shared" si="9"/>
        <v>1.7670874331999999</v>
      </c>
      <c r="CE32" s="4">
        <f t="shared" si="10"/>
        <v>15114.393707656032</v>
      </c>
      <c r="CF32" s="4">
        <f t="shared" si="10"/>
        <v>8.8733740317120002</v>
      </c>
      <c r="CG32" s="4">
        <f t="shared" si="11"/>
        <v>45.955683752075998</v>
      </c>
      <c r="CH32" s="4">
        <f t="shared" si="11"/>
        <v>9.186140481253199</v>
      </c>
    </row>
    <row r="33" spans="1:86">
      <c r="A33" s="2">
        <v>42440</v>
      </c>
      <c r="B33" s="29">
        <v>0.43340416666666665</v>
      </c>
      <c r="C33" s="4">
        <v>13.696999999999999</v>
      </c>
      <c r="D33" s="4">
        <v>0.36299999999999999</v>
      </c>
      <c r="E33" s="4" t="s">
        <v>155</v>
      </c>
      <c r="F33" s="4">
        <v>3629.5466000000001</v>
      </c>
      <c r="G33" s="4">
        <v>486.9</v>
      </c>
      <c r="H33" s="4">
        <v>-0.8</v>
      </c>
      <c r="I33" s="4">
        <v>245.9</v>
      </c>
      <c r="K33" s="4">
        <v>0.9</v>
      </c>
      <c r="L33" s="4">
        <v>52</v>
      </c>
      <c r="M33" s="4">
        <v>0.87780000000000002</v>
      </c>
      <c r="N33" s="4">
        <v>12.0237</v>
      </c>
      <c r="O33" s="4">
        <v>0.31859999999999999</v>
      </c>
      <c r="P33" s="4">
        <v>427.42540000000002</v>
      </c>
      <c r="Q33" s="4">
        <v>0</v>
      </c>
      <c r="R33" s="4">
        <v>427.4</v>
      </c>
      <c r="S33" s="4">
        <v>343.59120000000001</v>
      </c>
      <c r="T33" s="4">
        <v>0</v>
      </c>
      <c r="U33" s="4">
        <v>343.6</v>
      </c>
      <c r="V33" s="4">
        <v>245.87370000000001</v>
      </c>
      <c r="Y33" s="4">
        <v>45.207000000000001</v>
      </c>
      <c r="Z33" s="4">
        <v>0</v>
      </c>
      <c r="AA33" s="4">
        <v>0.79</v>
      </c>
      <c r="AB33" s="4" t="s">
        <v>382</v>
      </c>
      <c r="AC33" s="4">
        <v>0</v>
      </c>
      <c r="AD33" s="4">
        <v>11.9</v>
      </c>
      <c r="AE33" s="4">
        <v>853</v>
      </c>
      <c r="AF33" s="4">
        <v>869</v>
      </c>
      <c r="AG33" s="4">
        <v>885</v>
      </c>
      <c r="AH33" s="4">
        <v>74</v>
      </c>
      <c r="AI33" s="4">
        <v>23.09</v>
      </c>
      <c r="AJ33" s="4">
        <v>0.53</v>
      </c>
      <c r="AK33" s="4">
        <v>989</v>
      </c>
      <c r="AL33" s="4">
        <v>2</v>
      </c>
      <c r="AM33" s="4">
        <v>0</v>
      </c>
      <c r="AN33" s="4">
        <v>27</v>
      </c>
      <c r="AO33" s="4">
        <v>191</v>
      </c>
      <c r="AP33" s="4">
        <v>189</v>
      </c>
      <c r="AQ33" s="4">
        <v>1.8</v>
      </c>
      <c r="AR33" s="4">
        <v>195</v>
      </c>
      <c r="AS33" s="4" t="s">
        <v>155</v>
      </c>
      <c r="AT33" s="4">
        <v>2</v>
      </c>
      <c r="AU33" s="5">
        <v>0.64156250000000004</v>
      </c>
      <c r="AV33" s="4">
        <v>47.158622000000001</v>
      </c>
      <c r="AW33" s="4">
        <v>-88.485519999999994</v>
      </c>
      <c r="AX33" s="4">
        <v>310.39999999999998</v>
      </c>
      <c r="AY33" s="4">
        <v>28.4</v>
      </c>
      <c r="AZ33" s="4">
        <v>12</v>
      </c>
      <c r="BA33" s="4">
        <v>11</v>
      </c>
      <c r="BB33" s="4" t="s">
        <v>439</v>
      </c>
      <c r="BC33" s="4">
        <v>1.6</v>
      </c>
      <c r="BD33" s="4">
        <v>1.5738000000000001</v>
      </c>
      <c r="BE33" s="4">
        <v>2.5</v>
      </c>
      <c r="BF33" s="4">
        <v>14.063000000000001</v>
      </c>
      <c r="BG33" s="4">
        <v>15.04</v>
      </c>
      <c r="BH33" s="4">
        <v>1.07</v>
      </c>
      <c r="BI33" s="4">
        <v>13.919</v>
      </c>
      <c r="BJ33" s="4">
        <v>2949.1750000000002</v>
      </c>
      <c r="BK33" s="4">
        <v>49.738999999999997</v>
      </c>
      <c r="BL33" s="4">
        <v>10.978999999999999</v>
      </c>
      <c r="BM33" s="4">
        <v>0</v>
      </c>
      <c r="BN33" s="4">
        <v>10.978999999999999</v>
      </c>
      <c r="BO33" s="4">
        <v>8.8260000000000005</v>
      </c>
      <c r="BP33" s="4">
        <v>0</v>
      </c>
      <c r="BQ33" s="4">
        <v>8.8260000000000005</v>
      </c>
      <c r="BR33" s="4">
        <v>1.9942</v>
      </c>
      <c r="BU33" s="4">
        <v>2.2000000000000002</v>
      </c>
      <c r="BW33" s="4">
        <v>140.898</v>
      </c>
      <c r="BX33" s="4">
        <v>0.246748</v>
      </c>
      <c r="BY33" s="4">
        <v>-5</v>
      </c>
      <c r="BZ33" s="4">
        <v>0.89976199999999995</v>
      </c>
      <c r="CA33" s="4">
        <v>6.0299040000000002</v>
      </c>
      <c r="CB33" s="4">
        <v>18.175191999999999</v>
      </c>
      <c r="CC33" s="4">
        <f t="shared" si="9"/>
        <v>1.5931006368</v>
      </c>
      <c r="CE33" s="4">
        <f t="shared" si="10"/>
        <v>13284.0818705124</v>
      </c>
      <c r="CF33" s="4">
        <f t="shared" si="10"/>
        <v>224.041282106832</v>
      </c>
      <c r="CG33" s="4">
        <f t="shared" si="11"/>
        <v>39.755289729887998</v>
      </c>
      <c r="CH33" s="4">
        <f t="shared" si="11"/>
        <v>8.9825514139296008</v>
      </c>
    </row>
    <row r="34" spans="1:86">
      <c r="A34" s="2">
        <v>42440</v>
      </c>
      <c r="B34" s="29">
        <v>0.43341574074074068</v>
      </c>
      <c r="C34" s="4">
        <v>13.69</v>
      </c>
      <c r="D34" s="4">
        <v>0.38440000000000002</v>
      </c>
      <c r="E34" s="4" t="s">
        <v>155</v>
      </c>
      <c r="F34" s="4">
        <v>3844.47496</v>
      </c>
      <c r="G34" s="4">
        <v>387.1</v>
      </c>
      <c r="H34" s="4">
        <v>-0.8</v>
      </c>
      <c r="I34" s="4">
        <v>299.39999999999998</v>
      </c>
      <c r="K34" s="4">
        <v>0.94</v>
      </c>
      <c r="L34" s="4">
        <v>52</v>
      </c>
      <c r="M34" s="4">
        <v>0.87760000000000005</v>
      </c>
      <c r="N34" s="4">
        <v>12.0143</v>
      </c>
      <c r="O34" s="4">
        <v>0.33739999999999998</v>
      </c>
      <c r="P34" s="4">
        <v>339.70819999999998</v>
      </c>
      <c r="Q34" s="4">
        <v>0</v>
      </c>
      <c r="R34" s="4">
        <v>339.7</v>
      </c>
      <c r="S34" s="4">
        <v>273.07859999999999</v>
      </c>
      <c r="T34" s="4">
        <v>0</v>
      </c>
      <c r="U34" s="4">
        <v>273.10000000000002</v>
      </c>
      <c r="V34" s="4">
        <v>299.38060000000002</v>
      </c>
      <c r="Y34" s="4">
        <v>45.536999999999999</v>
      </c>
      <c r="Z34" s="4">
        <v>0</v>
      </c>
      <c r="AA34" s="4">
        <v>0.82169999999999999</v>
      </c>
      <c r="AB34" s="4" t="s">
        <v>382</v>
      </c>
      <c r="AC34" s="4">
        <v>0</v>
      </c>
      <c r="AD34" s="4">
        <v>11.9</v>
      </c>
      <c r="AE34" s="4">
        <v>853</v>
      </c>
      <c r="AF34" s="4">
        <v>869</v>
      </c>
      <c r="AG34" s="4">
        <v>885</v>
      </c>
      <c r="AH34" s="4">
        <v>74</v>
      </c>
      <c r="AI34" s="4">
        <v>23.09</v>
      </c>
      <c r="AJ34" s="4">
        <v>0.53</v>
      </c>
      <c r="AK34" s="4">
        <v>989</v>
      </c>
      <c r="AL34" s="4">
        <v>2</v>
      </c>
      <c r="AM34" s="4">
        <v>0</v>
      </c>
      <c r="AN34" s="4">
        <v>27</v>
      </c>
      <c r="AO34" s="4">
        <v>191</v>
      </c>
      <c r="AP34" s="4">
        <v>189</v>
      </c>
      <c r="AQ34" s="4">
        <v>1.7</v>
      </c>
      <c r="AR34" s="4">
        <v>195</v>
      </c>
      <c r="AS34" s="4" t="s">
        <v>155</v>
      </c>
      <c r="AT34" s="4">
        <v>2</v>
      </c>
      <c r="AU34" s="5">
        <v>0.64156250000000004</v>
      </c>
      <c r="AV34" s="4">
        <v>47.158569999999997</v>
      </c>
      <c r="AW34" s="4">
        <v>-88.485296000000005</v>
      </c>
      <c r="AX34" s="4">
        <v>310.5</v>
      </c>
      <c r="AY34" s="4">
        <v>27.5</v>
      </c>
      <c r="AZ34" s="4">
        <v>12</v>
      </c>
      <c r="BA34" s="4">
        <v>11</v>
      </c>
      <c r="BB34" s="4" t="s">
        <v>422</v>
      </c>
      <c r="BC34" s="4">
        <v>1.6</v>
      </c>
      <c r="BD34" s="4">
        <v>1.6</v>
      </c>
      <c r="BE34" s="4">
        <v>2.4262000000000001</v>
      </c>
      <c r="BF34" s="4">
        <v>14.063000000000001</v>
      </c>
      <c r="BG34" s="4">
        <v>15.02</v>
      </c>
      <c r="BH34" s="4">
        <v>1.07</v>
      </c>
      <c r="BI34" s="4">
        <v>13.946999999999999</v>
      </c>
      <c r="BJ34" s="4">
        <v>2943.35</v>
      </c>
      <c r="BK34" s="4">
        <v>52.607999999999997</v>
      </c>
      <c r="BL34" s="4">
        <v>8.7149999999999999</v>
      </c>
      <c r="BM34" s="4">
        <v>0</v>
      </c>
      <c r="BN34" s="4">
        <v>8.7149999999999999</v>
      </c>
      <c r="BO34" s="4">
        <v>7.0060000000000002</v>
      </c>
      <c r="BP34" s="4">
        <v>0</v>
      </c>
      <c r="BQ34" s="4">
        <v>7.0060000000000002</v>
      </c>
      <c r="BR34" s="4">
        <v>2.4253</v>
      </c>
      <c r="BU34" s="4">
        <v>2.2130000000000001</v>
      </c>
      <c r="BW34" s="4">
        <v>146.363</v>
      </c>
      <c r="BX34" s="4">
        <v>0.22876199999999999</v>
      </c>
      <c r="BY34" s="4">
        <v>-5</v>
      </c>
      <c r="BZ34" s="4">
        <v>0.90049199999999996</v>
      </c>
      <c r="CA34" s="4">
        <v>5.5903710000000002</v>
      </c>
      <c r="CB34" s="4">
        <v>18.189938000000001</v>
      </c>
      <c r="CC34" s="4">
        <f t="shared" si="9"/>
        <v>1.4769760182</v>
      </c>
      <c r="CE34" s="4">
        <f t="shared" si="10"/>
        <v>12291.45060668895</v>
      </c>
      <c r="CF34" s="4">
        <f t="shared" si="10"/>
        <v>219.69138346329601</v>
      </c>
      <c r="CG34" s="4">
        <f t="shared" si="11"/>
        <v>29.257106001822002</v>
      </c>
      <c r="CH34" s="4">
        <f t="shared" si="11"/>
        <v>10.128070109366099</v>
      </c>
    </row>
    <row r="35" spans="1:86">
      <c r="A35" s="2">
        <v>42440</v>
      </c>
      <c r="B35" s="29">
        <v>0.43342731481481483</v>
      </c>
      <c r="C35" s="4">
        <v>13.69</v>
      </c>
      <c r="D35" s="4">
        <v>0.1105</v>
      </c>
      <c r="E35" s="4" t="s">
        <v>155</v>
      </c>
      <c r="F35" s="4">
        <v>1105.1979349999999</v>
      </c>
      <c r="G35" s="4">
        <v>311.60000000000002</v>
      </c>
      <c r="H35" s="4">
        <v>3</v>
      </c>
      <c r="I35" s="4">
        <v>247.5</v>
      </c>
      <c r="K35" s="4">
        <v>1</v>
      </c>
      <c r="L35" s="4">
        <v>52</v>
      </c>
      <c r="M35" s="4">
        <v>0.88009999999999999</v>
      </c>
      <c r="N35" s="4">
        <v>12.0489</v>
      </c>
      <c r="O35" s="4">
        <v>9.7299999999999998E-2</v>
      </c>
      <c r="P35" s="4">
        <v>274.24380000000002</v>
      </c>
      <c r="Q35" s="4">
        <v>2.6265000000000001</v>
      </c>
      <c r="R35" s="4">
        <v>276.89999999999998</v>
      </c>
      <c r="S35" s="4">
        <v>220.45419999999999</v>
      </c>
      <c r="T35" s="4">
        <v>2.1113</v>
      </c>
      <c r="U35" s="4">
        <v>222.6</v>
      </c>
      <c r="V35" s="4">
        <v>247.48330000000001</v>
      </c>
      <c r="Y35" s="4">
        <v>45.712000000000003</v>
      </c>
      <c r="Z35" s="4">
        <v>0</v>
      </c>
      <c r="AA35" s="4">
        <v>0.88009999999999999</v>
      </c>
      <c r="AB35" s="4" t="s">
        <v>382</v>
      </c>
      <c r="AC35" s="4">
        <v>0</v>
      </c>
      <c r="AD35" s="4">
        <v>12</v>
      </c>
      <c r="AE35" s="4">
        <v>853</v>
      </c>
      <c r="AF35" s="4">
        <v>868</v>
      </c>
      <c r="AG35" s="4">
        <v>886</v>
      </c>
      <c r="AH35" s="4">
        <v>74</v>
      </c>
      <c r="AI35" s="4">
        <v>23.09</v>
      </c>
      <c r="AJ35" s="4">
        <v>0.53</v>
      </c>
      <c r="AK35" s="4">
        <v>989</v>
      </c>
      <c r="AL35" s="4">
        <v>2</v>
      </c>
      <c r="AM35" s="4">
        <v>0</v>
      </c>
      <c r="AN35" s="4">
        <v>27</v>
      </c>
      <c r="AO35" s="4">
        <v>191</v>
      </c>
      <c r="AP35" s="4">
        <v>189</v>
      </c>
      <c r="AQ35" s="4">
        <v>1.9</v>
      </c>
      <c r="AR35" s="4">
        <v>195</v>
      </c>
      <c r="AS35" s="4" t="s">
        <v>155</v>
      </c>
      <c r="AT35" s="4">
        <v>2</v>
      </c>
      <c r="AU35" s="5">
        <v>0.64158564814814811</v>
      </c>
      <c r="AV35" s="4">
        <v>47.158538999999998</v>
      </c>
      <c r="AW35" s="4">
        <v>-88.485110000000006</v>
      </c>
      <c r="AX35" s="4">
        <v>310.5</v>
      </c>
      <c r="AY35" s="4">
        <v>26.2</v>
      </c>
      <c r="AZ35" s="4">
        <v>12</v>
      </c>
      <c r="BA35" s="4">
        <v>11</v>
      </c>
      <c r="BB35" s="4" t="s">
        <v>422</v>
      </c>
      <c r="BC35" s="4">
        <v>1.6</v>
      </c>
      <c r="BD35" s="4">
        <v>1.6738</v>
      </c>
      <c r="BE35" s="4">
        <v>2.4738000000000002</v>
      </c>
      <c r="BF35" s="4">
        <v>14.063000000000001</v>
      </c>
      <c r="BG35" s="4">
        <v>15.34</v>
      </c>
      <c r="BH35" s="4">
        <v>1.0900000000000001</v>
      </c>
      <c r="BI35" s="4">
        <v>13.621</v>
      </c>
      <c r="BJ35" s="4">
        <v>3003.1089999999999</v>
      </c>
      <c r="BK35" s="4">
        <v>15.430999999999999</v>
      </c>
      <c r="BL35" s="4">
        <v>7.1580000000000004</v>
      </c>
      <c r="BM35" s="4">
        <v>6.9000000000000006E-2</v>
      </c>
      <c r="BN35" s="4">
        <v>7.2270000000000003</v>
      </c>
      <c r="BO35" s="4">
        <v>5.7539999999999996</v>
      </c>
      <c r="BP35" s="4">
        <v>5.5E-2</v>
      </c>
      <c r="BQ35" s="4">
        <v>5.8090000000000002</v>
      </c>
      <c r="BR35" s="4">
        <v>2.0396999999999998</v>
      </c>
      <c r="BU35" s="4">
        <v>2.2599999999999998</v>
      </c>
      <c r="BW35" s="4">
        <v>159.50200000000001</v>
      </c>
      <c r="BX35" s="4">
        <v>0.18697</v>
      </c>
      <c r="BY35" s="4">
        <v>-5</v>
      </c>
      <c r="BZ35" s="4">
        <v>0.90100000000000002</v>
      </c>
      <c r="CA35" s="4">
        <v>4.5690799999999996</v>
      </c>
      <c r="CB35" s="4">
        <v>18.200199999999999</v>
      </c>
      <c r="CC35" s="4">
        <f t="shared" si="9"/>
        <v>1.2071509359999999</v>
      </c>
      <c r="CE35" s="4">
        <f t="shared" si="10"/>
        <v>10249.919616480838</v>
      </c>
      <c r="CF35" s="4">
        <f t="shared" si="10"/>
        <v>52.667588689559992</v>
      </c>
      <c r="CG35" s="4">
        <f t="shared" si="11"/>
        <v>19.826713932840001</v>
      </c>
      <c r="CH35" s="4">
        <f t="shared" si="11"/>
        <v>6.9617056995719988</v>
      </c>
    </row>
    <row r="36" spans="1:86">
      <c r="A36" s="2">
        <v>42440</v>
      </c>
      <c r="B36" s="29">
        <v>0.43343888888888887</v>
      </c>
      <c r="C36" s="4">
        <v>13.635</v>
      </c>
      <c r="D36" s="4">
        <v>2.29E-2</v>
      </c>
      <c r="E36" s="4" t="s">
        <v>155</v>
      </c>
      <c r="F36" s="4">
        <v>229.240711</v>
      </c>
      <c r="G36" s="4">
        <v>303.39999999999998</v>
      </c>
      <c r="H36" s="4">
        <v>7.6</v>
      </c>
      <c r="I36" s="4">
        <v>215</v>
      </c>
      <c r="K36" s="4">
        <v>1.04</v>
      </c>
      <c r="L36" s="4">
        <v>52</v>
      </c>
      <c r="M36" s="4">
        <v>0.88129999999999997</v>
      </c>
      <c r="N36" s="4">
        <v>12.017200000000001</v>
      </c>
      <c r="O36" s="4">
        <v>2.0199999999999999E-2</v>
      </c>
      <c r="P36" s="4">
        <v>267.42989999999998</v>
      </c>
      <c r="Q36" s="4">
        <v>6.7260999999999997</v>
      </c>
      <c r="R36" s="4">
        <v>274.2</v>
      </c>
      <c r="S36" s="4">
        <v>214.9768</v>
      </c>
      <c r="T36" s="4">
        <v>5.4069000000000003</v>
      </c>
      <c r="U36" s="4">
        <v>220.4</v>
      </c>
      <c r="V36" s="4">
        <v>214.96799999999999</v>
      </c>
      <c r="Y36" s="4">
        <v>45.936</v>
      </c>
      <c r="Z36" s="4">
        <v>0</v>
      </c>
      <c r="AA36" s="4">
        <v>0.91339999999999999</v>
      </c>
      <c r="AB36" s="4" t="s">
        <v>382</v>
      </c>
      <c r="AC36" s="4">
        <v>0</v>
      </c>
      <c r="AD36" s="4">
        <v>11.9</v>
      </c>
      <c r="AE36" s="4">
        <v>853</v>
      </c>
      <c r="AF36" s="4">
        <v>869</v>
      </c>
      <c r="AG36" s="4">
        <v>886</v>
      </c>
      <c r="AH36" s="4">
        <v>74</v>
      </c>
      <c r="AI36" s="4">
        <v>23.09</v>
      </c>
      <c r="AJ36" s="4">
        <v>0.53</v>
      </c>
      <c r="AK36" s="4">
        <v>989</v>
      </c>
      <c r="AL36" s="4">
        <v>2</v>
      </c>
      <c r="AM36" s="4">
        <v>0</v>
      </c>
      <c r="AN36" s="4">
        <v>27</v>
      </c>
      <c r="AO36" s="4">
        <v>191</v>
      </c>
      <c r="AP36" s="4">
        <v>189</v>
      </c>
      <c r="AQ36" s="4">
        <v>1.9</v>
      </c>
      <c r="AR36" s="4">
        <v>195</v>
      </c>
      <c r="AS36" s="4" t="s">
        <v>155</v>
      </c>
      <c r="AT36" s="4">
        <v>2</v>
      </c>
      <c r="AU36" s="5">
        <v>0.64159722222222226</v>
      </c>
      <c r="AV36" s="4">
        <v>47.158534000000003</v>
      </c>
      <c r="AW36" s="4">
        <v>-88.484964000000005</v>
      </c>
      <c r="AX36" s="4">
        <v>310.39999999999998</v>
      </c>
      <c r="AY36" s="4">
        <v>25.2</v>
      </c>
      <c r="AZ36" s="4">
        <v>12</v>
      </c>
      <c r="BA36" s="4">
        <v>11</v>
      </c>
      <c r="BB36" s="4" t="s">
        <v>422</v>
      </c>
      <c r="BC36" s="4">
        <v>1.6</v>
      </c>
      <c r="BD36" s="4">
        <v>1.7</v>
      </c>
      <c r="BE36" s="4">
        <v>2.4262000000000001</v>
      </c>
      <c r="BF36" s="4">
        <v>14.063000000000001</v>
      </c>
      <c r="BG36" s="4">
        <v>15.5</v>
      </c>
      <c r="BH36" s="4">
        <v>1.1000000000000001</v>
      </c>
      <c r="BI36" s="4">
        <v>13.465999999999999</v>
      </c>
      <c r="BJ36" s="4">
        <v>3023.1280000000002</v>
      </c>
      <c r="BK36" s="4">
        <v>3.2349999999999999</v>
      </c>
      <c r="BL36" s="4">
        <v>7.0449999999999999</v>
      </c>
      <c r="BM36" s="4">
        <v>0.17699999999999999</v>
      </c>
      <c r="BN36" s="4">
        <v>7.2220000000000004</v>
      </c>
      <c r="BO36" s="4">
        <v>5.6630000000000003</v>
      </c>
      <c r="BP36" s="4">
        <v>0.14199999999999999</v>
      </c>
      <c r="BQ36" s="4">
        <v>5.806</v>
      </c>
      <c r="BR36" s="4">
        <v>1.7882</v>
      </c>
      <c r="BU36" s="4">
        <v>2.2930000000000001</v>
      </c>
      <c r="BW36" s="4">
        <v>167.06899999999999</v>
      </c>
      <c r="BX36" s="4">
        <v>0.14912800000000001</v>
      </c>
      <c r="BY36" s="4">
        <v>-5</v>
      </c>
      <c r="BZ36" s="4">
        <v>0.90100000000000002</v>
      </c>
      <c r="CA36" s="4">
        <v>3.6443150000000002</v>
      </c>
      <c r="CB36" s="4">
        <v>18.200199999999999</v>
      </c>
      <c r="CC36" s="4">
        <f t="shared" si="9"/>
        <v>0.96282802300000003</v>
      </c>
      <c r="CE36" s="4">
        <f t="shared" si="10"/>
        <v>8229.8713458380407</v>
      </c>
      <c r="CF36" s="4">
        <f t="shared" si="10"/>
        <v>8.8066511916749999</v>
      </c>
      <c r="CG36" s="4">
        <f t="shared" si="11"/>
        <v>15.80569298883</v>
      </c>
      <c r="CH36" s="4">
        <f t="shared" si="11"/>
        <v>4.8680227700009997</v>
      </c>
    </row>
    <row r="37" spans="1:86">
      <c r="A37" s="2">
        <v>42440</v>
      </c>
      <c r="B37" s="29">
        <v>0.43345046296296297</v>
      </c>
      <c r="C37" s="4">
        <v>13.788</v>
      </c>
      <c r="D37" s="4">
        <v>1.5699999999999999E-2</v>
      </c>
      <c r="E37" s="4" t="s">
        <v>155</v>
      </c>
      <c r="F37" s="4">
        <v>156.542811</v>
      </c>
      <c r="G37" s="4">
        <v>311.3</v>
      </c>
      <c r="H37" s="4">
        <v>7.7</v>
      </c>
      <c r="I37" s="4">
        <v>207.9</v>
      </c>
      <c r="K37" s="4">
        <v>1.28</v>
      </c>
      <c r="L37" s="4">
        <v>53</v>
      </c>
      <c r="M37" s="4">
        <v>0.88019999999999998</v>
      </c>
      <c r="N37" s="4">
        <v>12.1366</v>
      </c>
      <c r="O37" s="4">
        <v>1.38E-2</v>
      </c>
      <c r="P37" s="4">
        <v>273.99360000000001</v>
      </c>
      <c r="Q37" s="4">
        <v>6.7775999999999996</v>
      </c>
      <c r="R37" s="4">
        <v>280.8</v>
      </c>
      <c r="S37" s="4">
        <v>220.25319999999999</v>
      </c>
      <c r="T37" s="4">
        <v>5.4482999999999997</v>
      </c>
      <c r="U37" s="4">
        <v>225.7</v>
      </c>
      <c r="V37" s="4">
        <v>207.91630000000001</v>
      </c>
      <c r="Y37" s="4">
        <v>46.29</v>
      </c>
      <c r="Z37" s="4">
        <v>0</v>
      </c>
      <c r="AA37" s="4">
        <v>1.1249</v>
      </c>
      <c r="AB37" s="4" t="s">
        <v>382</v>
      </c>
      <c r="AC37" s="4">
        <v>0</v>
      </c>
      <c r="AD37" s="4">
        <v>12</v>
      </c>
      <c r="AE37" s="4">
        <v>853</v>
      </c>
      <c r="AF37" s="4">
        <v>868</v>
      </c>
      <c r="AG37" s="4">
        <v>885</v>
      </c>
      <c r="AH37" s="4">
        <v>74</v>
      </c>
      <c r="AI37" s="4">
        <v>23.09</v>
      </c>
      <c r="AJ37" s="4">
        <v>0.53</v>
      </c>
      <c r="AK37" s="4">
        <v>989</v>
      </c>
      <c r="AL37" s="4">
        <v>2</v>
      </c>
      <c r="AM37" s="4">
        <v>0</v>
      </c>
      <c r="AN37" s="4">
        <v>27</v>
      </c>
      <c r="AO37" s="4">
        <v>191</v>
      </c>
      <c r="AP37" s="4">
        <v>189</v>
      </c>
      <c r="AQ37" s="4">
        <v>1.9</v>
      </c>
      <c r="AR37" s="4">
        <v>195</v>
      </c>
      <c r="AS37" s="4" t="s">
        <v>155</v>
      </c>
      <c r="AT37" s="4">
        <v>2</v>
      </c>
      <c r="AU37" s="5">
        <v>0.6416087962962963</v>
      </c>
      <c r="AV37" s="4">
        <v>47.158523000000002</v>
      </c>
      <c r="AW37" s="4">
        <v>-88.484819999999999</v>
      </c>
      <c r="AX37" s="4">
        <v>310.3</v>
      </c>
      <c r="AY37" s="4">
        <v>24</v>
      </c>
      <c r="AZ37" s="4">
        <v>12</v>
      </c>
      <c r="BA37" s="4">
        <v>11</v>
      </c>
      <c r="BB37" s="4" t="s">
        <v>422</v>
      </c>
      <c r="BC37" s="4">
        <v>1.6738</v>
      </c>
      <c r="BD37" s="4">
        <v>1.7738</v>
      </c>
      <c r="BE37" s="4">
        <v>2.4738000000000002</v>
      </c>
      <c r="BF37" s="4">
        <v>14.063000000000001</v>
      </c>
      <c r="BG37" s="4">
        <v>15.35</v>
      </c>
      <c r="BH37" s="4">
        <v>1.0900000000000001</v>
      </c>
      <c r="BI37" s="4">
        <v>13.609</v>
      </c>
      <c r="BJ37" s="4">
        <v>3024.91</v>
      </c>
      <c r="BK37" s="4">
        <v>2.1859999999999999</v>
      </c>
      <c r="BL37" s="4">
        <v>7.1509999999999998</v>
      </c>
      <c r="BM37" s="4">
        <v>0.17699999999999999</v>
      </c>
      <c r="BN37" s="4">
        <v>7.3280000000000003</v>
      </c>
      <c r="BO37" s="4">
        <v>5.7489999999999997</v>
      </c>
      <c r="BP37" s="4">
        <v>0.14199999999999999</v>
      </c>
      <c r="BQ37" s="4">
        <v>5.891</v>
      </c>
      <c r="BR37" s="4">
        <v>1.7136</v>
      </c>
      <c r="BU37" s="4">
        <v>2.2890000000000001</v>
      </c>
      <c r="BW37" s="4">
        <v>203.85900000000001</v>
      </c>
      <c r="BX37" s="4">
        <v>0.22753599999999999</v>
      </c>
      <c r="BY37" s="4">
        <v>-5</v>
      </c>
      <c r="BZ37" s="4">
        <v>0.90249199999999996</v>
      </c>
      <c r="CA37" s="4">
        <v>5.5604110000000002</v>
      </c>
      <c r="CB37" s="4">
        <v>18.230338</v>
      </c>
      <c r="CC37" s="4">
        <f t="shared" si="9"/>
        <v>1.4690605861999999</v>
      </c>
      <c r="CE37" s="4">
        <f t="shared" si="10"/>
        <v>12564.347899993469</v>
      </c>
      <c r="CF37" s="4">
        <f t="shared" si="10"/>
        <v>9.0798286591620005</v>
      </c>
      <c r="CG37" s="4">
        <f t="shared" si="11"/>
        <v>24.469016757147003</v>
      </c>
      <c r="CH37" s="4">
        <f t="shared" si="11"/>
        <v>7.1176552563311999</v>
      </c>
    </row>
    <row r="38" spans="1:86">
      <c r="A38" s="2">
        <v>42440</v>
      </c>
      <c r="B38" s="29">
        <v>0.43346203703703701</v>
      </c>
      <c r="C38" s="4">
        <v>13.983000000000001</v>
      </c>
      <c r="D38" s="4">
        <v>1.4200000000000001E-2</v>
      </c>
      <c r="E38" s="4" t="s">
        <v>155</v>
      </c>
      <c r="F38" s="4">
        <v>142.21556899999999</v>
      </c>
      <c r="G38" s="4">
        <v>301.8</v>
      </c>
      <c r="H38" s="4">
        <v>7.6</v>
      </c>
      <c r="I38" s="4">
        <v>201.5</v>
      </c>
      <c r="K38" s="4">
        <v>1.4</v>
      </c>
      <c r="L38" s="4">
        <v>55</v>
      </c>
      <c r="M38" s="4">
        <v>0.87870000000000004</v>
      </c>
      <c r="N38" s="4">
        <v>12.287599999999999</v>
      </c>
      <c r="O38" s="4">
        <v>1.2500000000000001E-2</v>
      </c>
      <c r="P38" s="4">
        <v>265.17649999999998</v>
      </c>
      <c r="Q38" s="4">
        <v>6.6505999999999998</v>
      </c>
      <c r="R38" s="4">
        <v>271.8</v>
      </c>
      <c r="S38" s="4">
        <v>213.16540000000001</v>
      </c>
      <c r="T38" s="4">
        <v>5.3461999999999996</v>
      </c>
      <c r="U38" s="4">
        <v>218.5</v>
      </c>
      <c r="V38" s="4">
        <v>201.4879</v>
      </c>
      <c r="Y38" s="4">
        <v>48.012</v>
      </c>
      <c r="Z38" s="4">
        <v>0</v>
      </c>
      <c r="AA38" s="4">
        <v>1.2302</v>
      </c>
      <c r="AB38" s="4" t="s">
        <v>382</v>
      </c>
      <c r="AC38" s="4">
        <v>0</v>
      </c>
      <c r="AD38" s="4">
        <v>11.9</v>
      </c>
      <c r="AE38" s="4">
        <v>853</v>
      </c>
      <c r="AF38" s="4">
        <v>869</v>
      </c>
      <c r="AG38" s="4">
        <v>885</v>
      </c>
      <c r="AH38" s="4">
        <v>74</v>
      </c>
      <c r="AI38" s="4">
        <v>23.09</v>
      </c>
      <c r="AJ38" s="4">
        <v>0.53</v>
      </c>
      <c r="AK38" s="4">
        <v>989</v>
      </c>
      <c r="AL38" s="4">
        <v>2</v>
      </c>
      <c r="AM38" s="4">
        <v>0</v>
      </c>
      <c r="AN38" s="4">
        <v>27</v>
      </c>
      <c r="AO38" s="4">
        <v>191</v>
      </c>
      <c r="AP38" s="4">
        <v>189</v>
      </c>
      <c r="AQ38" s="4">
        <v>1.9</v>
      </c>
      <c r="AR38" s="4">
        <v>195</v>
      </c>
      <c r="AS38" s="4" t="s">
        <v>155</v>
      </c>
      <c r="AT38" s="4">
        <v>1</v>
      </c>
      <c r="AU38" s="5">
        <v>0.64162037037037034</v>
      </c>
      <c r="AV38" s="4">
        <v>47.158518999999998</v>
      </c>
      <c r="AW38" s="4">
        <v>-88.484683000000004</v>
      </c>
      <c r="AX38" s="4">
        <v>310.10000000000002</v>
      </c>
      <c r="AY38" s="4">
        <v>23.2</v>
      </c>
      <c r="AZ38" s="4">
        <v>12</v>
      </c>
      <c r="BA38" s="4">
        <v>11</v>
      </c>
      <c r="BB38" s="4" t="s">
        <v>422</v>
      </c>
      <c r="BC38" s="4">
        <v>1.405095</v>
      </c>
      <c r="BD38" s="4">
        <v>1.4313689999999999</v>
      </c>
      <c r="BE38" s="4">
        <v>2.057642</v>
      </c>
      <c r="BF38" s="4">
        <v>14.063000000000001</v>
      </c>
      <c r="BG38" s="4">
        <v>15.16</v>
      </c>
      <c r="BH38" s="4">
        <v>1.08</v>
      </c>
      <c r="BI38" s="4">
        <v>13.801</v>
      </c>
      <c r="BJ38" s="4">
        <v>3025.3679999999999</v>
      </c>
      <c r="BK38" s="4">
        <v>1.958</v>
      </c>
      <c r="BL38" s="4">
        <v>6.8369999999999997</v>
      </c>
      <c r="BM38" s="4">
        <v>0.17100000000000001</v>
      </c>
      <c r="BN38" s="4">
        <v>7.0090000000000003</v>
      </c>
      <c r="BO38" s="4">
        <v>5.4960000000000004</v>
      </c>
      <c r="BP38" s="4">
        <v>0.13800000000000001</v>
      </c>
      <c r="BQ38" s="4">
        <v>5.6340000000000003</v>
      </c>
      <c r="BR38" s="4">
        <v>1.6404000000000001</v>
      </c>
      <c r="BU38" s="4">
        <v>2.3450000000000002</v>
      </c>
      <c r="BW38" s="4">
        <v>220.238</v>
      </c>
      <c r="BX38" s="4">
        <v>0.21004900000000001</v>
      </c>
      <c r="BY38" s="4">
        <v>-5</v>
      </c>
      <c r="BZ38" s="4">
        <v>0.90225500000000003</v>
      </c>
      <c r="CA38" s="4">
        <v>5.1330710000000002</v>
      </c>
      <c r="CB38" s="4">
        <v>18.225546000000001</v>
      </c>
      <c r="CC38" s="4">
        <f t="shared" si="9"/>
        <v>1.3561573581999999</v>
      </c>
      <c r="CE38" s="4">
        <f t="shared" si="10"/>
        <v>11600.483272610616</v>
      </c>
      <c r="CF38" s="4">
        <f t="shared" si="10"/>
        <v>7.507763104446</v>
      </c>
      <c r="CG38" s="4">
        <f t="shared" si="11"/>
        <v>21.603032344458001</v>
      </c>
      <c r="CH38" s="4">
        <f t="shared" si="11"/>
        <v>6.2899563822948004</v>
      </c>
    </row>
    <row r="39" spans="1:86">
      <c r="A39" s="2">
        <v>42440</v>
      </c>
      <c r="B39" s="29">
        <v>0.4334736111111111</v>
      </c>
      <c r="C39" s="4">
        <v>14.121</v>
      </c>
      <c r="D39" s="4">
        <v>0.36170000000000002</v>
      </c>
      <c r="E39" s="4" t="s">
        <v>155</v>
      </c>
      <c r="F39" s="4">
        <v>3616.815235</v>
      </c>
      <c r="G39" s="4">
        <v>275</v>
      </c>
      <c r="H39" s="4">
        <v>7.5</v>
      </c>
      <c r="I39" s="4">
        <v>256.7</v>
      </c>
      <c r="K39" s="4">
        <v>1.21</v>
      </c>
      <c r="L39" s="4">
        <v>66</v>
      </c>
      <c r="M39" s="4">
        <v>0.87460000000000004</v>
      </c>
      <c r="N39" s="4">
        <v>12.3499</v>
      </c>
      <c r="O39" s="4">
        <v>0.31630000000000003</v>
      </c>
      <c r="P39" s="4">
        <v>240.48150000000001</v>
      </c>
      <c r="Q39" s="4">
        <v>6.5591999999999997</v>
      </c>
      <c r="R39" s="4">
        <v>247</v>
      </c>
      <c r="S39" s="4">
        <v>193.31399999999999</v>
      </c>
      <c r="T39" s="4">
        <v>5.2727000000000004</v>
      </c>
      <c r="U39" s="4">
        <v>198.6</v>
      </c>
      <c r="V39" s="4">
        <v>256.65429999999998</v>
      </c>
      <c r="Y39" s="4">
        <v>57.396000000000001</v>
      </c>
      <c r="Z39" s="4">
        <v>0</v>
      </c>
      <c r="AA39" s="4">
        <v>1.0620000000000001</v>
      </c>
      <c r="AB39" s="4" t="s">
        <v>382</v>
      </c>
      <c r="AC39" s="4">
        <v>0</v>
      </c>
      <c r="AD39" s="4">
        <v>11.9</v>
      </c>
      <c r="AE39" s="4">
        <v>854</v>
      </c>
      <c r="AF39" s="4">
        <v>869</v>
      </c>
      <c r="AG39" s="4">
        <v>885</v>
      </c>
      <c r="AH39" s="4">
        <v>74</v>
      </c>
      <c r="AI39" s="4">
        <v>23.09</v>
      </c>
      <c r="AJ39" s="4">
        <v>0.53</v>
      </c>
      <c r="AK39" s="4">
        <v>989</v>
      </c>
      <c r="AL39" s="4">
        <v>2</v>
      </c>
      <c r="AM39" s="4">
        <v>0</v>
      </c>
      <c r="AN39" s="4">
        <v>27</v>
      </c>
      <c r="AO39" s="4">
        <v>191</v>
      </c>
      <c r="AP39" s="4">
        <v>189</v>
      </c>
      <c r="AQ39" s="4">
        <v>1.8</v>
      </c>
      <c r="AR39" s="4">
        <v>195</v>
      </c>
      <c r="AS39" s="4" t="s">
        <v>155</v>
      </c>
      <c r="AT39" s="4">
        <v>1</v>
      </c>
      <c r="AU39" s="5">
        <v>0.64163194444444438</v>
      </c>
      <c r="AV39" s="4">
        <v>47.158523000000002</v>
      </c>
      <c r="AW39" s="4">
        <v>-88.484551999999994</v>
      </c>
      <c r="AX39" s="4">
        <v>310</v>
      </c>
      <c r="AY39" s="4">
        <v>22.5</v>
      </c>
      <c r="AZ39" s="4">
        <v>12</v>
      </c>
      <c r="BA39" s="4">
        <v>11</v>
      </c>
      <c r="BB39" s="4" t="s">
        <v>422</v>
      </c>
      <c r="BC39" s="4">
        <v>1.3</v>
      </c>
      <c r="BD39" s="4">
        <v>1.3737740000000001</v>
      </c>
      <c r="BE39" s="4">
        <v>1.9</v>
      </c>
      <c r="BF39" s="4">
        <v>14.063000000000001</v>
      </c>
      <c r="BG39" s="4">
        <v>14.63</v>
      </c>
      <c r="BH39" s="4">
        <v>1.04</v>
      </c>
      <c r="BI39" s="4">
        <v>14.343999999999999</v>
      </c>
      <c r="BJ39" s="4">
        <v>2951.3780000000002</v>
      </c>
      <c r="BK39" s="4">
        <v>48.112000000000002</v>
      </c>
      <c r="BL39" s="4">
        <v>6.0179999999999998</v>
      </c>
      <c r="BM39" s="4">
        <v>0.16400000000000001</v>
      </c>
      <c r="BN39" s="4">
        <v>6.1829999999999998</v>
      </c>
      <c r="BO39" s="4">
        <v>4.8380000000000001</v>
      </c>
      <c r="BP39" s="4">
        <v>0.13200000000000001</v>
      </c>
      <c r="BQ39" s="4">
        <v>4.97</v>
      </c>
      <c r="BR39" s="4">
        <v>2.0282</v>
      </c>
      <c r="BU39" s="4">
        <v>2.7210000000000001</v>
      </c>
      <c r="BW39" s="4">
        <v>184.536</v>
      </c>
      <c r="BX39" s="4">
        <v>0.19176299999999999</v>
      </c>
      <c r="BY39" s="4">
        <v>-5</v>
      </c>
      <c r="BZ39" s="4">
        <v>0.901254</v>
      </c>
      <c r="CA39" s="4">
        <v>4.6862019999999998</v>
      </c>
      <c r="CB39" s="4">
        <v>18.205335999999999</v>
      </c>
      <c r="CC39" s="4">
        <f t="shared" si="9"/>
        <v>1.2380945684</v>
      </c>
      <c r="CE39" s="4">
        <f t="shared" si="10"/>
        <v>10331.572854307931</v>
      </c>
      <c r="CF39" s="4">
        <f t="shared" si="10"/>
        <v>168.42052531612799</v>
      </c>
      <c r="CG39" s="4">
        <f t="shared" si="11"/>
        <v>17.397946683179999</v>
      </c>
      <c r="CH39" s="4">
        <f t="shared" si="11"/>
        <v>7.0999025076107998</v>
      </c>
    </row>
    <row r="40" spans="1:86">
      <c r="A40" s="2">
        <v>42440</v>
      </c>
      <c r="B40" s="29">
        <v>0.43348518518518514</v>
      </c>
      <c r="C40" s="4">
        <v>14.19</v>
      </c>
      <c r="D40" s="4">
        <v>0.42770000000000002</v>
      </c>
      <c r="E40" s="4" t="s">
        <v>155</v>
      </c>
      <c r="F40" s="4">
        <v>4276.6472059999996</v>
      </c>
      <c r="G40" s="4">
        <v>200.2</v>
      </c>
      <c r="H40" s="4">
        <v>7.5</v>
      </c>
      <c r="I40" s="4">
        <v>376.9</v>
      </c>
      <c r="K40" s="4">
        <v>0.93</v>
      </c>
      <c r="L40" s="4">
        <v>66</v>
      </c>
      <c r="M40" s="4">
        <v>0.87329999999999997</v>
      </c>
      <c r="N40" s="4">
        <v>12.391500000000001</v>
      </c>
      <c r="O40" s="4">
        <v>0.3735</v>
      </c>
      <c r="P40" s="4">
        <v>174.82640000000001</v>
      </c>
      <c r="Q40" s="4">
        <v>6.5495999999999999</v>
      </c>
      <c r="R40" s="4">
        <v>181.4</v>
      </c>
      <c r="S40" s="4">
        <v>140.53639999999999</v>
      </c>
      <c r="T40" s="4">
        <v>5.2649999999999997</v>
      </c>
      <c r="U40" s="4">
        <v>145.80000000000001</v>
      </c>
      <c r="V40" s="4">
        <v>376.8886</v>
      </c>
      <c r="Y40" s="4">
        <v>57.948</v>
      </c>
      <c r="Z40" s="4">
        <v>0</v>
      </c>
      <c r="AA40" s="4">
        <v>0.81010000000000004</v>
      </c>
      <c r="AB40" s="4" t="s">
        <v>382</v>
      </c>
      <c r="AC40" s="4">
        <v>0</v>
      </c>
      <c r="AD40" s="4">
        <v>11.9</v>
      </c>
      <c r="AE40" s="4">
        <v>854</v>
      </c>
      <c r="AF40" s="4">
        <v>869</v>
      </c>
      <c r="AG40" s="4">
        <v>886</v>
      </c>
      <c r="AH40" s="4">
        <v>74</v>
      </c>
      <c r="AI40" s="4">
        <v>23.09</v>
      </c>
      <c r="AJ40" s="4">
        <v>0.53</v>
      </c>
      <c r="AK40" s="4">
        <v>989</v>
      </c>
      <c r="AL40" s="4">
        <v>2</v>
      </c>
      <c r="AM40" s="4">
        <v>0</v>
      </c>
      <c r="AN40" s="4">
        <v>27</v>
      </c>
      <c r="AO40" s="4">
        <v>191</v>
      </c>
      <c r="AP40" s="4">
        <v>189</v>
      </c>
      <c r="AQ40" s="4">
        <v>1.7</v>
      </c>
      <c r="AR40" s="4">
        <v>195</v>
      </c>
      <c r="AS40" s="4" t="s">
        <v>155</v>
      </c>
      <c r="AT40" s="4">
        <v>1</v>
      </c>
      <c r="AU40" s="5">
        <v>0.64164351851851853</v>
      </c>
      <c r="AV40" s="4">
        <v>47.158549000000001</v>
      </c>
      <c r="AW40" s="4">
        <v>-88.484431999999998</v>
      </c>
      <c r="AX40" s="4">
        <v>309.89999999999998</v>
      </c>
      <c r="AY40" s="4">
        <v>21.6</v>
      </c>
      <c r="AZ40" s="4">
        <v>12</v>
      </c>
      <c r="BA40" s="4">
        <v>11</v>
      </c>
      <c r="BB40" s="4" t="s">
        <v>422</v>
      </c>
      <c r="BC40" s="4">
        <v>1.3737999999999999</v>
      </c>
      <c r="BD40" s="4">
        <v>1.4738</v>
      </c>
      <c r="BE40" s="4">
        <v>2.0476000000000001</v>
      </c>
      <c r="BF40" s="4">
        <v>14.063000000000001</v>
      </c>
      <c r="BG40" s="4">
        <v>14.48</v>
      </c>
      <c r="BH40" s="4">
        <v>1.03</v>
      </c>
      <c r="BI40" s="4">
        <v>14.51</v>
      </c>
      <c r="BJ40" s="4">
        <v>2935.6120000000001</v>
      </c>
      <c r="BK40" s="4">
        <v>56.313000000000002</v>
      </c>
      <c r="BL40" s="4">
        <v>4.3369999999999997</v>
      </c>
      <c r="BM40" s="4">
        <v>0.16200000000000001</v>
      </c>
      <c r="BN40" s="4">
        <v>4.5</v>
      </c>
      <c r="BO40" s="4">
        <v>3.4870000000000001</v>
      </c>
      <c r="BP40" s="4">
        <v>0.13100000000000001</v>
      </c>
      <c r="BQ40" s="4">
        <v>3.617</v>
      </c>
      <c r="BR40" s="4">
        <v>2.9525000000000001</v>
      </c>
      <c r="BU40" s="4">
        <v>2.7240000000000002</v>
      </c>
      <c r="BW40" s="4">
        <v>139.541</v>
      </c>
      <c r="BX40" s="4">
        <v>0.20965</v>
      </c>
      <c r="BY40" s="4">
        <v>-5</v>
      </c>
      <c r="BZ40" s="4">
        <v>0.89950799999999997</v>
      </c>
      <c r="CA40" s="4">
        <v>5.1233219999999999</v>
      </c>
      <c r="CB40" s="4">
        <v>18.170062000000001</v>
      </c>
      <c r="CC40" s="4">
        <f t="shared" si="9"/>
        <v>1.3535816723999998</v>
      </c>
      <c r="CE40" s="4">
        <f t="shared" si="10"/>
        <v>11234.943900668808</v>
      </c>
      <c r="CF40" s="4">
        <f t="shared" si="10"/>
        <v>215.51669494414199</v>
      </c>
      <c r="CG40" s="4">
        <f t="shared" si="11"/>
        <v>13.842698588478001</v>
      </c>
      <c r="CH40" s="4">
        <f t="shared" si="11"/>
        <v>11.299576329135</v>
      </c>
    </row>
    <row r="41" spans="1:86">
      <c r="A41" s="2">
        <v>42440</v>
      </c>
      <c r="B41" s="29">
        <v>0.43349675925925929</v>
      </c>
      <c r="C41" s="4">
        <v>14.254</v>
      </c>
      <c r="D41" s="4">
        <v>0.1593</v>
      </c>
      <c r="E41" s="4" t="s">
        <v>155</v>
      </c>
      <c r="F41" s="4">
        <v>1592.885444</v>
      </c>
      <c r="G41" s="4">
        <v>143.30000000000001</v>
      </c>
      <c r="H41" s="4">
        <v>7.5</v>
      </c>
      <c r="I41" s="4">
        <v>308.7</v>
      </c>
      <c r="K41" s="4">
        <v>0.55000000000000004</v>
      </c>
      <c r="L41" s="4">
        <v>66</v>
      </c>
      <c r="M41" s="4">
        <v>0.87519999999999998</v>
      </c>
      <c r="N41" s="4">
        <v>12.474500000000001</v>
      </c>
      <c r="O41" s="4">
        <v>0.1394</v>
      </c>
      <c r="P41" s="4">
        <v>125.40940000000001</v>
      </c>
      <c r="Q41" s="4">
        <v>6.5636000000000001</v>
      </c>
      <c r="R41" s="4">
        <v>132</v>
      </c>
      <c r="S41" s="4">
        <v>100.81189999999999</v>
      </c>
      <c r="T41" s="4">
        <v>5.2763</v>
      </c>
      <c r="U41" s="4">
        <v>106.1</v>
      </c>
      <c r="V41" s="4">
        <v>308.73700000000002</v>
      </c>
      <c r="Y41" s="4">
        <v>57.783999999999999</v>
      </c>
      <c r="Z41" s="4">
        <v>0</v>
      </c>
      <c r="AA41" s="4">
        <v>0.4778</v>
      </c>
      <c r="AB41" s="4" t="s">
        <v>382</v>
      </c>
      <c r="AC41" s="4">
        <v>0</v>
      </c>
      <c r="AD41" s="4">
        <v>11.8</v>
      </c>
      <c r="AE41" s="4">
        <v>854</v>
      </c>
      <c r="AF41" s="4">
        <v>869</v>
      </c>
      <c r="AG41" s="4">
        <v>886</v>
      </c>
      <c r="AH41" s="4">
        <v>74</v>
      </c>
      <c r="AI41" s="4">
        <v>23.09</v>
      </c>
      <c r="AJ41" s="4">
        <v>0.53</v>
      </c>
      <c r="AK41" s="4">
        <v>989</v>
      </c>
      <c r="AL41" s="4">
        <v>2</v>
      </c>
      <c r="AM41" s="4">
        <v>0</v>
      </c>
      <c r="AN41" s="4">
        <v>27</v>
      </c>
      <c r="AO41" s="4">
        <v>191</v>
      </c>
      <c r="AP41" s="4">
        <v>189</v>
      </c>
      <c r="AQ41" s="4">
        <v>1.5</v>
      </c>
      <c r="AR41" s="4">
        <v>195</v>
      </c>
      <c r="AS41" s="4" t="s">
        <v>155</v>
      </c>
      <c r="AT41" s="4">
        <v>1</v>
      </c>
      <c r="AU41" s="5">
        <v>0.64165509259259257</v>
      </c>
      <c r="AV41" s="4">
        <v>47.158597999999998</v>
      </c>
      <c r="AW41" s="4">
        <v>-88.484324999999998</v>
      </c>
      <c r="AX41" s="4">
        <v>309.89999999999998</v>
      </c>
      <c r="AY41" s="4">
        <v>21.2</v>
      </c>
      <c r="AZ41" s="4">
        <v>12</v>
      </c>
      <c r="BA41" s="4">
        <v>11</v>
      </c>
      <c r="BB41" s="4" t="s">
        <v>422</v>
      </c>
      <c r="BC41" s="4">
        <v>1.4</v>
      </c>
      <c r="BD41" s="4">
        <v>1.5</v>
      </c>
      <c r="BE41" s="4">
        <v>2.1</v>
      </c>
      <c r="BF41" s="4">
        <v>14.063000000000001</v>
      </c>
      <c r="BG41" s="4">
        <v>14.72</v>
      </c>
      <c r="BH41" s="4">
        <v>1.05</v>
      </c>
      <c r="BI41" s="4">
        <v>14.266</v>
      </c>
      <c r="BJ41" s="4">
        <v>2992.3029999999999</v>
      </c>
      <c r="BK41" s="4">
        <v>21.283000000000001</v>
      </c>
      <c r="BL41" s="4">
        <v>3.15</v>
      </c>
      <c r="BM41" s="4">
        <v>0.16500000000000001</v>
      </c>
      <c r="BN41" s="4">
        <v>3.3149999999999999</v>
      </c>
      <c r="BO41" s="4">
        <v>2.532</v>
      </c>
      <c r="BP41" s="4">
        <v>0.13300000000000001</v>
      </c>
      <c r="BQ41" s="4">
        <v>2.665</v>
      </c>
      <c r="BR41" s="4">
        <v>2.4489000000000001</v>
      </c>
      <c r="BU41" s="4">
        <v>2.75</v>
      </c>
      <c r="BW41" s="4">
        <v>83.340999999999994</v>
      </c>
      <c r="BX41" s="4">
        <v>0.20779400000000001</v>
      </c>
      <c r="BY41" s="4">
        <v>-5</v>
      </c>
      <c r="BZ41" s="4">
        <v>0.89750799999999997</v>
      </c>
      <c r="CA41" s="4">
        <v>5.077966</v>
      </c>
      <c r="CB41" s="4">
        <v>18.129662</v>
      </c>
      <c r="CC41" s="4">
        <f t="shared" si="9"/>
        <v>1.3415986171999998</v>
      </c>
      <c r="CE41" s="4">
        <f t="shared" si="10"/>
        <v>11350.525233086406</v>
      </c>
      <c r="CF41" s="4">
        <f t="shared" si="10"/>
        <v>80.731539732366002</v>
      </c>
      <c r="CG41" s="4">
        <f t="shared" si="11"/>
        <v>10.10898620433</v>
      </c>
      <c r="CH41" s="4">
        <f t="shared" si="11"/>
        <v>9.2892669102377994</v>
      </c>
    </row>
    <row r="42" spans="1:86">
      <c r="A42" s="2">
        <v>42440</v>
      </c>
      <c r="B42" s="29">
        <v>0.43350833333333333</v>
      </c>
      <c r="C42" s="4">
        <v>14.268000000000001</v>
      </c>
      <c r="D42" s="4">
        <v>4.8800000000000003E-2</v>
      </c>
      <c r="E42" s="4" t="s">
        <v>155</v>
      </c>
      <c r="F42" s="4">
        <v>488.368336</v>
      </c>
      <c r="G42" s="4">
        <v>144.9</v>
      </c>
      <c r="H42" s="4">
        <v>7.3</v>
      </c>
      <c r="I42" s="4">
        <v>254.2</v>
      </c>
      <c r="K42" s="4">
        <v>0.3</v>
      </c>
      <c r="L42" s="4">
        <v>66</v>
      </c>
      <c r="M42" s="4">
        <v>0.87609999999999999</v>
      </c>
      <c r="N42" s="4">
        <v>12.4993</v>
      </c>
      <c r="O42" s="4">
        <v>4.2799999999999998E-2</v>
      </c>
      <c r="P42" s="4">
        <v>126.89919999999999</v>
      </c>
      <c r="Q42" s="4">
        <v>6.4267000000000003</v>
      </c>
      <c r="R42" s="4">
        <v>133.30000000000001</v>
      </c>
      <c r="S42" s="4">
        <v>102.0094</v>
      </c>
      <c r="T42" s="4">
        <v>5.1661999999999999</v>
      </c>
      <c r="U42" s="4">
        <v>107.2</v>
      </c>
      <c r="V42" s="4">
        <v>254.17099999999999</v>
      </c>
      <c r="Y42" s="4">
        <v>57.604999999999997</v>
      </c>
      <c r="Z42" s="4">
        <v>0</v>
      </c>
      <c r="AA42" s="4">
        <v>0.26279999999999998</v>
      </c>
      <c r="AB42" s="4" t="s">
        <v>382</v>
      </c>
      <c r="AC42" s="4">
        <v>0</v>
      </c>
      <c r="AD42" s="4">
        <v>11.9</v>
      </c>
      <c r="AE42" s="4">
        <v>855</v>
      </c>
      <c r="AF42" s="4">
        <v>869</v>
      </c>
      <c r="AG42" s="4">
        <v>886</v>
      </c>
      <c r="AH42" s="4">
        <v>74</v>
      </c>
      <c r="AI42" s="4">
        <v>23.09</v>
      </c>
      <c r="AJ42" s="4">
        <v>0.53</v>
      </c>
      <c r="AK42" s="4">
        <v>989</v>
      </c>
      <c r="AL42" s="4">
        <v>2</v>
      </c>
      <c r="AM42" s="4">
        <v>0</v>
      </c>
      <c r="AN42" s="4">
        <v>27</v>
      </c>
      <c r="AO42" s="4">
        <v>191</v>
      </c>
      <c r="AP42" s="4">
        <v>189.7</v>
      </c>
      <c r="AQ42" s="4">
        <v>1.5</v>
      </c>
      <c r="AR42" s="4">
        <v>195</v>
      </c>
      <c r="AS42" s="4" t="s">
        <v>155</v>
      </c>
      <c r="AT42" s="4">
        <v>1</v>
      </c>
      <c r="AU42" s="5">
        <v>0.64166666666666672</v>
      </c>
      <c r="AV42" s="4">
        <v>47.158675000000002</v>
      </c>
      <c r="AW42" s="4">
        <v>-88.484241999999995</v>
      </c>
      <c r="AX42" s="4">
        <v>310.10000000000002</v>
      </c>
      <c r="AY42" s="4">
        <v>21.3</v>
      </c>
      <c r="AZ42" s="4">
        <v>12</v>
      </c>
      <c r="BA42" s="4">
        <v>11</v>
      </c>
      <c r="BB42" s="4" t="s">
        <v>422</v>
      </c>
      <c r="BC42" s="4">
        <v>1.4</v>
      </c>
      <c r="BD42" s="4">
        <v>1.5738000000000001</v>
      </c>
      <c r="BE42" s="4">
        <v>2.1</v>
      </c>
      <c r="BF42" s="4">
        <v>14.063000000000001</v>
      </c>
      <c r="BG42" s="4">
        <v>14.83</v>
      </c>
      <c r="BH42" s="4">
        <v>1.05</v>
      </c>
      <c r="BI42" s="4">
        <v>14.148</v>
      </c>
      <c r="BJ42" s="4">
        <v>3016.75</v>
      </c>
      <c r="BK42" s="4">
        <v>6.5720000000000001</v>
      </c>
      <c r="BL42" s="4">
        <v>3.2069999999999999</v>
      </c>
      <c r="BM42" s="4">
        <v>0.16200000000000001</v>
      </c>
      <c r="BN42" s="4">
        <v>3.37</v>
      </c>
      <c r="BO42" s="4">
        <v>2.5779999999999998</v>
      </c>
      <c r="BP42" s="4">
        <v>0.13100000000000001</v>
      </c>
      <c r="BQ42" s="4">
        <v>2.7090000000000001</v>
      </c>
      <c r="BR42" s="4">
        <v>2.0285000000000002</v>
      </c>
      <c r="BU42" s="4">
        <v>2.758</v>
      </c>
      <c r="BW42" s="4">
        <v>46.121000000000002</v>
      </c>
      <c r="BX42" s="4">
        <v>0.196794</v>
      </c>
      <c r="BY42" s="4">
        <v>-5</v>
      </c>
      <c r="BZ42" s="4">
        <v>0.89998400000000001</v>
      </c>
      <c r="CA42" s="4">
        <v>4.8091540000000004</v>
      </c>
      <c r="CB42" s="4">
        <v>18.179677000000002</v>
      </c>
      <c r="CC42" s="4">
        <f t="shared" si="9"/>
        <v>1.2705784868000001</v>
      </c>
      <c r="CE42" s="4">
        <f t="shared" si="10"/>
        <v>10837.487451136501</v>
      </c>
      <c r="CF42" s="4">
        <f t="shared" si="10"/>
        <v>23.609502785736002</v>
      </c>
      <c r="CG42" s="4">
        <f t="shared" si="11"/>
        <v>9.7319146449420018</v>
      </c>
      <c r="CH42" s="4">
        <f t="shared" si="11"/>
        <v>7.2872605600830012</v>
      </c>
    </row>
    <row r="43" spans="1:86">
      <c r="A43" s="2">
        <v>42440</v>
      </c>
      <c r="B43" s="29">
        <v>0.43351990740740742</v>
      </c>
      <c r="C43" s="4">
        <v>14.263999999999999</v>
      </c>
      <c r="D43" s="4">
        <v>0.1021</v>
      </c>
      <c r="E43" s="4" t="s">
        <v>155</v>
      </c>
      <c r="F43" s="4">
        <v>1021.486268</v>
      </c>
      <c r="G43" s="4">
        <v>295.2</v>
      </c>
      <c r="H43" s="4">
        <v>1</v>
      </c>
      <c r="I43" s="4">
        <v>273.3</v>
      </c>
      <c r="K43" s="4">
        <v>0.3</v>
      </c>
      <c r="L43" s="4">
        <v>66</v>
      </c>
      <c r="M43" s="4">
        <v>0.87560000000000004</v>
      </c>
      <c r="N43" s="4">
        <v>12.4894</v>
      </c>
      <c r="O43" s="4">
        <v>8.9399999999999993E-2</v>
      </c>
      <c r="P43" s="4">
        <v>258.51119999999997</v>
      </c>
      <c r="Q43" s="4">
        <v>0.87560000000000004</v>
      </c>
      <c r="R43" s="4">
        <v>259.39999999999998</v>
      </c>
      <c r="S43" s="4">
        <v>207.7937</v>
      </c>
      <c r="T43" s="4">
        <v>0.70379999999999998</v>
      </c>
      <c r="U43" s="4">
        <v>208.5</v>
      </c>
      <c r="V43" s="4">
        <v>273.30880000000002</v>
      </c>
      <c r="Y43" s="4">
        <v>57.527000000000001</v>
      </c>
      <c r="Z43" s="4">
        <v>0</v>
      </c>
      <c r="AA43" s="4">
        <v>0.26269999999999999</v>
      </c>
      <c r="AB43" s="4" t="s">
        <v>382</v>
      </c>
      <c r="AC43" s="4">
        <v>0</v>
      </c>
      <c r="AD43" s="4">
        <v>11.8</v>
      </c>
      <c r="AE43" s="4">
        <v>854</v>
      </c>
      <c r="AF43" s="4">
        <v>868</v>
      </c>
      <c r="AG43" s="4">
        <v>887</v>
      </c>
      <c r="AH43" s="4">
        <v>74</v>
      </c>
      <c r="AI43" s="4">
        <v>23.07</v>
      </c>
      <c r="AJ43" s="4">
        <v>0.53</v>
      </c>
      <c r="AK43" s="4">
        <v>990</v>
      </c>
      <c r="AL43" s="4">
        <v>2</v>
      </c>
      <c r="AM43" s="4">
        <v>0</v>
      </c>
      <c r="AN43" s="4">
        <v>27</v>
      </c>
      <c r="AO43" s="4">
        <v>191</v>
      </c>
      <c r="AP43" s="4">
        <v>189.3</v>
      </c>
      <c r="AQ43" s="4">
        <v>1.5</v>
      </c>
      <c r="AR43" s="4">
        <v>195</v>
      </c>
      <c r="AS43" s="4" t="s">
        <v>155</v>
      </c>
      <c r="AT43" s="4">
        <v>1</v>
      </c>
      <c r="AU43" s="5">
        <v>0.64167824074074076</v>
      </c>
      <c r="AV43" s="4">
        <v>47.158696999999997</v>
      </c>
      <c r="AW43" s="4">
        <v>-88.484222000000003</v>
      </c>
      <c r="AX43" s="4">
        <v>310.2</v>
      </c>
      <c r="AY43" s="4">
        <v>21.8</v>
      </c>
      <c r="AZ43" s="4">
        <v>12</v>
      </c>
      <c r="BA43" s="4">
        <v>11</v>
      </c>
      <c r="BB43" s="4" t="s">
        <v>422</v>
      </c>
      <c r="BC43" s="4">
        <v>1.4</v>
      </c>
      <c r="BD43" s="4">
        <v>1.1572</v>
      </c>
      <c r="BE43" s="4">
        <v>2.0261999999999998</v>
      </c>
      <c r="BF43" s="4">
        <v>14.063000000000001</v>
      </c>
      <c r="BG43" s="4">
        <v>14.77</v>
      </c>
      <c r="BH43" s="4">
        <v>1.05</v>
      </c>
      <c r="BI43" s="4">
        <v>14.207000000000001</v>
      </c>
      <c r="BJ43" s="4">
        <v>3005.0819999999999</v>
      </c>
      <c r="BK43" s="4">
        <v>13.696999999999999</v>
      </c>
      <c r="BL43" s="4">
        <v>6.5140000000000002</v>
      </c>
      <c r="BM43" s="4">
        <v>2.1999999999999999E-2</v>
      </c>
      <c r="BN43" s="4">
        <v>6.5359999999999996</v>
      </c>
      <c r="BO43" s="4">
        <v>5.2359999999999998</v>
      </c>
      <c r="BP43" s="4">
        <v>1.7999999999999999E-2</v>
      </c>
      <c r="BQ43" s="4">
        <v>5.2539999999999996</v>
      </c>
      <c r="BR43" s="4">
        <v>2.1745000000000001</v>
      </c>
      <c r="BU43" s="4">
        <v>2.746</v>
      </c>
      <c r="BW43" s="4">
        <v>45.956000000000003</v>
      </c>
      <c r="BX43" s="4">
        <v>0.233538</v>
      </c>
      <c r="BY43" s="4">
        <v>-5</v>
      </c>
      <c r="BZ43" s="4">
        <v>0.900254</v>
      </c>
      <c r="CA43" s="4">
        <v>5.7070850000000002</v>
      </c>
      <c r="CB43" s="4">
        <v>18.185130999999998</v>
      </c>
      <c r="CC43" s="4">
        <f t="shared" si="9"/>
        <v>1.5078118570000001</v>
      </c>
      <c r="CE43" s="4">
        <f t="shared" si="10"/>
        <v>12811.243029259589</v>
      </c>
      <c r="CF43" s="4">
        <f t="shared" si="10"/>
        <v>58.392947604014999</v>
      </c>
      <c r="CG43" s="4">
        <f t="shared" si="11"/>
        <v>22.39881336873</v>
      </c>
      <c r="CH43" s="4">
        <f t="shared" si="11"/>
        <v>9.2703120803775008</v>
      </c>
    </row>
    <row r="44" spans="1:86">
      <c r="A44" s="2">
        <v>42440</v>
      </c>
      <c r="B44" s="29">
        <v>0.43353148148148146</v>
      </c>
      <c r="C44" s="4">
        <v>14.295999999999999</v>
      </c>
      <c r="D44" s="4">
        <v>8.2100000000000006E-2</v>
      </c>
      <c r="E44" s="4" t="s">
        <v>155</v>
      </c>
      <c r="F44" s="4">
        <v>821.38461500000005</v>
      </c>
      <c r="G44" s="4">
        <v>391.3</v>
      </c>
      <c r="H44" s="4">
        <v>0.9</v>
      </c>
      <c r="I44" s="4">
        <v>317.39999999999998</v>
      </c>
      <c r="K44" s="4">
        <v>0.4</v>
      </c>
      <c r="L44" s="4">
        <v>66</v>
      </c>
      <c r="M44" s="4">
        <v>0.87549999999999994</v>
      </c>
      <c r="N44" s="4">
        <v>12.5161</v>
      </c>
      <c r="O44" s="4">
        <v>7.1900000000000006E-2</v>
      </c>
      <c r="P44" s="4">
        <v>342.60129999999998</v>
      </c>
      <c r="Q44" s="4">
        <v>0.78790000000000004</v>
      </c>
      <c r="R44" s="4">
        <v>343.4</v>
      </c>
      <c r="S44" s="4">
        <v>275.37979999999999</v>
      </c>
      <c r="T44" s="4">
        <v>0.63329999999999997</v>
      </c>
      <c r="U44" s="4">
        <v>276</v>
      </c>
      <c r="V44" s="4">
        <v>317.35849999999999</v>
      </c>
      <c r="Y44" s="4">
        <v>57.53</v>
      </c>
      <c r="Z44" s="4">
        <v>0</v>
      </c>
      <c r="AA44" s="4">
        <v>0.35020000000000001</v>
      </c>
      <c r="AB44" s="4" t="s">
        <v>382</v>
      </c>
      <c r="AC44" s="4">
        <v>0</v>
      </c>
      <c r="AD44" s="4">
        <v>11.8</v>
      </c>
      <c r="AE44" s="4">
        <v>855</v>
      </c>
      <c r="AF44" s="4">
        <v>869</v>
      </c>
      <c r="AG44" s="4">
        <v>887</v>
      </c>
      <c r="AH44" s="4">
        <v>74</v>
      </c>
      <c r="AI44" s="4">
        <v>23.06</v>
      </c>
      <c r="AJ44" s="4">
        <v>0.53</v>
      </c>
      <c r="AK44" s="4">
        <v>990</v>
      </c>
      <c r="AL44" s="4">
        <v>2</v>
      </c>
      <c r="AM44" s="4">
        <v>0</v>
      </c>
      <c r="AN44" s="4">
        <v>27</v>
      </c>
      <c r="AO44" s="4">
        <v>191</v>
      </c>
      <c r="AP44" s="4">
        <v>189</v>
      </c>
      <c r="AQ44" s="4">
        <v>1.5</v>
      </c>
      <c r="AR44" s="4">
        <v>195</v>
      </c>
      <c r="AS44" s="4" t="s">
        <v>155</v>
      </c>
      <c r="AT44" s="4">
        <v>1</v>
      </c>
      <c r="AU44" s="5">
        <v>0.64167824074074076</v>
      </c>
      <c r="AV44" s="4">
        <v>47.158821000000003</v>
      </c>
      <c r="AW44" s="4">
        <v>-88.484149000000002</v>
      </c>
      <c r="AX44" s="4">
        <v>310.10000000000002</v>
      </c>
      <c r="AY44" s="4">
        <v>22.9</v>
      </c>
      <c r="AZ44" s="4">
        <v>12</v>
      </c>
      <c r="BA44" s="4">
        <v>11</v>
      </c>
      <c r="BB44" s="4" t="s">
        <v>422</v>
      </c>
      <c r="BC44" s="4">
        <v>1.0309999999999999</v>
      </c>
      <c r="BD44" s="4">
        <v>1</v>
      </c>
      <c r="BE44" s="4">
        <v>1.7048000000000001</v>
      </c>
      <c r="BF44" s="4">
        <v>14.063000000000001</v>
      </c>
      <c r="BG44" s="4">
        <v>14.76</v>
      </c>
      <c r="BH44" s="4">
        <v>1.05</v>
      </c>
      <c r="BI44" s="4">
        <v>14.223000000000001</v>
      </c>
      <c r="BJ44" s="4">
        <v>3008.2579999999998</v>
      </c>
      <c r="BK44" s="4">
        <v>11.000999999999999</v>
      </c>
      <c r="BL44" s="4">
        <v>8.6229999999999993</v>
      </c>
      <c r="BM44" s="4">
        <v>0.02</v>
      </c>
      <c r="BN44" s="4">
        <v>8.6430000000000007</v>
      </c>
      <c r="BO44" s="4">
        <v>6.931</v>
      </c>
      <c r="BP44" s="4">
        <v>1.6E-2</v>
      </c>
      <c r="BQ44" s="4">
        <v>6.9470000000000001</v>
      </c>
      <c r="BR44" s="4">
        <v>2.5223</v>
      </c>
      <c r="BU44" s="4">
        <v>2.7429999999999999</v>
      </c>
      <c r="BW44" s="4">
        <v>61.2</v>
      </c>
      <c r="BX44" s="4">
        <v>0.314886</v>
      </c>
      <c r="BY44" s="4">
        <v>-5</v>
      </c>
      <c r="BZ44" s="4">
        <v>0.899254</v>
      </c>
      <c r="CA44" s="4">
        <v>7.6950260000000004</v>
      </c>
      <c r="CB44" s="4">
        <v>18.164930999999999</v>
      </c>
      <c r="CC44" s="4">
        <f t="shared" si="9"/>
        <v>2.0330258691999998</v>
      </c>
      <c r="CE44" s="4">
        <f t="shared" si="10"/>
        <v>17292.021772956876</v>
      </c>
      <c r="CF44" s="4">
        <f t="shared" si="10"/>
        <v>63.235776826422004</v>
      </c>
      <c r="CG44" s="4">
        <f t="shared" si="11"/>
        <v>39.932637179634007</v>
      </c>
      <c r="CH44" s="4">
        <f t="shared" si="11"/>
        <v>14.4986455676106</v>
      </c>
    </row>
    <row r="45" spans="1:86">
      <c r="A45" s="2">
        <v>42440</v>
      </c>
      <c r="B45" s="29">
        <v>0.43354305555555556</v>
      </c>
      <c r="C45" s="4">
        <v>14.34</v>
      </c>
      <c r="D45" s="4">
        <v>6.9000000000000006E-2</v>
      </c>
      <c r="E45" s="4" t="s">
        <v>155</v>
      </c>
      <c r="F45" s="4">
        <v>689.91869899999995</v>
      </c>
      <c r="G45" s="4">
        <v>520.79999999999995</v>
      </c>
      <c r="H45" s="4">
        <v>5.0999999999999996</v>
      </c>
      <c r="I45" s="4">
        <v>318.39999999999998</v>
      </c>
      <c r="K45" s="4">
        <v>0.4</v>
      </c>
      <c r="L45" s="4">
        <v>66</v>
      </c>
      <c r="M45" s="4">
        <v>0.87529999999999997</v>
      </c>
      <c r="N45" s="4">
        <v>12.5519</v>
      </c>
      <c r="O45" s="4">
        <v>6.0400000000000002E-2</v>
      </c>
      <c r="P45" s="4">
        <v>455.89710000000002</v>
      </c>
      <c r="Q45" s="4">
        <v>4.4980000000000002</v>
      </c>
      <c r="R45" s="4">
        <v>460.4</v>
      </c>
      <c r="S45" s="4">
        <v>366.44600000000003</v>
      </c>
      <c r="T45" s="4">
        <v>3.6154999999999999</v>
      </c>
      <c r="U45" s="4">
        <v>370.1</v>
      </c>
      <c r="V45" s="4">
        <v>318.39999999999998</v>
      </c>
      <c r="Y45" s="4">
        <v>57.588999999999999</v>
      </c>
      <c r="Z45" s="4">
        <v>0</v>
      </c>
      <c r="AA45" s="4">
        <v>0.35010000000000002</v>
      </c>
      <c r="AB45" s="4" t="s">
        <v>382</v>
      </c>
      <c r="AC45" s="4">
        <v>0</v>
      </c>
      <c r="AD45" s="4">
        <v>11.9</v>
      </c>
      <c r="AE45" s="4">
        <v>854</v>
      </c>
      <c r="AF45" s="4">
        <v>869</v>
      </c>
      <c r="AG45" s="4">
        <v>887</v>
      </c>
      <c r="AH45" s="4">
        <v>74</v>
      </c>
      <c r="AI45" s="4">
        <v>23.06</v>
      </c>
      <c r="AJ45" s="4">
        <v>0.53</v>
      </c>
      <c r="AK45" s="4">
        <v>990</v>
      </c>
      <c r="AL45" s="4">
        <v>2</v>
      </c>
      <c r="AM45" s="4">
        <v>0</v>
      </c>
      <c r="AN45" s="4">
        <v>27</v>
      </c>
      <c r="AO45" s="4">
        <v>191</v>
      </c>
      <c r="AP45" s="4">
        <v>189</v>
      </c>
      <c r="AQ45" s="4">
        <v>1.6</v>
      </c>
      <c r="AR45" s="4">
        <v>195</v>
      </c>
      <c r="AS45" s="4" t="s">
        <v>155</v>
      </c>
      <c r="AT45" s="4">
        <v>1</v>
      </c>
      <c r="AU45" s="5">
        <v>0.64170138888888884</v>
      </c>
      <c r="AV45" s="4">
        <v>47.158864999999999</v>
      </c>
      <c r="AW45" s="4">
        <v>-88.484122999999997</v>
      </c>
      <c r="AX45" s="4">
        <v>310</v>
      </c>
      <c r="AY45" s="4">
        <v>23.9</v>
      </c>
      <c r="AZ45" s="4">
        <v>12</v>
      </c>
      <c r="BA45" s="4">
        <v>11</v>
      </c>
      <c r="BB45" s="4" t="s">
        <v>422</v>
      </c>
      <c r="BC45" s="4">
        <v>0.9</v>
      </c>
      <c r="BD45" s="4">
        <v>1.0738000000000001</v>
      </c>
      <c r="BE45" s="4">
        <v>1.6</v>
      </c>
      <c r="BF45" s="4">
        <v>14.063000000000001</v>
      </c>
      <c r="BG45" s="4">
        <v>14.73</v>
      </c>
      <c r="BH45" s="4">
        <v>1.05</v>
      </c>
      <c r="BI45" s="4">
        <v>14.244999999999999</v>
      </c>
      <c r="BJ45" s="4">
        <v>3011.027</v>
      </c>
      <c r="BK45" s="4">
        <v>9.2200000000000006</v>
      </c>
      <c r="BL45" s="4">
        <v>11.452999999999999</v>
      </c>
      <c r="BM45" s="4">
        <v>0.113</v>
      </c>
      <c r="BN45" s="4">
        <v>11.566000000000001</v>
      </c>
      <c r="BO45" s="4">
        <v>9.2059999999999995</v>
      </c>
      <c r="BP45" s="4">
        <v>9.0999999999999998E-2</v>
      </c>
      <c r="BQ45" s="4">
        <v>9.2959999999999994</v>
      </c>
      <c r="BR45" s="4">
        <v>2.5255999999999998</v>
      </c>
      <c r="BU45" s="4">
        <v>2.7410000000000001</v>
      </c>
      <c r="BW45" s="4">
        <v>61.069000000000003</v>
      </c>
      <c r="BX45" s="4">
        <v>0.38275999999999999</v>
      </c>
      <c r="BY45" s="4">
        <v>-5</v>
      </c>
      <c r="BZ45" s="4">
        <v>0.90049199999999996</v>
      </c>
      <c r="CA45" s="4">
        <v>9.3536979999999996</v>
      </c>
      <c r="CB45" s="4">
        <v>18.189938000000001</v>
      </c>
      <c r="CC45" s="4">
        <f t="shared" si="9"/>
        <v>2.4712470115999996</v>
      </c>
      <c r="CE45" s="4">
        <f t="shared" si="10"/>
        <v>21038.685209200961</v>
      </c>
      <c r="CF45" s="4">
        <f t="shared" si="10"/>
        <v>64.422098383320005</v>
      </c>
      <c r="CG45" s="4">
        <f t="shared" si="11"/>
        <v>64.953126526175993</v>
      </c>
      <c r="CH45" s="4">
        <f t="shared" si="11"/>
        <v>17.646903652593597</v>
      </c>
    </row>
    <row r="46" spans="1:86">
      <c r="A46" s="2">
        <v>42440</v>
      </c>
      <c r="B46" s="29">
        <v>0.4335546296296296</v>
      </c>
      <c r="C46" s="4">
        <v>14.34</v>
      </c>
      <c r="D46" s="4">
        <v>7.0499999999999993E-2</v>
      </c>
      <c r="E46" s="4" t="s">
        <v>155</v>
      </c>
      <c r="F46" s="4">
        <v>705.09575400000006</v>
      </c>
      <c r="G46" s="4">
        <v>678.4</v>
      </c>
      <c r="H46" s="4">
        <v>7.8</v>
      </c>
      <c r="I46" s="4">
        <v>317.3</v>
      </c>
      <c r="K46" s="4">
        <v>0.4</v>
      </c>
      <c r="L46" s="4">
        <v>66</v>
      </c>
      <c r="M46" s="4">
        <v>0.87529999999999997</v>
      </c>
      <c r="N46" s="4">
        <v>12.5517</v>
      </c>
      <c r="O46" s="4">
        <v>6.1699999999999998E-2</v>
      </c>
      <c r="P46" s="4">
        <v>593.83109999999999</v>
      </c>
      <c r="Q46" s="4">
        <v>6.8552</v>
      </c>
      <c r="R46" s="4">
        <v>600.70000000000005</v>
      </c>
      <c r="S46" s="4">
        <v>477.31619999999998</v>
      </c>
      <c r="T46" s="4">
        <v>5.5101000000000004</v>
      </c>
      <c r="U46" s="4">
        <v>482.8</v>
      </c>
      <c r="V46" s="4">
        <v>317.32319999999999</v>
      </c>
      <c r="Y46" s="4">
        <v>57.661999999999999</v>
      </c>
      <c r="Z46" s="4">
        <v>0</v>
      </c>
      <c r="AA46" s="4">
        <v>0.35010000000000002</v>
      </c>
      <c r="AB46" s="4" t="s">
        <v>382</v>
      </c>
      <c r="AC46" s="4">
        <v>0</v>
      </c>
      <c r="AD46" s="4">
        <v>11.8</v>
      </c>
      <c r="AE46" s="4">
        <v>854</v>
      </c>
      <c r="AF46" s="4">
        <v>869</v>
      </c>
      <c r="AG46" s="4">
        <v>887</v>
      </c>
      <c r="AH46" s="4">
        <v>74</v>
      </c>
      <c r="AI46" s="4">
        <v>23.06</v>
      </c>
      <c r="AJ46" s="4">
        <v>0.53</v>
      </c>
      <c r="AK46" s="4">
        <v>990</v>
      </c>
      <c r="AL46" s="4">
        <v>2</v>
      </c>
      <c r="AM46" s="4">
        <v>0</v>
      </c>
      <c r="AN46" s="4">
        <v>27</v>
      </c>
      <c r="AO46" s="4">
        <v>191</v>
      </c>
      <c r="AP46" s="4">
        <v>189.7</v>
      </c>
      <c r="AQ46" s="4">
        <v>1.6</v>
      </c>
      <c r="AR46" s="4">
        <v>195</v>
      </c>
      <c r="AS46" s="4" t="s">
        <v>155</v>
      </c>
      <c r="AT46" s="4">
        <v>1</v>
      </c>
      <c r="AU46" s="5">
        <v>0.64170138888888884</v>
      </c>
      <c r="AV46" s="4">
        <v>47.159021000000003</v>
      </c>
      <c r="AW46" s="4">
        <v>-88.484112999999994</v>
      </c>
      <c r="AX46" s="4">
        <v>309.89999999999998</v>
      </c>
      <c r="AY46" s="4">
        <v>25.8</v>
      </c>
      <c r="AZ46" s="4">
        <v>12</v>
      </c>
      <c r="BA46" s="4">
        <v>11</v>
      </c>
      <c r="BB46" s="4" t="s">
        <v>422</v>
      </c>
      <c r="BC46" s="4">
        <v>0.9738</v>
      </c>
      <c r="BD46" s="4">
        <v>1.1000000000000001</v>
      </c>
      <c r="BE46" s="4">
        <v>1.6</v>
      </c>
      <c r="BF46" s="4">
        <v>14.063000000000001</v>
      </c>
      <c r="BG46" s="4">
        <v>14.73</v>
      </c>
      <c r="BH46" s="4">
        <v>1.05</v>
      </c>
      <c r="BI46" s="4">
        <v>14.247999999999999</v>
      </c>
      <c r="BJ46" s="4">
        <v>3010.7359999999999</v>
      </c>
      <c r="BK46" s="4">
        <v>9.4220000000000006</v>
      </c>
      <c r="BL46" s="4">
        <v>14.917</v>
      </c>
      <c r="BM46" s="4">
        <v>0.17199999999999999</v>
      </c>
      <c r="BN46" s="4">
        <v>15.089</v>
      </c>
      <c r="BO46" s="4">
        <v>11.99</v>
      </c>
      <c r="BP46" s="4">
        <v>0.13800000000000001</v>
      </c>
      <c r="BQ46" s="4">
        <v>12.128</v>
      </c>
      <c r="BR46" s="4">
        <v>2.5169000000000001</v>
      </c>
      <c r="BU46" s="4">
        <v>2.7440000000000002</v>
      </c>
      <c r="BW46" s="4">
        <v>61.064</v>
      </c>
      <c r="BX46" s="4">
        <v>0.33011400000000002</v>
      </c>
      <c r="BY46" s="4">
        <v>-5</v>
      </c>
      <c r="BZ46" s="4">
        <v>0.89950799999999997</v>
      </c>
      <c r="CA46" s="4">
        <v>8.0671610000000005</v>
      </c>
      <c r="CB46" s="4">
        <v>18.170062000000001</v>
      </c>
      <c r="CC46" s="4">
        <f t="shared" si="9"/>
        <v>2.1313439362</v>
      </c>
      <c r="CE46" s="4">
        <f t="shared" si="10"/>
        <v>18143.204754250513</v>
      </c>
      <c r="CF46" s="4">
        <f t="shared" si="10"/>
        <v>56.778566833674006</v>
      </c>
      <c r="CG46" s="4">
        <f t="shared" si="11"/>
        <v>73.085380870175996</v>
      </c>
      <c r="CH46" s="4">
        <f t="shared" si="11"/>
        <v>15.167265428112302</v>
      </c>
    </row>
    <row r="47" spans="1:86">
      <c r="A47" s="2">
        <v>42440</v>
      </c>
      <c r="B47" s="29">
        <v>0.43356620370370375</v>
      </c>
      <c r="C47" s="4">
        <v>14.34</v>
      </c>
      <c r="D47" s="4">
        <v>7.9899999999999999E-2</v>
      </c>
      <c r="E47" s="4" t="s">
        <v>155</v>
      </c>
      <c r="F47" s="4">
        <v>798.58620699999994</v>
      </c>
      <c r="G47" s="4">
        <v>731.5</v>
      </c>
      <c r="H47" s="4">
        <v>7.9</v>
      </c>
      <c r="I47" s="4">
        <v>315.2</v>
      </c>
      <c r="K47" s="4">
        <v>0.4</v>
      </c>
      <c r="L47" s="4">
        <v>66</v>
      </c>
      <c r="M47" s="4">
        <v>0.87529999999999997</v>
      </c>
      <c r="N47" s="4">
        <v>12.5511</v>
      </c>
      <c r="O47" s="4">
        <v>6.9900000000000004E-2</v>
      </c>
      <c r="P47" s="4">
        <v>640.27589999999998</v>
      </c>
      <c r="Q47" s="4">
        <v>6.9145000000000003</v>
      </c>
      <c r="R47" s="4">
        <v>647.20000000000005</v>
      </c>
      <c r="S47" s="4">
        <v>514.6481</v>
      </c>
      <c r="T47" s="4">
        <v>5.5578000000000003</v>
      </c>
      <c r="U47" s="4">
        <v>520.20000000000005</v>
      </c>
      <c r="V47" s="4">
        <v>315.22640000000001</v>
      </c>
      <c r="Y47" s="4">
        <v>57.734000000000002</v>
      </c>
      <c r="Z47" s="4">
        <v>0</v>
      </c>
      <c r="AA47" s="4">
        <v>0.35010000000000002</v>
      </c>
      <c r="AB47" s="4" t="s">
        <v>382</v>
      </c>
      <c r="AC47" s="4">
        <v>0</v>
      </c>
      <c r="AD47" s="4">
        <v>11.9</v>
      </c>
      <c r="AE47" s="4">
        <v>854</v>
      </c>
      <c r="AF47" s="4">
        <v>868</v>
      </c>
      <c r="AG47" s="4">
        <v>886</v>
      </c>
      <c r="AH47" s="4">
        <v>74</v>
      </c>
      <c r="AI47" s="4">
        <v>23.06</v>
      </c>
      <c r="AJ47" s="4">
        <v>0.53</v>
      </c>
      <c r="AK47" s="4">
        <v>990</v>
      </c>
      <c r="AL47" s="4">
        <v>2</v>
      </c>
      <c r="AM47" s="4">
        <v>0</v>
      </c>
      <c r="AN47" s="4">
        <v>27</v>
      </c>
      <c r="AO47" s="4">
        <v>191</v>
      </c>
      <c r="AP47" s="4">
        <v>189.3</v>
      </c>
      <c r="AQ47" s="4">
        <v>1.7</v>
      </c>
      <c r="AR47" s="4">
        <v>195</v>
      </c>
      <c r="AS47" s="4" t="s">
        <v>155</v>
      </c>
      <c r="AT47" s="4">
        <v>1</v>
      </c>
      <c r="AU47" s="5">
        <v>0.64172453703703702</v>
      </c>
      <c r="AV47" s="4">
        <v>47.159077000000003</v>
      </c>
      <c r="AW47" s="4">
        <v>-88.484110000000001</v>
      </c>
      <c r="AX47" s="4">
        <v>309.8</v>
      </c>
      <c r="AY47" s="4">
        <v>27.4</v>
      </c>
      <c r="AZ47" s="4">
        <v>12</v>
      </c>
      <c r="BA47" s="4">
        <v>11</v>
      </c>
      <c r="BB47" s="4" t="s">
        <v>422</v>
      </c>
      <c r="BC47" s="4">
        <v>1.2951999999999999</v>
      </c>
      <c r="BD47" s="4">
        <v>1.0262</v>
      </c>
      <c r="BE47" s="4">
        <v>1.8952</v>
      </c>
      <c r="BF47" s="4">
        <v>14.063000000000001</v>
      </c>
      <c r="BG47" s="4">
        <v>14.72</v>
      </c>
      <c r="BH47" s="4">
        <v>1.05</v>
      </c>
      <c r="BI47" s="4">
        <v>14.253</v>
      </c>
      <c r="BJ47" s="4">
        <v>3008.8319999999999</v>
      </c>
      <c r="BK47" s="4">
        <v>10.664999999999999</v>
      </c>
      <c r="BL47" s="4">
        <v>16.074000000000002</v>
      </c>
      <c r="BM47" s="4">
        <v>0.17399999999999999</v>
      </c>
      <c r="BN47" s="4">
        <v>16.247</v>
      </c>
      <c r="BO47" s="4">
        <v>12.92</v>
      </c>
      <c r="BP47" s="4">
        <v>0.14000000000000001</v>
      </c>
      <c r="BQ47" s="4">
        <v>13.06</v>
      </c>
      <c r="BR47" s="4">
        <v>2.4988000000000001</v>
      </c>
      <c r="BU47" s="4">
        <v>2.746</v>
      </c>
      <c r="BW47" s="4">
        <v>61.024999999999999</v>
      </c>
      <c r="BX47" s="4">
        <v>0.30849199999999999</v>
      </c>
      <c r="BY47" s="4">
        <v>-5</v>
      </c>
      <c r="BZ47" s="4">
        <v>0.90049199999999996</v>
      </c>
      <c r="CA47" s="4">
        <v>7.5387729999999999</v>
      </c>
      <c r="CB47" s="4">
        <v>18.189938000000001</v>
      </c>
      <c r="CC47" s="4">
        <f t="shared" si="9"/>
        <v>1.9917438265999998</v>
      </c>
      <c r="CE47" s="4">
        <f t="shared" si="10"/>
        <v>16944.127378022589</v>
      </c>
      <c r="CF47" s="4">
        <f t="shared" si="10"/>
        <v>60.059557491614996</v>
      </c>
      <c r="CG47" s="4">
        <f t="shared" si="11"/>
        <v>73.546912408859995</v>
      </c>
      <c r="CH47" s="4">
        <f t="shared" si="11"/>
        <v>14.071900821382801</v>
      </c>
    </row>
    <row r="48" spans="1:86">
      <c r="A48" s="2">
        <v>42440</v>
      </c>
      <c r="B48" s="29">
        <v>0.43357777777777778</v>
      </c>
      <c r="C48" s="4">
        <v>14.34</v>
      </c>
      <c r="D48" s="4">
        <v>8.5000000000000006E-2</v>
      </c>
      <c r="E48" s="4" t="s">
        <v>155</v>
      </c>
      <c r="F48" s="4">
        <v>850</v>
      </c>
      <c r="G48" s="4">
        <v>721.6</v>
      </c>
      <c r="H48" s="4">
        <v>7.9</v>
      </c>
      <c r="I48" s="4">
        <v>312.7</v>
      </c>
      <c r="K48" s="4">
        <v>0.3</v>
      </c>
      <c r="L48" s="4">
        <v>66</v>
      </c>
      <c r="M48" s="4">
        <v>0.87519999999999998</v>
      </c>
      <c r="N48" s="4">
        <v>12.550700000000001</v>
      </c>
      <c r="O48" s="4">
        <v>7.4399999999999994E-2</v>
      </c>
      <c r="P48" s="4">
        <v>631.57510000000002</v>
      </c>
      <c r="Q48" s="4">
        <v>6.9142999999999999</v>
      </c>
      <c r="R48" s="4">
        <v>638.5</v>
      </c>
      <c r="S48" s="4">
        <v>507.65440000000001</v>
      </c>
      <c r="T48" s="4">
        <v>5.5575999999999999</v>
      </c>
      <c r="U48" s="4">
        <v>513.20000000000005</v>
      </c>
      <c r="V48" s="4">
        <v>312.65750000000003</v>
      </c>
      <c r="Y48" s="4">
        <v>57.765000000000001</v>
      </c>
      <c r="Z48" s="4">
        <v>0</v>
      </c>
      <c r="AA48" s="4">
        <v>0.2626</v>
      </c>
      <c r="AB48" s="4" t="s">
        <v>382</v>
      </c>
      <c r="AC48" s="4">
        <v>0</v>
      </c>
      <c r="AD48" s="4">
        <v>11.8</v>
      </c>
      <c r="AE48" s="4">
        <v>854</v>
      </c>
      <c r="AF48" s="4">
        <v>868</v>
      </c>
      <c r="AG48" s="4">
        <v>886</v>
      </c>
      <c r="AH48" s="4">
        <v>74</v>
      </c>
      <c r="AI48" s="4">
        <v>23.06</v>
      </c>
      <c r="AJ48" s="4">
        <v>0.53</v>
      </c>
      <c r="AK48" s="4">
        <v>990</v>
      </c>
      <c r="AL48" s="4">
        <v>2</v>
      </c>
      <c r="AM48" s="4">
        <v>0</v>
      </c>
      <c r="AN48" s="4">
        <v>27</v>
      </c>
      <c r="AO48" s="4">
        <v>191</v>
      </c>
      <c r="AP48" s="4">
        <v>189</v>
      </c>
      <c r="AQ48" s="4">
        <v>1.8</v>
      </c>
      <c r="AR48" s="4">
        <v>195</v>
      </c>
      <c r="AS48" s="4" t="s">
        <v>155</v>
      </c>
      <c r="AT48" s="4">
        <v>1</v>
      </c>
      <c r="AU48" s="5">
        <v>0.64172453703703702</v>
      </c>
      <c r="AV48" s="4">
        <v>47.159162999999999</v>
      </c>
      <c r="AW48" s="4">
        <v>-88.484119000000007</v>
      </c>
      <c r="AX48" s="4">
        <v>309.7</v>
      </c>
      <c r="AY48" s="4">
        <v>28.3</v>
      </c>
      <c r="AZ48" s="4">
        <v>12</v>
      </c>
      <c r="BA48" s="4">
        <v>11</v>
      </c>
      <c r="BB48" s="4" t="s">
        <v>422</v>
      </c>
      <c r="BC48" s="4">
        <v>1.6214</v>
      </c>
      <c r="BD48" s="4">
        <v>1</v>
      </c>
      <c r="BE48" s="4">
        <v>2.2214</v>
      </c>
      <c r="BF48" s="4">
        <v>14.063000000000001</v>
      </c>
      <c r="BG48" s="4">
        <v>14.71</v>
      </c>
      <c r="BH48" s="4">
        <v>1.05</v>
      </c>
      <c r="BI48" s="4">
        <v>14.256</v>
      </c>
      <c r="BJ48" s="4">
        <v>3007.82</v>
      </c>
      <c r="BK48" s="4">
        <v>11.347</v>
      </c>
      <c r="BL48" s="4">
        <v>15.851000000000001</v>
      </c>
      <c r="BM48" s="4">
        <v>0.17399999999999999</v>
      </c>
      <c r="BN48" s="4">
        <v>16.024000000000001</v>
      </c>
      <c r="BO48" s="4">
        <v>12.741</v>
      </c>
      <c r="BP48" s="4">
        <v>0.13900000000000001</v>
      </c>
      <c r="BQ48" s="4">
        <v>12.88</v>
      </c>
      <c r="BR48" s="4">
        <v>2.4777</v>
      </c>
      <c r="BU48" s="4">
        <v>2.7469999999999999</v>
      </c>
      <c r="BW48" s="4">
        <v>45.753</v>
      </c>
      <c r="BX48" s="4">
        <v>0.33585599999999999</v>
      </c>
      <c r="BY48" s="4">
        <v>-5</v>
      </c>
      <c r="BZ48" s="4">
        <v>0.90100000000000002</v>
      </c>
      <c r="CA48" s="4">
        <v>8.2074809999999996</v>
      </c>
      <c r="CB48" s="4">
        <v>18.200199999999999</v>
      </c>
      <c r="CC48" s="4">
        <f t="shared" si="9"/>
        <v>2.1684164801999999</v>
      </c>
      <c r="CE48" s="4">
        <f t="shared" si="10"/>
        <v>18440.90924956074</v>
      </c>
      <c r="CF48" s="4">
        <f t="shared" si="10"/>
        <v>69.568324319528983</v>
      </c>
      <c r="CG48" s="4">
        <f t="shared" si="11"/>
        <v>78.967129394159997</v>
      </c>
      <c r="CH48" s="4">
        <f t="shared" si="11"/>
        <v>15.1907497282539</v>
      </c>
    </row>
    <row r="49" spans="1:86">
      <c r="A49" s="2">
        <v>42440</v>
      </c>
      <c r="B49" s="29">
        <v>0.43358935185185188</v>
      </c>
      <c r="C49" s="4">
        <v>14.352</v>
      </c>
      <c r="D49" s="4">
        <v>8.5000000000000006E-2</v>
      </c>
      <c r="E49" s="4" t="s">
        <v>155</v>
      </c>
      <c r="F49" s="4">
        <v>850</v>
      </c>
      <c r="G49" s="4">
        <v>704.3</v>
      </c>
      <c r="H49" s="4">
        <v>7.8</v>
      </c>
      <c r="I49" s="4">
        <v>301.2</v>
      </c>
      <c r="K49" s="4">
        <v>0.3</v>
      </c>
      <c r="L49" s="4">
        <v>66</v>
      </c>
      <c r="M49" s="4">
        <v>0.87509999999999999</v>
      </c>
      <c r="N49" s="4">
        <v>12.5601</v>
      </c>
      <c r="O49" s="4">
        <v>7.4399999999999994E-2</v>
      </c>
      <c r="P49" s="4">
        <v>616.33630000000005</v>
      </c>
      <c r="Q49" s="4">
        <v>6.8261000000000003</v>
      </c>
      <c r="R49" s="4">
        <v>623.20000000000005</v>
      </c>
      <c r="S49" s="4">
        <v>495.40559999999999</v>
      </c>
      <c r="T49" s="4">
        <v>5.4867999999999997</v>
      </c>
      <c r="U49" s="4">
        <v>500.9</v>
      </c>
      <c r="V49" s="4">
        <v>301.18029999999999</v>
      </c>
      <c r="Y49" s="4">
        <v>57.735999999999997</v>
      </c>
      <c r="Z49" s="4">
        <v>0</v>
      </c>
      <c r="AA49" s="4">
        <v>0.26250000000000001</v>
      </c>
      <c r="AB49" s="4" t="s">
        <v>382</v>
      </c>
      <c r="AC49" s="4">
        <v>0</v>
      </c>
      <c r="AD49" s="4">
        <v>11.8</v>
      </c>
      <c r="AE49" s="4">
        <v>854</v>
      </c>
      <c r="AF49" s="4">
        <v>868</v>
      </c>
      <c r="AG49" s="4">
        <v>886</v>
      </c>
      <c r="AH49" s="4">
        <v>74</v>
      </c>
      <c r="AI49" s="4">
        <v>23.06</v>
      </c>
      <c r="AJ49" s="4">
        <v>0.53</v>
      </c>
      <c r="AK49" s="4">
        <v>990</v>
      </c>
      <c r="AL49" s="4">
        <v>2</v>
      </c>
      <c r="AM49" s="4">
        <v>0</v>
      </c>
      <c r="AN49" s="4">
        <v>27</v>
      </c>
      <c r="AO49" s="4">
        <v>191</v>
      </c>
      <c r="AP49" s="4">
        <v>189</v>
      </c>
      <c r="AQ49" s="4">
        <v>1.8</v>
      </c>
      <c r="AR49" s="4">
        <v>195</v>
      </c>
      <c r="AS49" s="4" t="s">
        <v>155</v>
      </c>
      <c r="AT49" s="4">
        <v>2</v>
      </c>
      <c r="AU49" s="5">
        <v>0.64173611111111117</v>
      </c>
      <c r="AV49" s="4">
        <v>47.159281</v>
      </c>
      <c r="AW49" s="4">
        <v>-88.484129999999993</v>
      </c>
      <c r="AX49" s="4">
        <v>309.89999999999998</v>
      </c>
      <c r="AY49" s="4">
        <v>29.2</v>
      </c>
      <c r="AZ49" s="4">
        <v>12</v>
      </c>
      <c r="BA49" s="4">
        <v>12</v>
      </c>
      <c r="BB49" s="4" t="s">
        <v>420</v>
      </c>
      <c r="BC49" s="4">
        <v>2.2166000000000001</v>
      </c>
      <c r="BD49" s="4">
        <v>1.2951999999999999</v>
      </c>
      <c r="BE49" s="4">
        <v>2.8166000000000002</v>
      </c>
      <c r="BF49" s="4">
        <v>14.063000000000001</v>
      </c>
      <c r="BG49" s="4">
        <v>14.7</v>
      </c>
      <c r="BH49" s="4">
        <v>1.05</v>
      </c>
      <c r="BI49" s="4">
        <v>14.266999999999999</v>
      </c>
      <c r="BJ49" s="4">
        <v>3008.107</v>
      </c>
      <c r="BK49" s="4">
        <v>11.339</v>
      </c>
      <c r="BL49" s="4">
        <v>15.458</v>
      </c>
      <c r="BM49" s="4">
        <v>0.17100000000000001</v>
      </c>
      <c r="BN49" s="4">
        <v>15.629</v>
      </c>
      <c r="BO49" s="4">
        <v>12.425000000000001</v>
      </c>
      <c r="BP49" s="4">
        <v>0.13800000000000001</v>
      </c>
      <c r="BQ49" s="4">
        <v>12.563000000000001</v>
      </c>
      <c r="BR49" s="4">
        <v>2.3852000000000002</v>
      </c>
      <c r="BU49" s="4">
        <v>2.7429999999999999</v>
      </c>
      <c r="BW49" s="4">
        <v>45.719000000000001</v>
      </c>
      <c r="BX49" s="4">
        <v>0.32112800000000002</v>
      </c>
      <c r="BY49" s="4">
        <v>-5</v>
      </c>
      <c r="BZ49" s="4">
        <v>0.89876199999999995</v>
      </c>
      <c r="CA49" s="4">
        <v>7.8475650000000003</v>
      </c>
      <c r="CB49" s="4">
        <v>18.154992</v>
      </c>
      <c r="CC49" s="4">
        <f t="shared" si="9"/>
        <v>2.073326673</v>
      </c>
      <c r="CE49" s="4">
        <f t="shared" si="10"/>
        <v>17633.917461462886</v>
      </c>
      <c r="CF49" s="4">
        <f t="shared" si="10"/>
        <v>66.470704032645003</v>
      </c>
      <c r="CG49" s="4">
        <f t="shared" si="11"/>
        <v>73.645952443965001</v>
      </c>
      <c r="CH49" s="4">
        <f t="shared" si="11"/>
        <v>13.982354992386</v>
      </c>
    </row>
    <row r="50" spans="1:86">
      <c r="A50" s="2">
        <v>42440</v>
      </c>
      <c r="B50" s="29">
        <v>0.43360092592592592</v>
      </c>
      <c r="C50" s="4">
        <v>14.36</v>
      </c>
      <c r="D50" s="4">
        <v>8.2699999999999996E-2</v>
      </c>
      <c r="E50" s="4" t="s">
        <v>155</v>
      </c>
      <c r="F50" s="4">
        <v>826.71794899999998</v>
      </c>
      <c r="G50" s="4">
        <v>712.5</v>
      </c>
      <c r="H50" s="4">
        <v>7.8</v>
      </c>
      <c r="I50" s="4">
        <v>307.2</v>
      </c>
      <c r="K50" s="4">
        <v>0.3</v>
      </c>
      <c r="L50" s="4">
        <v>66</v>
      </c>
      <c r="M50" s="4">
        <v>0.87509999999999999</v>
      </c>
      <c r="N50" s="4">
        <v>12.566800000000001</v>
      </c>
      <c r="O50" s="4">
        <v>7.2300000000000003E-2</v>
      </c>
      <c r="P50" s="4">
        <v>623.5616</v>
      </c>
      <c r="Q50" s="4">
        <v>6.8259999999999996</v>
      </c>
      <c r="R50" s="4">
        <v>630.4</v>
      </c>
      <c r="S50" s="4">
        <v>501.21319999999997</v>
      </c>
      <c r="T50" s="4">
        <v>5.4866000000000001</v>
      </c>
      <c r="U50" s="4">
        <v>506.7</v>
      </c>
      <c r="V50" s="4">
        <v>307.17700000000002</v>
      </c>
      <c r="Y50" s="4">
        <v>57.670999999999999</v>
      </c>
      <c r="Z50" s="4">
        <v>0</v>
      </c>
      <c r="AA50" s="4">
        <v>0.26250000000000001</v>
      </c>
      <c r="AB50" s="4" t="s">
        <v>382</v>
      </c>
      <c r="AC50" s="4">
        <v>0</v>
      </c>
      <c r="AD50" s="4">
        <v>11.9</v>
      </c>
      <c r="AE50" s="4">
        <v>853</v>
      </c>
      <c r="AF50" s="4">
        <v>868</v>
      </c>
      <c r="AG50" s="4">
        <v>886</v>
      </c>
      <c r="AH50" s="4">
        <v>74</v>
      </c>
      <c r="AI50" s="4">
        <v>23.06</v>
      </c>
      <c r="AJ50" s="4">
        <v>0.53</v>
      </c>
      <c r="AK50" s="4">
        <v>990</v>
      </c>
      <c r="AL50" s="4">
        <v>2</v>
      </c>
      <c r="AM50" s="4">
        <v>0</v>
      </c>
      <c r="AN50" s="4">
        <v>27</v>
      </c>
      <c r="AO50" s="4">
        <v>191</v>
      </c>
      <c r="AP50" s="4">
        <v>189</v>
      </c>
      <c r="AQ50" s="4">
        <v>1.9</v>
      </c>
      <c r="AR50" s="4">
        <v>195</v>
      </c>
      <c r="AS50" s="4" t="s">
        <v>155</v>
      </c>
      <c r="AT50" s="4">
        <v>2</v>
      </c>
      <c r="AU50" s="5">
        <v>0.64174768518518521</v>
      </c>
      <c r="AV50" s="4">
        <v>47.159402999999998</v>
      </c>
      <c r="AW50" s="4">
        <v>-88.484143000000003</v>
      </c>
      <c r="AX50" s="4">
        <v>310.10000000000002</v>
      </c>
      <c r="AY50" s="4">
        <v>29.8</v>
      </c>
      <c r="AZ50" s="4">
        <v>12</v>
      </c>
      <c r="BA50" s="4">
        <v>12</v>
      </c>
      <c r="BB50" s="4" t="s">
        <v>420</v>
      </c>
      <c r="BC50" s="4">
        <v>2.4</v>
      </c>
      <c r="BD50" s="4">
        <v>1.4</v>
      </c>
      <c r="BE50" s="4">
        <v>3</v>
      </c>
      <c r="BF50" s="4">
        <v>14.063000000000001</v>
      </c>
      <c r="BG50" s="4">
        <v>14.7</v>
      </c>
      <c r="BH50" s="4">
        <v>1.05</v>
      </c>
      <c r="BI50" s="4">
        <v>14.27</v>
      </c>
      <c r="BJ50" s="4">
        <v>3008.4580000000001</v>
      </c>
      <c r="BK50" s="4">
        <v>11.023999999999999</v>
      </c>
      <c r="BL50" s="4">
        <v>15.632999999999999</v>
      </c>
      <c r="BM50" s="4">
        <v>0.17100000000000001</v>
      </c>
      <c r="BN50" s="4">
        <v>15.804</v>
      </c>
      <c r="BO50" s="4">
        <v>12.565</v>
      </c>
      <c r="BP50" s="4">
        <v>0.13800000000000001</v>
      </c>
      <c r="BQ50" s="4">
        <v>12.702999999999999</v>
      </c>
      <c r="BR50" s="4">
        <v>2.4317000000000002</v>
      </c>
      <c r="BU50" s="4">
        <v>2.7389999999999999</v>
      </c>
      <c r="BW50" s="4">
        <v>45.698999999999998</v>
      </c>
      <c r="BX50" s="4">
        <v>0.33911000000000002</v>
      </c>
      <c r="BY50" s="4">
        <v>-5</v>
      </c>
      <c r="BZ50" s="4">
        <v>0.90098400000000001</v>
      </c>
      <c r="CA50" s="4">
        <v>8.2870000000000008</v>
      </c>
      <c r="CB50" s="4">
        <v>18.199877000000001</v>
      </c>
      <c r="CC50" s="4">
        <f t="shared" si="9"/>
        <v>2.1894254000000002</v>
      </c>
      <c r="CE50" s="4">
        <f t="shared" si="10"/>
        <v>18623.525310162</v>
      </c>
      <c r="CF50" s="4">
        <f t="shared" si="10"/>
        <v>68.242848336000009</v>
      </c>
      <c r="CG50" s="4">
        <f t="shared" si="11"/>
        <v>78.636511467000005</v>
      </c>
      <c r="CH50" s="4">
        <f t="shared" si="11"/>
        <v>15.053168931300002</v>
      </c>
    </row>
    <row r="51" spans="1:86">
      <c r="A51" s="2">
        <v>42440</v>
      </c>
      <c r="B51" s="29">
        <v>0.43361250000000001</v>
      </c>
      <c r="C51" s="4">
        <v>14.356999999999999</v>
      </c>
      <c r="D51" s="4">
        <v>6.54E-2</v>
      </c>
      <c r="E51" s="4" t="s">
        <v>155</v>
      </c>
      <c r="F51" s="4">
        <v>654.22628999999995</v>
      </c>
      <c r="G51" s="4">
        <v>648</v>
      </c>
      <c r="H51" s="4">
        <v>7.7</v>
      </c>
      <c r="I51" s="4">
        <v>285.5</v>
      </c>
      <c r="K51" s="4">
        <v>0.3</v>
      </c>
      <c r="L51" s="4">
        <v>66</v>
      </c>
      <c r="M51" s="4">
        <v>0.87529999999999997</v>
      </c>
      <c r="N51" s="4">
        <v>12.567</v>
      </c>
      <c r="O51" s="4">
        <v>5.7299999999999997E-2</v>
      </c>
      <c r="P51" s="4">
        <v>567.21420000000001</v>
      </c>
      <c r="Q51" s="4">
        <v>6.7397999999999998</v>
      </c>
      <c r="R51" s="4">
        <v>574</v>
      </c>
      <c r="S51" s="4">
        <v>455.95179999999999</v>
      </c>
      <c r="T51" s="4">
        <v>5.4177999999999997</v>
      </c>
      <c r="U51" s="4">
        <v>461.4</v>
      </c>
      <c r="V51" s="4">
        <v>285.48320000000001</v>
      </c>
      <c r="Y51" s="4">
        <v>57.682000000000002</v>
      </c>
      <c r="Z51" s="4">
        <v>0</v>
      </c>
      <c r="AA51" s="4">
        <v>0.2626</v>
      </c>
      <c r="AB51" s="4" t="s">
        <v>382</v>
      </c>
      <c r="AC51" s="4">
        <v>0</v>
      </c>
      <c r="AD51" s="4">
        <v>11.9</v>
      </c>
      <c r="AE51" s="4">
        <v>853</v>
      </c>
      <c r="AF51" s="4">
        <v>868</v>
      </c>
      <c r="AG51" s="4">
        <v>886</v>
      </c>
      <c r="AH51" s="4">
        <v>74</v>
      </c>
      <c r="AI51" s="4">
        <v>23.08</v>
      </c>
      <c r="AJ51" s="4">
        <v>0.53</v>
      </c>
      <c r="AK51" s="4">
        <v>989</v>
      </c>
      <c r="AL51" s="4">
        <v>2</v>
      </c>
      <c r="AM51" s="4">
        <v>0</v>
      </c>
      <c r="AN51" s="4">
        <v>27</v>
      </c>
      <c r="AO51" s="4">
        <v>191</v>
      </c>
      <c r="AP51" s="4">
        <v>189</v>
      </c>
      <c r="AQ51" s="4">
        <v>1.8</v>
      </c>
      <c r="AR51" s="4">
        <v>195</v>
      </c>
      <c r="AS51" s="4" t="s">
        <v>155</v>
      </c>
      <c r="AT51" s="4">
        <v>2</v>
      </c>
      <c r="AU51" s="5">
        <v>0.64175925925925925</v>
      </c>
      <c r="AV51" s="4">
        <v>47.159525000000002</v>
      </c>
      <c r="AW51" s="4">
        <v>-88.484157999999994</v>
      </c>
      <c r="AX51" s="4">
        <v>310.5</v>
      </c>
      <c r="AY51" s="4">
        <v>29.9</v>
      </c>
      <c r="AZ51" s="4">
        <v>12</v>
      </c>
      <c r="BA51" s="4">
        <v>12</v>
      </c>
      <c r="BB51" s="4" t="s">
        <v>420</v>
      </c>
      <c r="BC51" s="4">
        <v>1.8096000000000001</v>
      </c>
      <c r="BD51" s="4">
        <v>1.4738</v>
      </c>
      <c r="BE51" s="4">
        <v>2.8523999999999998</v>
      </c>
      <c r="BF51" s="4">
        <v>14.063000000000001</v>
      </c>
      <c r="BG51" s="4">
        <v>14.72</v>
      </c>
      <c r="BH51" s="4">
        <v>1.05</v>
      </c>
      <c r="BI51" s="4">
        <v>14.247</v>
      </c>
      <c r="BJ51" s="4">
        <v>3012.5740000000001</v>
      </c>
      <c r="BK51" s="4">
        <v>8.7370000000000001</v>
      </c>
      <c r="BL51" s="4">
        <v>14.239000000000001</v>
      </c>
      <c r="BM51" s="4">
        <v>0.16900000000000001</v>
      </c>
      <c r="BN51" s="4">
        <v>14.409000000000001</v>
      </c>
      <c r="BO51" s="4">
        <v>11.446</v>
      </c>
      <c r="BP51" s="4">
        <v>0.13600000000000001</v>
      </c>
      <c r="BQ51" s="4">
        <v>11.582000000000001</v>
      </c>
      <c r="BR51" s="4">
        <v>2.2629999999999999</v>
      </c>
      <c r="BU51" s="4">
        <v>2.7429999999999999</v>
      </c>
      <c r="BW51" s="4">
        <v>45.77</v>
      </c>
      <c r="BX51" s="4">
        <v>0.31666800000000001</v>
      </c>
      <c r="BY51" s="4">
        <v>-5</v>
      </c>
      <c r="BZ51" s="4">
        <v>0.89976199999999995</v>
      </c>
      <c r="CA51" s="4">
        <v>7.7385739999999998</v>
      </c>
      <c r="CB51" s="4">
        <v>18.175191999999999</v>
      </c>
      <c r="CC51" s="4">
        <f t="shared" si="9"/>
        <v>2.0445312508</v>
      </c>
      <c r="CE51" s="4">
        <f t="shared" si="10"/>
        <v>17414.83104161857</v>
      </c>
      <c r="CF51" s="4">
        <f t="shared" si="10"/>
        <v>50.506105015386005</v>
      </c>
      <c r="CG51" s="4">
        <f t="shared" si="11"/>
        <v>66.952238558795997</v>
      </c>
      <c r="CH51" s="4">
        <f t="shared" si="11"/>
        <v>13.081757542614</v>
      </c>
    </row>
    <row r="52" spans="1:86">
      <c r="A52" s="2">
        <v>42440</v>
      </c>
      <c r="B52" s="29">
        <v>0.43362407407407405</v>
      </c>
      <c r="C52" s="4">
        <v>14.35</v>
      </c>
      <c r="D52" s="4">
        <v>5.3699999999999998E-2</v>
      </c>
      <c r="E52" s="4" t="s">
        <v>155</v>
      </c>
      <c r="F52" s="4">
        <v>536.65560200000004</v>
      </c>
      <c r="G52" s="4">
        <v>732.9</v>
      </c>
      <c r="H52" s="4">
        <v>7.2</v>
      </c>
      <c r="I52" s="4">
        <v>279.3</v>
      </c>
      <c r="K52" s="4">
        <v>0.3</v>
      </c>
      <c r="L52" s="4">
        <v>65</v>
      </c>
      <c r="M52" s="4">
        <v>0.87549999999999994</v>
      </c>
      <c r="N52" s="4">
        <v>12.562799999999999</v>
      </c>
      <c r="O52" s="4">
        <v>4.7E-2</v>
      </c>
      <c r="P52" s="4">
        <v>641.65560000000005</v>
      </c>
      <c r="Q52" s="4">
        <v>6.3432000000000004</v>
      </c>
      <c r="R52" s="4">
        <v>648</v>
      </c>
      <c r="S52" s="4">
        <v>515.80269999999996</v>
      </c>
      <c r="T52" s="4">
        <v>5.0991</v>
      </c>
      <c r="U52" s="4">
        <v>520.9</v>
      </c>
      <c r="V52" s="4">
        <v>279.3066</v>
      </c>
      <c r="Y52" s="4">
        <v>57.011000000000003</v>
      </c>
      <c r="Z52" s="4">
        <v>0</v>
      </c>
      <c r="AA52" s="4">
        <v>0.2626</v>
      </c>
      <c r="AB52" s="4" t="s">
        <v>382</v>
      </c>
      <c r="AC52" s="4">
        <v>0</v>
      </c>
      <c r="AD52" s="4">
        <v>11.9</v>
      </c>
      <c r="AE52" s="4">
        <v>854</v>
      </c>
      <c r="AF52" s="4">
        <v>868</v>
      </c>
      <c r="AG52" s="4">
        <v>886</v>
      </c>
      <c r="AH52" s="4">
        <v>74</v>
      </c>
      <c r="AI52" s="4">
        <v>23.09</v>
      </c>
      <c r="AJ52" s="4">
        <v>0.53</v>
      </c>
      <c r="AK52" s="4">
        <v>989</v>
      </c>
      <c r="AL52" s="4">
        <v>2</v>
      </c>
      <c r="AM52" s="4">
        <v>0</v>
      </c>
      <c r="AN52" s="4">
        <v>27</v>
      </c>
      <c r="AO52" s="4">
        <v>191</v>
      </c>
      <c r="AP52" s="4">
        <v>189</v>
      </c>
      <c r="AQ52" s="4">
        <v>1.8</v>
      </c>
      <c r="AR52" s="4">
        <v>195</v>
      </c>
      <c r="AS52" s="4" t="s">
        <v>155</v>
      </c>
      <c r="AT52" s="4">
        <v>2</v>
      </c>
      <c r="AU52" s="5">
        <v>0.64177083333333329</v>
      </c>
      <c r="AV52" s="4">
        <v>47.159646000000002</v>
      </c>
      <c r="AW52" s="4">
        <v>-88.484170000000006</v>
      </c>
      <c r="AX52" s="4">
        <v>310.8</v>
      </c>
      <c r="AY52" s="4">
        <v>30.1</v>
      </c>
      <c r="AZ52" s="4">
        <v>12</v>
      </c>
      <c r="BA52" s="4">
        <v>12</v>
      </c>
      <c r="BB52" s="4" t="s">
        <v>420</v>
      </c>
      <c r="BC52" s="4">
        <v>1.0833999999999999</v>
      </c>
      <c r="BD52" s="4">
        <v>1.3524</v>
      </c>
      <c r="BE52" s="4">
        <v>1.9144000000000001</v>
      </c>
      <c r="BF52" s="4">
        <v>14.063000000000001</v>
      </c>
      <c r="BG52" s="4">
        <v>14.74</v>
      </c>
      <c r="BH52" s="4">
        <v>1.05</v>
      </c>
      <c r="BI52" s="4">
        <v>14.226000000000001</v>
      </c>
      <c r="BJ52" s="4">
        <v>3015.1770000000001</v>
      </c>
      <c r="BK52" s="4">
        <v>7.1769999999999996</v>
      </c>
      <c r="BL52" s="4">
        <v>16.126999999999999</v>
      </c>
      <c r="BM52" s="4">
        <v>0.159</v>
      </c>
      <c r="BN52" s="4">
        <v>16.286999999999999</v>
      </c>
      <c r="BO52" s="4">
        <v>12.964</v>
      </c>
      <c r="BP52" s="4">
        <v>0.128</v>
      </c>
      <c r="BQ52" s="4">
        <v>13.092000000000001</v>
      </c>
      <c r="BR52" s="4">
        <v>2.2166999999999999</v>
      </c>
      <c r="BU52" s="4">
        <v>2.7149999999999999</v>
      </c>
      <c r="BW52" s="4">
        <v>45.832999999999998</v>
      </c>
      <c r="BX52" s="4">
        <v>0.316444</v>
      </c>
      <c r="BY52" s="4">
        <v>-5</v>
      </c>
      <c r="BZ52" s="4">
        <v>0.89974600000000005</v>
      </c>
      <c r="CA52" s="4">
        <v>7.7331000000000003</v>
      </c>
      <c r="CB52" s="4">
        <v>18.174869000000001</v>
      </c>
      <c r="CC52" s="4">
        <f t="shared" si="9"/>
        <v>2.0430850199999999</v>
      </c>
      <c r="CE52" s="4">
        <f t="shared" si="10"/>
        <v>17417.548948248903</v>
      </c>
      <c r="CF52" s="4">
        <f t="shared" si="10"/>
        <v>41.458842648899996</v>
      </c>
      <c r="CG52" s="4">
        <f t="shared" si="11"/>
        <v>75.627583664400007</v>
      </c>
      <c r="CH52" s="4">
        <f t="shared" si="11"/>
        <v>12.80504618919</v>
      </c>
    </row>
    <row r="53" spans="1:86">
      <c r="A53" s="2">
        <v>42440</v>
      </c>
      <c r="B53" s="29">
        <v>0.4336356481481482</v>
      </c>
      <c r="C53" s="4">
        <v>14.35</v>
      </c>
      <c r="D53" s="4">
        <v>5.1999999999999998E-2</v>
      </c>
      <c r="E53" s="4" t="s">
        <v>155</v>
      </c>
      <c r="F53" s="4">
        <v>520</v>
      </c>
      <c r="G53" s="4">
        <v>781.4</v>
      </c>
      <c r="H53" s="4">
        <v>6.5</v>
      </c>
      <c r="I53" s="4">
        <v>274.2</v>
      </c>
      <c r="K53" s="4">
        <v>0.3</v>
      </c>
      <c r="L53" s="4">
        <v>65</v>
      </c>
      <c r="M53" s="4">
        <v>0.87549999999999994</v>
      </c>
      <c r="N53" s="4">
        <v>12.5634</v>
      </c>
      <c r="O53" s="4">
        <v>4.5499999999999999E-2</v>
      </c>
      <c r="P53" s="4">
        <v>684.1155</v>
      </c>
      <c r="Q53" s="4">
        <v>5.6906999999999996</v>
      </c>
      <c r="R53" s="4">
        <v>689.8</v>
      </c>
      <c r="S53" s="4">
        <v>549.93460000000005</v>
      </c>
      <c r="T53" s="4">
        <v>4.5746000000000002</v>
      </c>
      <c r="U53" s="4">
        <v>554.5</v>
      </c>
      <c r="V53" s="4">
        <v>274.19830000000002</v>
      </c>
      <c r="Y53" s="4">
        <v>56.545999999999999</v>
      </c>
      <c r="Z53" s="4">
        <v>0</v>
      </c>
      <c r="AA53" s="4">
        <v>0.2626</v>
      </c>
      <c r="AB53" s="4" t="s">
        <v>382</v>
      </c>
      <c r="AC53" s="4">
        <v>0</v>
      </c>
      <c r="AD53" s="4">
        <v>11.9</v>
      </c>
      <c r="AE53" s="4">
        <v>853</v>
      </c>
      <c r="AF53" s="4">
        <v>868</v>
      </c>
      <c r="AG53" s="4">
        <v>885</v>
      </c>
      <c r="AH53" s="4">
        <v>74</v>
      </c>
      <c r="AI53" s="4">
        <v>23.09</v>
      </c>
      <c r="AJ53" s="4">
        <v>0.53</v>
      </c>
      <c r="AK53" s="4">
        <v>989</v>
      </c>
      <c r="AL53" s="4">
        <v>2</v>
      </c>
      <c r="AM53" s="4">
        <v>0</v>
      </c>
      <c r="AN53" s="4">
        <v>27</v>
      </c>
      <c r="AO53" s="4">
        <v>191</v>
      </c>
      <c r="AP53" s="4">
        <v>189</v>
      </c>
      <c r="AQ53" s="4">
        <v>1.9</v>
      </c>
      <c r="AR53" s="4">
        <v>195</v>
      </c>
      <c r="AS53" s="4" t="s">
        <v>155</v>
      </c>
      <c r="AT53" s="4">
        <v>2</v>
      </c>
      <c r="AU53" s="5">
        <v>0.64178240740740744</v>
      </c>
      <c r="AV53" s="4">
        <v>47.159768</v>
      </c>
      <c r="AW53" s="4">
        <v>-88.484182000000004</v>
      </c>
      <c r="AX53" s="4">
        <v>311</v>
      </c>
      <c r="AY53" s="4">
        <v>30.1</v>
      </c>
      <c r="AZ53" s="4">
        <v>12</v>
      </c>
      <c r="BA53" s="4">
        <v>11</v>
      </c>
      <c r="BB53" s="4" t="s">
        <v>427</v>
      </c>
      <c r="BC53" s="4">
        <v>0.9</v>
      </c>
      <c r="BD53" s="4">
        <v>1.3</v>
      </c>
      <c r="BE53" s="4">
        <v>1.6</v>
      </c>
      <c r="BF53" s="4">
        <v>14.063000000000001</v>
      </c>
      <c r="BG53" s="4">
        <v>14.74</v>
      </c>
      <c r="BH53" s="4">
        <v>1.05</v>
      </c>
      <c r="BI53" s="4">
        <v>14.22</v>
      </c>
      <c r="BJ53" s="4">
        <v>3015.6489999999999</v>
      </c>
      <c r="BK53" s="4">
        <v>6.9550000000000001</v>
      </c>
      <c r="BL53" s="4">
        <v>17.196000000000002</v>
      </c>
      <c r="BM53" s="4">
        <v>0.14299999999999999</v>
      </c>
      <c r="BN53" s="4">
        <v>17.338999999999999</v>
      </c>
      <c r="BO53" s="4">
        <v>13.824</v>
      </c>
      <c r="BP53" s="4">
        <v>0.115</v>
      </c>
      <c r="BQ53" s="4">
        <v>13.939</v>
      </c>
      <c r="BR53" s="4">
        <v>2.1764000000000001</v>
      </c>
      <c r="BU53" s="4">
        <v>2.6930000000000001</v>
      </c>
      <c r="BW53" s="4">
        <v>45.84</v>
      </c>
      <c r="BX53" s="4">
        <v>0.309556</v>
      </c>
      <c r="BY53" s="4">
        <v>-5</v>
      </c>
      <c r="BZ53" s="4">
        <v>0.9</v>
      </c>
      <c r="CA53" s="4">
        <v>7.564775</v>
      </c>
      <c r="CB53" s="4">
        <v>18.18</v>
      </c>
      <c r="CC53" s="4">
        <f t="shared" si="9"/>
        <v>1.9986135549999999</v>
      </c>
      <c r="CE53" s="4">
        <f t="shared" si="10"/>
        <v>17041.091504489323</v>
      </c>
      <c r="CF53" s="4">
        <f t="shared" si="10"/>
        <v>39.301918563375004</v>
      </c>
      <c r="CG53" s="4">
        <f t="shared" si="11"/>
        <v>78.767712847574998</v>
      </c>
      <c r="CH53" s="4">
        <f t="shared" si="11"/>
        <v>12.29859030357</v>
      </c>
    </row>
    <row r="54" spans="1:86">
      <c r="A54" s="2">
        <v>42440</v>
      </c>
      <c r="B54" s="29">
        <v>0.43364722222222224</v>
      </c>
      <c r="C54" s="4">
        <v>14.35</v>
      </c>
      <c r="D54" s="4">
        <v>5.1900000000000002E-2</v>
      </c>
      <c r="E54" s="4" t="s">
        <v>155</v>
      </c>
      <c r="F54" s="4">
        <v>518.88419299999998</v>
      </c>
      <c r="G54" s="4">
        <v>804.2</v>
      </c>
      <c r="H54" s="4">
        <v>6.5</v>
      </c>
      <c r="I54" s="4">
        <v>262.3</v>
      </c>
      <c r="K54" s="4">
        <v>0.3</v>
      </c>
      <c r="L54" s="4">
        <v>64</v>
      </c>
      <c r="M54" s="4">
        <v>0.87549999999999994</v>
      </c>
      <c r="N54" s="4">
        <v>12.563700000000001</v>
      </c>
      <c r="O54" s="4">
        <v>4.5400000000000003E-2</v>
      </c>
      <c r="P54" s="4">
        <v>704.09349999999995</v>
      </c>
      <c r="Q54" s="4">
        <v>5.7194000000000003</v>
      </c>
      <c r="R54" s="4">
        <v>709.8</v>
      </c>
      <c r="S54" s="4">
        <v>565.99419999999998</v>
      </c>
      <c r="T54" s="4">
        <v>4.5975999999999999</v>
      </c>
      <c r="U54" s="4">
        <v>570.6</v>
      </c>
      <c r="V54" s="4">
        <v>262.27089999999998</v>
      </c>
      <c r="Y54" s="4">
        <v>56.188000000000002</v>
      </c>
      <c r="Z54" s="4">
        <v>0</v>
      </c>
      <c r="AA54" s="4">
        <v>0.26269999999999999</v>
      </c>
      <c r="AB54" s="4" t="s">
        <v>382</v>
      </c>
      <c r="AC54" s="4">
        <v>0</v>
      </c>
      <c r="AD54" s="4">
        <v>11.8</v>
      </c>
      <c r="AE54" s="4">
        <v>853</v>
      </c>
      <c r="AF54" s="4">
        <v>868</v>
      </c>
      <c r="AG54" s="4">
        <v>886</v>
      </c>
      <c r="AH54" s="4">
        <v>74</v>
      </c>
      <c r="AI54" s="4">
        <v>23.09</v>
      </c>
      <c r="AJ54" s="4">
        <v>0.53</v>
      </c>
      <c r="AK54" s="4">
        <v>989</v>
      </c>
      <c r="AL54" s="4">
        <v>2</v>
      </c>
      <c r="AM54" s="4">
        <v>0</v>
      </c>
      <c r="AN54" s="4">
        <v>27</v>
      </c>
      <c r="AO54" s="4">
        <v>191</v>
      </c>
      <c r="AP54" s="4">
        <v>189.7</v>
      </c>
      <c r="AQ54" s="4">
        <v>1.9</v>
      </c>
      <c r="AR54" s="4">
        <v>195</v>
      </c>
      <c r="AS54" s="4" t="s">
        <v>155</v>
      </c>
      <c r="AT54" s="4">
        <v>2</v>
      </c>
      <c r="AU54" s="5">
        <v>0.64179398148148148</v>
      </c>
      <c r="AV54" s="4">
        <v>47.159888000000002</v>
      </c>
      <c r="AW54" s="4">
        <v>-88.484190999999996</v>
      </c>
      <c r="AX54" s="4">
        <v>311.10000000000002</v>
      </c>
      <c r="AY54" s="4">
        <v>30.4</v>
      </c>
      <c r="AZ54" s="4">
        <v>12</v>
      </c>
      <c r="BA54" s="4">
        <v>10</v>
      </c>
      <c r="BB54" s="4" t="s">
        <v>428</v>
      </c>
      <c r="BC54" s="4">
        <v>1.047453</v>
      </c>
      <c r="BD54" s="4">
        <v>1.373726</v>
      </c>
      <c r="BE54" s="4">
        <v>1.673726</v>
      </c>
      <c r="BF54" s="4">
        <v>14.063000000000001</v>
      </c>
      <c r="BG54" s="4">
        <v>14.75</v>
      </c>
      <c r="BH54" s="4">
        <v>1.05</v>
      </c>
      <c r="BI54" s="4">
        <v>14.218</v>
      </c>
      <c r="BJ54" s="4">
        <v>3015.9580000000001</v>
      </c>
      <c r="BK54" s="4">
        <v>6.9409999999999998</v>
      </c>
      <c r="BL54" s="4">
        <v>17.7</v>
      </c>
      <c r="BM54" s="4">
        <v>0.14399999999999999</v>
      </c>
      <c r="BN54" s="4">
        <v>17.844000000000001</v>
      </c>
      <c r="BO54" s="4">
        <v>14.228</v>
      </c>
      <c r="BP54" s="4">
        <v>0.11600000000000001</v>
      </c>
      <c r="BQ54" s="4">
        <v>14.343999999999999</v>
      </c>
      <c r="BR54" s="4">
        <v>2.0819000000000001</v>
      </c>
      <c r="BU54" s="4">
        <v>2.6760000000000002</v>
      </c>
      <c r="BW54" s="4">
        <v>45.844999999999999</v>
      </c>
      <c r="BX54" s="4">
        <v>0.32239600000000002</v>
      </c>
      <c r="BY54" s="4">
        <v>-5</v>
      </c>
      <c r="BZ54" s="4">
        <v>0.898509</v>
      </c>
      <c r="CA54" s="4">
        <v>7.8785429999999996</v>
      </c>
      <c r="CB54" s="4">
        <v>18.149892000000001</v>
      </c>
      <c r="CC54" s="4">
        <f t="shared" si="9"/>
        <v>2.0815110606</v>
      </c>
      <c r="CE54" s="4">
        <f t="shared" si="10"/>
        <v>17749.732027527916</v>
      </c>
      <c r="CF54" s="4">
        <f t="shared" si="10"/>
        <v>40.849670321360996</v>
      </c>
      <c r="CG54" s="4">
        <f t="shared" si="11"/>
        <v>84.418336131623988</v>
      </c>
      <c r="CH54" s="4">
        <f t="shared" si="11"/>
        <v>12.252546987759901</v>
      </c>
    </row>
    <row r="55" spans="1:86">
      <c r="A55" s="2">
        <v>42440</v>
      </c>
      <c r="B55" s="29">
        <v>0.43365879629629633</v>
      </c>
      <c r="C55" s="4">
        <v>14.35</v>
      </c>
      <c r="D55" s="4">
        <v>5.0999999999999997E-2</v>
      </c>
      <c r="E55" s="4" t="s">
        <v>155</v>
      </c>
      <c r="F55" s="4">
        <v>510.431107</v>
      </c>
      <c r="G55" s="4">
        <v>788.2</v>
      </c>
      <c r="H55" s="4">
        <v>6.5</v>
      </c>
      <c r="I55" s="4">
        <v>270.2</v>
      </c>
      <c r="K55" s="4">
        <v>0.3</v>
      </c>
      <c r="L55" s="4">
        <v>64</v>
      </c>
      <c r="M55" s="4">
        <v>0.87549999999999994</v>
      </c>
      <c r="N55" s="4">
        <v>12.563700000000001</v>
      </c>
      <c r="O55" s="4">
        <v>4.4699999999999997E-2</v>
      </c>
      <c r="P55" s="4">
        <v>690.05700000000002</v>
      </c>
      <c r="Q55" s="4">
        <v>5.6909000000000001</v>
      </c>
      <c r="R55" s="4">
        <v>695.7</v>
      </c>
      <c r="S55" s="4">
        <v>554.71079999999995</v>
      </c>
      <c r="T55" s="4">
        <v>4.5747</v>
      </c>
      <c r="U55" s="4">
        <v>559.29999999999995</v>
      </c>
      <c r="V55" s="4">
        <v>270.17529999999999</v>
      </c>
      <c r="Y55" s="4">
        <v>55.625999999999998</v>
      </c>
      <c r="Z55" s="4">
        <v>0</v>
      </c>
      <c r="AA55" s="4">
        <v>0.26269999999999999</v>
      </c>
      <c r="AB55" s="4" t="s">
        <v>382</v>
      </c>
      <c r="AC55" s="4">
        <v>0</v>
      </c>
      <c r="AD55" s="4">
        <v>11.9</v>
      </c>
      <c r="AE55" s="4">
        <v>853</v>
      </c>
      <c r="AF55" s="4">
        <v>868</v>
      </c>
      <c r="AG55" s="4">
        <v>885</v>
      </c>
      <c r="AH55" s="4">
        <v>74</v>
      </c>
      <c r="AI55" s="4">
        <v>23.09</v>
      </c>
      <c r="AJ55" s="4">
        <v>0.53</v>
      </c>
      <c r="AK55" s="4">
        <v>989</v>
      </c>
      <c r="AL55" s="4">
        <v>2</v>
      </c>
      <c r="AM55" s="4">
        <v>0</v>
      </c>
      <c r="AN55" s="4">
        <v>27</v>
      </c>
      <c r="AO55" s="4">
        <v>191</v>
      </c>
      <c r="AP55" s="4">
        <v>190</v>
      </c>
      <c r="AQ55" s="4">
        <v>1.9</v>
      </c>
      <c r="AR55" s="4">
        <v>195</v>
      </c>
      <c r="AS55" s="4" t="s">
        <v>155</v>
      </c>
      <c r="AT55" s="4">
        <v>2</v>
      </c>
      <c r="AU55" s="5">
        <v>0.64180555555555552</v>
      </c>
      <c r="AV55" s="4">
        <v>47.160012000000002</v>
      </c>
      <c r="AW55" s="4">
        <v>-88.484187000000006</v>
      </c>
      <c r="AX55" s="4">
        <v>311.3</v>
      </c>
      <c r="AY55" s="4">
        <v>30.5</v>
      </c>
      <c r="AZ55" s="4">
        <v>12</v>
      </c>
      <c r="BA55" s="4">
        <v>10</v>
      </c>
      <c r="BB55" s="4" t="s">
        <v>428</v>
      </c>
      <c r="BC55" s="4">
        <v>1.2475480000000001</v>
      </c>
      <c r="BD55" s="4">
        <v>1.104905</v>
      </c>
      <c r="BE55" s="4">
        <v>1.847548</v>
      </c>
      <c r="BF55" s="4">
        <v>14.063000000000001</v>
      </c>
      <c r="BG55" s="4">
        <v>14.75</v>
      </c>
      <c r="BH55" s="4">
        <v>1.05</v>
      </c>
      <c r="BI55" s="4">
        <v>14.218</v>
      </c>
      <c r="BJ55" s="4">
        <v>3015.9459999999999</v>
      </c>
      <c r="BK55" s="4">
        <v>6.8280000000000003</v>
      </c>
      <c r="BL55" s="4">
        <v>17.347000000000001</v>
      </c>
      <c r="BM55" s="4">
        <v>0.14299999999999999</v>
      </c>
      <c r="BN55" s="4">
        <v>17.489999999999998</v>
      </c>
      <c r="BO55" s="4">
        <v>13.945</v>
      </c>
      <c r="BP55" s="4">
        <v>0.115</v>
      </c>
      <c r="BQ55" s="4">
        <v>14.06</v>
      </c>
      <c r="BR55" s="4">
        <v>2.1446000000000001</v>
      </c>
      <c r="BU55" s="4">
        <v>2.649</v>
      </c>
      <c r="BW55" s="4">
        <v>45.844999999999999</v>
      </c>
      <c r="BX55" s="4">
        <v>0.33769500000000002</v>
      </c>
      <c r="BY55" s="4">
        <v>-5</v>
      </c>
      <c r="BZ55" s="4">
        <v>0.89874600000000004</v>
      </c>
      <c r="CA55" s="4">
        <v>8.2524139999999999</v>
      </c>
      <c r="CB55" s="4">
        <v>18.154664</v>
      </c>
      <c r="CC55" s="4">
        <f t="shared" si="9"/>
        <v>2.1802877787999999</v>
      </c>
      <c r="CE55" s="4">
        <f t="shared" si="10"/>
        <v>18591.959740252067</v>
      </c>
      <c r="CF55" s="4">
        <f t="shared" si="10"/>
        <v>42.091569645623998</v>
      </c>
      <c r="CG55" s="4">
        <f t="shared" si="11"/>
        <v>86.673618807479997</v>
      </c>
      <c r="CH55" s="4">
        <f t="shared" si="11"/>
        <v>13.220500917106801</v>
      </c>
    </row>
    <row r="56" spans="1:86">
      <c r="A56" s="2">
        <v>42440</v>
      </c>
      <c r="B56" s="29">
        <v>0.43367037037037037</v>
      </c>
      <c r="C56" s="4">
        <v>14.35</v>
      </c>
      <c r="D56" s="4">
        <v>5.0200000000000002E-2</v>
      </c>
      <c r="E56" s="4" t="s">
        <v>155</v>
      </c>
      <c r="F56" s="4">
        <v>502.15702499999998</v>
      </c>
      <c r="G56" s="4">
        <v>814.2</v>
      </c>
      <c r="H56" s="4">
        <v>6.5</v>
      </c>
      <c r="I56" s="4">
        <v>259.7</v>
      </c>
      <c r="K56" s="4">
        <v>0.3</v>
      </c>
      <c r="L56" s="4">
        <v>62</v>
      </c>
      <c r="M56" s="4">
        <v>0.87549999999999994</v>
      </c>
      <c r="N56" s="4">
        <v>12.5632</v>
      </c>
      <c r="O56" s="4">
        <v>4.3999999999999997E-2</v>
      </c>
      <c r="P56" s="4">
        <v>712.83349999999996</v>
      </c>
      <c r="Q56" s="4">
        <v>5.6906999999999996</v>
      </c>
      <c r="R56" s="4">
        <v>718.5</v>
      </c>
      <c r="S56" s="4">
        <v>573.01990000000001</v>
      </c>
      <c r="T56" s="4">
        <v>4.5744999999999996</v>
      </c>
      <c r="U56" s="4">
        <v>577.6</v>
      </c>
      <c r="V56" s="4">
        <v>259.67739999999998</v>
      </c>
      <c r="Y56" s="4">
        <v>54.587000000000003</v>
      </c>
      <c r="Z56" s="4">
        <v>0</v>
      </c>
      <c r="AA56" s="4">
        <v>0.2626</v>
      </c>
      <c r="AB56" s="4" t="s">
        <v>382</v>
      </c>
      <c r="AC56" s="4">
        <v>0</v>
      </c>
      <c r="AD56" s="4">
        <v>11.9</v>
      </c>
      <c r="AE56" s="4">
        <v>853</v>
      </c>
      <c r="AF56" s="4">
        <v>868</v>
      </c>
      <c r="AG56" s="4">
        <v>885</v>
      </c>
      <c r="AH56" s="4">
        <v>74</v>
      </c>
      <c r="AI56" s="4">
        <v>23.09</v>
      </c>
      <c r="AJ56" s="4">
        <v>0.53</v>
      </c>
      <c r="AK56" s="4">
        <v>989</v>
      </c>
      <c r="AL56" s="4">
        <v>2</v>
      </c>
      <c r="AM56" s="4">
        <v>0</v>
      </c>
      <c r="AN56" s="4">
        <v>27</v>
      </c>
      <c r="AO56" s="4">
        <v>191</v>
      </c>
      <c r="AP56" s="4">
        <v>189.3</v>
      </c>
      <c r="AQ56" s="4">
        <v>1.8</v>
      </c>
      <c r="AR56" s="4">
        <v>195</v>
      </c>
      <c r="AS56" s="4" t="s">
        <v>155</v>
      </c>
      <c r="AT56" s="4">
        <v>2</v>
      </c>
      <c r="AU56" s="5">
        <v>0.64181712962962967</v>
      </c>
      <c r="AV56" s="4">
        <v>47.160136000000001</v>
      </c>
      <c r="AW56" s="4">
        <v>-88.484183999999999</v>
      </c>
      <c r="AX56" s="4">
        <v>311.5</v>
      </c>
      <c r="AY56" s="4">
        <v>31</v>
      </c>
      <c r="AZ56" s="4">
        <v>12</v>
      </c>
      <c r="BA56" s="4">
        <v>10</v>
      </c>
      <c r="BB56" s="4" t="s">
        <v>428</v>
      </c>
      <c r="BC56" s="4">
        <v>1.0786</v>
      </c>
      <c r="BD56" s="4">
        <v>1</v>
      </c>
      <c r="BE56" s="4">
        <v>1.7524</v>
      </c>
      <c r="BF56" s="4">
        <v>14.063000000000001</v>
      </c>
      <c r="BG56" s="4">
        <v>14.75</v>
      </c>
      <c r="BH56" s="4">
        <v>1.05</v>
      </c>
      <c r="BI56" s="4">
        <v>14.222</v>
      </c>
      <c r="BJ56" s="4">
        <v>3016.3710000000001</v>
      </c>
      <c r="BK56" s="4">
        <v>6.718</v>
      </c>
      <c r="BL56" s="4">
        <v>17.922999999999998</v>
      </c>
      <c r="BM56" s="4">
        <v>0.14299999999999999</v>
      </c>
      <c r="BN56" s="4">
        <v>18.065999999999999</v>
      </c>
      <c r="BO56" s="4">
        <v>14.407999999999999</v>
      </c>
      <c r="BP56" s="4">
        <v>0.115</v>
      </c>
      <c r="BQ56" s="4">
        <v>14.523</v>
      </c>
      <c r="BR56" s="4">
        <v>2.0615999999999999</v>
      </c>
      <c r="BU56" s="4">
        <v>2.6</v>
      </c>
      <c r="BW56" s="4">
        <v>45.850999999999999</v>
      </c>
      <c r="BX56" s="4">
        <v>0.32757199999999997</v>
      </c>
      <c r="BY56" s="4">
        <v>-5</v>
      </c>
      <c r="BZ56" s="4">
        <v>0.89676199999999995</v>
      </c>
      <c r="CA56" s="4">
        <v>8.0050410000000003</v>
      </c>
      <c r="CB56" s="4">
        <v>18.114591999999998</v>
      </c>
      <c r="CC56" s="4">
        <f t="shared" si="9"/>
        <v>2.1149318321999999</v>
      </c>
      <c r="CE56" s="4">
        <f t="shared" si="10"/>
        <v>18037.191624079616</v>
      </c>
      <c r="CF56" s="4">
        <f t="shared" si="10"/>
        <v>40.172065482185999</v>
      </c>
      <c r="CG56" s="4">
        <f t="shared" si="11"/>
        <v>86.844136200921</v>
      </c>
      <c r="CH56" s="4">
        <f t="shared" si="11"/>
        <v>12.3278848166232</v>
      </c>
    </row>
    <row r="57" spans="1:86">
      <c r="A57" s="2">
        <v>42440</v>
      </c>
      <c r="B57" s="29">
        <v>0.43368194444444441</v>
      </c>
      <c r="C57" s="4">
        <v>14.332000000000001</v>
      </c>
      <c r="D57" s="4">
        <v>4.4400000000000002E-2</v>
      </c>
      <c r="E57" s="4" t="s">
        <v>155</v>
      </c>
      <c r="F57" s="4">
        <v>444.29648200000003</v>
      </c>
      <c r="G57" s="4">
        <v>818.5</v>
      </c>
      <c r="H57" s="4">
        <v>6.5</v>
      </c>
      <c r="I57" s="4">
        <v>252.8</v>
      </c>
      <c r="K57" s="4">
        <v>0.3</v>
      </c>
      <c r="L57" s="4">
        <v>61</v>
      </c>
      <c r="M57" s="4">
        <v>0.87560000000000004</v>
      </c>
      <c r="N57" s="4">
        <v>12.549300000000001</v>
      </c>
      <c r="O57" s="4">
        <v>3.8899999999999997E-2</v>
      </c>
      <c r="P57" s="4">
        <v>716.74760000000003</v>
      </c>
      <c r="Q57" s="4">
        <v>5.6917</v>
      </c>
      <c r="R57" s="4">
        <v>722.4</v>
      </c>
      <c r="S57" s="4">
        <v>576.16639999999995</v>
      </c>
      <c r="T57" s="4">
        <v>4.5753000000000004</v>
      </c>
      <c r="U57" s="4">
        <v>580.70000000000005</v>
      </c>
      <c r="V57" s="4">
        <v>252.8442</v>
      </c>
      <c r="Y57" s="4">
        <v>53.429000000000002</v>
      </c>
      <c r="Z57" s="4">
        <v>0</v>
      </c>
      <c r="AA57" s="4">
        <v>0.26269999999999999</v>
      </c>
      <c r="AB57" s="4" t="s">
        <v>382</v>
      </c>
      <c r="AC57" s="4">
        <v>0</v>
      </c>
      <c r="AD57" s="4">
        <v>11.9</v>
      </c>
      <c r="AE57" s="4">
        <v>854</v>
      </c>
      <c r="AF57" s="4">
        <v>868</v>
      </c>
      <c r="AG57" s="4">
        <v>885</v>
      </c>
      <c r="AH57" s="4">
        <v>74</v>
      </c>
      <c r="AI57" s="4">
        <v>23.09</v>
      </c>
      <c r="AJ57" s="4">
        <v>0.53</v>
      </c>
      <c r="AK57" s="4">
        <v>989</v>
      </c>
      <c r="AL57" s="4">
        <v>2</v>
      </c>
      <c r="AM57" s="4">
        <v>0</v>
      </c>
      <c r="AN57" s="4">
        <v>27</v>
      </c>
      <c r="AO57" s="4">
        <v>191</v>
      </c>
      <c r="AP57" s="4">
        <v>189</v>
      </c>
      <c r="AQ57" s="4">
        <v>1.6</v>
      </c>
      <c r="AR57" s="4">
        <v>195</v>
      </c>
      <c r="AS57" s="4" t="s">
        <v>155</v>
      </c>
      <c r="AT57" s="4">
        <v>2</v>
      </c>
      <c r="AU57" s="5">
        <v>0.64182870370370371</v>
      </c>
      <c r="AV57" s="4">
        <v>47.160262000000003</v>
      </c>
      <c r="AW57" s="4">
        <v>-88.484166000000002</v>
      </c>
      <c r="AX57" s="4">
        <v>311.7</v>
      </c>
      <c r="AY57" s="4">
        <v>31.2</v>
      </c>
      <c r="AZ57" s="4">
        <v>12</v>
      </c>
      <c r="BA57" s="4">
        <v>10</v>
      </c>
      <c r="BB57" s="4" t="s">
        <v>428</v>
      </c>
      <c r="BC57" s="4">
        <v>1.2214</v>
      </c>
      <c r="BD57" s="4">
        <v>1</v>
      </c>
      <c r="BE57" s="4">
        <v>1.8475999999999999</v>
      </c>
      <c r="BF57" s="4">
        <v>14.063000000000001</v>
      </c>
      <c r="BG57" s="4">
        <v>14.77</v>
      </c>
      <c r="BH57" s="4">
        <v>1.05</v>
      </c>
      <c r="BI57" s="4">
        <v>14.202</v>
      </c>
      <c r="BJ57" s="4">
        <v>3017.74</v>
      </c>
      <c r="BK57" s="4">
        <v>5.9539999999999997</v>
      </c>
      <c r="BL57" s="4">
        <v>18.048999999999999</v>
      </c>
      <c r="BM57" s="4">
        <v>0.14299999999999999</v>
      </c>
      <c r="BN57" s="4">
        <v>18.193000000000001</v>
      </c>
      <c r="BO57" s="4">
        <v>14.509</v>
      </c>
      <c r="BP57" s="4">
        <v>0.115</v>
      </c>
      <c r="BQ57" s="4">
        <v>14.625</v>
      </c>
      <c r="BR57" s="4">
        <v>2.0105</v>
      </c>
      <c r="BU57" s="4">
        <v>2.5489999999999999</v>
      </c>
      <c r="BW57" s="4">
        <v>45.930999999999997</v>
      </c>
      <c r="BX57" s="4">
        <v>0.31628600000000001</v>
      </c>
      <c r="BY57" s="4">
        <v>-5</v>
      </c>
      <c r="BZ57" s="4">
        <v>0.89525399999999999</v>
      </c>
      <c r="CA57" s="4">
        <v>7.7292389999999997</v>
      </c>
      <c r="CB57" s="4">
        <v>18.084130999999999</v>
      </c>
      <c r="CC57" s="4">
        <f t="shared" si="9"/>
        <v>2.0420649437999998</v>
      </c>
      <c r="CE57" s="4">
        <f t="shared" si="10"/>
        <v>17423.65077379542</v>
      </c>
      <c r="CF57" s="4">
        <f t="shared" si="10"/>
        <v>34.376857087482001</v>
      </c>
      <c r="CG57" s="4">
        <f t="shared" si="11"/>
        <v>84.440969920124999</v>
      </c>
      <c r="CH57" s="4">
        <f t="shared" si="11"/>
        <v>11.6081073520965</v>
      </c>
    </row>
    <row r="58" spans="1:86">
      <c r="A58" s="2">
        <v>42440</v>
      </c>
      <c r="B58" s="29">
        <v>0.43369351851851851</v>
      </c>
      <c r="C58" s="4">
        <v>14.279</v>
      </c>
      <c r="D58" s="4">
        <v>3.6999999999999998E-2</v>
      </c>
      <c r="E58" s="4" t="s">
        <v>155</v>
      </c>
      <c r="F58" s="4">
        <v>370.44354800000002</v>
      </c>
      <c r="G58" s="4">
        <v>809.6</v>
      </c>
      <c r="H58" s="4">
        <v>6.5</v>
      </c>
      <c r="I58" s="4">
        <v>236.2</v>
      </c>
      <c r="K58" s="4">
        <v>0.3</v>
      </c>
      <c r="L58" s="4">
        <v>59</v>
      </c>
      <c r="M58" s="4">
        <v>0.87609999999999999</v>
      </c>
      <c r="N58" s="4">
        <v>12.510300000000001</v>
      </c>
      <c r="O58" s="4">
        <v>3.2500000000000001E-2</v>
      </c>
      <c r="P58" s="4">
        <v>709.28920000000005</v>
      </c>
      <c r="Q58" s="4">
        <v>5.7225999999999999</v>
      </c>
      <c r="R58" s="4">
        <v>715</v>
      </c>
      <c r="S58" s="4">
        <v>570.17079999999999</v>
      </c>
      <c r="T58" s="4">
        <v>4.6001000000000003</v>
      </c>
      <c r="U58" s="4">
        <v>574.79999999999995</v>
      </c>
      <c r="V58" s="4">
        <v>236.18719999999999</v>
      </c>
      <c r="Y58" s="4">
        <v>51.720999999999997</v>
      </c>
      <c r="Z58" s="4">
        <v>0</v>
      </c>
      <c r="AA58" s="4">
        <v>0.26279999999999998</v>
      </c>
      <c r="AB58" s="4" t="s">
        <v>382</v>
      </c>
      <c r="AC58" s="4">
        <v>0</v>
      </c>
      <c r="AD58" s="4">
        <v>11.9</v>
      </c>
      <c r="AE58" s="4">
        <v>853</v>
      </c>
      <c r="AF58" s="4">
        <v>868</v>
      </c>
      <c r="AG58" s="4">
        <v>885</v>
      </c>
      <c r="AH58" s="4">
        <v>74</v>
      </c>
      <c r="AI58" s="4">
        <v>23.09</v>
      </c>
      <c r="AJ58" s="4">
        <v>0.53</v>
      </c>
      <c r="AK58" s="4">
        <v>989</v>
      </c>
      <c r="AL58" s="4">
        <v>2</v>
      </c>
      <c r="AM58" s="4">
        <v>0</v>
      </c>
      <c r="AN58" s="4">
        <v>27</v>
      </c>
      <c r="AO58" s="4">
        <v>191</v>
      </c>
      <c r="AP58" s="4">
        <v>189</v>
      </c>
      <c r="AQ58" s="4">
        <v>1.7</v>
      </c>
      <c r="AR58" s="4">
        <v>195</v>
      </c>
      <c r="AS58" s="4" t="s">
        <v>155</v>
      </c>
      <c r="AT58" s="4">
        <v>2</v>
      </c>
      <c r="AU58" s="5">
        <v>0.64184027777777775</v>
      </c>
      <c r="AV58" s="4">
        <v>47.160482999999999</v>
      </c>
      <c r="AW58" s="4">
        <v>-88.484132000000002</v>
      </c>
      <c r="AX58" s="4">
        <v>311.89999999999998</v>
      </c>
      <c r="AY58" s="4">
        <v>31.5</v>
      </c>
      <c r="AZ58" s="4">
        <v>12</v>
      </c>
      <c r="BA58" s="4">
        <v>11</v>
      </c>
      <c r="BB58" s="4" t="s">
        <v>427</v>
      </c>
      <c r="BC58" s="4">
        <v>1.4476</v>
      </c>
      <c r="BD58" s="4">
        <v>1</v>
      </c>
      <c r="BE58" s="4">
        <v>1.9738</v>
      </c>
      <c r="BF58" s="4">
        <v>14.063000000000001</v>
      </c>
      <c r="BG58" s="4">
        <v>14.83</v>
      </c>
      <c r="BH58" s="4">
        <v>1.05</v>
      </c>
      <c r="BI58" s="4">
        <v>14.135999999999999</v>
      </c>
      <c r="BJ58" s="4">
        <v>3019.6770000000001</v>
      </c>
      <c r="BK58" s="4">
        <v>4.9859999999999998</v>
      </c>
      <c r="BL58" s="4">
        <v>17.928999999999998</v>
      </c>
      <c r="BM58" s="4">
        <v>0.14499999999999999</v>
      </c>
      <c r="BN58" s="4">
        <v>18.073</v>
      </c>
      <c r="BO58" s="4">
        <v>14.412000000000001</v>
      </c>
      <c r="BP58" s="4">
        <v>0.11600000000000001</v>
      </c>
      <c r="BQ58" s="4">
        <v>14.529</v>
      </c>
      <c r="BR58" s="4">
        <v>1.8851</v>
      </c>
      <c r="BU58" s="4">
        <v>2.4769999999999999</v>
      </c>
      <c r="BW58" s="4">
        <v>46.13</v>
      </c>
      <c r="BX58" s="4">
        <v>0.29460399999999998</v>
      </c>
      <c r="BY58" s="4">
        <v>-5</v>
      </c>
      <c r="BZ58" s="4">
        <v>0.89574600000000004</v>
      </c>
      <c r="CA58" s="4">
        <v>7.1993850000000004</v>
      </c>
      <c r="CB58" s="4">
        <v>18.094069000000001</v>
      </c>
      <c r="CC58" s="4">
        <f t="shared" si="9"/>
        <v>1.9020775169999999</v>
      </c>
      <c r="CE58" s="4">
        <f t="shared" si="10"/>
        <v>16239.643522087816</v>
      </c>
      <c r="CF58" s="4">
        <f t="shared" si="10"/>
        <v>26.814411806669998</v>
      </c>
      <c r="CG58" s="4">
        <f t="shared" si="11"/>
        <v>78.136098904755002</v>
      </c>
      <c r="CH58" s="4">
        <f t="shared" si="11"/>
        <v>10.1379558156345</v>
      </c>
    </row>
    <row r="59" spans="1:86">
      <c r="A59" s="2">
        <v>42440</v>
      </c>
      <c r="B59" s="29">
        <v>0.43370509259259254</v>
      </c>
      <c r="C59" s="4">
        <v>14.271000000000001</v>
      </c>
      <c r="D59" s="4">
        <v>3.5400000000000001E-2</v>
      </c>
      <c r="E59" s="4" t="s">
        <v>155</v>
      </c>
      <c r="F59" s="4">
        <v>354.26966299999998</v>
      </c>
      <c r="G59" s="4">
        <v>824.3</v>
      </c>
      <c r="H59" s="4">
        <v>6.6</v>
      </c>
      <c r="I59" s="4">
        <v>224</v>
      </c>
      <c r="K59" s="4">
        <v>0.3</v>
      </c>
      <c r="L59" s="4">
        <v>57</v>
      </c>
      <c r="M59" s="4">
        <v>0.87629999999999997</v>
      </c>
      <c r="N59" s="4">
        <v>12.505000000000001</v>
      </c>
      <c r="O59" s="4">
        <v>3.1E-2</v>
      </c>
      <c r="P59" s="4">
        <v>722.33730000000003</v>
      </c>
      <c r="Q59" s="4">
        <v>5.7834000000000003</v>
      </c>
      <c r="R59" s="4">
        <v>728.1</v>
      </c>
      <c r="S59" s="4">
        <v>580.65970000000004</v>
      </c>
      <c r="T59" s="4">
        <v>4.649</v>
      </c>
      <c r="U59" s="4">
        <v>585.29999999999995</v>
      </c>
      <c r="V59" s="4">
        <v>224.03129999999999</v>
      </c>
      <c r="Y59" s="4">
        <v>50.24</v>
      </c>
      <c r="Z59" s="4">
        <v>0</v>
      </c>
      <c r="AA59" s="4">
        <v>0.26290000000000002</v>
      </c>
      <c r="AB59" s="4" t="s">
        <v>382</v>
      </c>
      <c r="AC59" s="4">
        <v>0</v>
      </c>
      <c r="AD59" s="4">
        <v>11.8</v>
      </c>
      <c r="AE59" s="4">
        <v>853</v>
      </c>
      <c r="AF59" s="4">
        <v>868</v>
      </c>
      <c r="AG59" s="4">
        <v>884</v>
      </c>
      <c r="AH59" s="4">
        <v>74</v>
      </c>
      <c r="AI59" s="4">
        <v>23.09</v>
      </c>
      <c r="AJ59" s="4">
        <v>0.53</v>
      </c>
      <c r="AK59" s="4">
        <v>989</v>
      </c>
      <c r="AL59" s="4">
        <v>2</v>
      </c>
      <c r="AM59" s="4">
        <v>0</v>
      </c>
      <c r="AN59" s="4">
        <v>27</v>
      </c>
      <c r="AO59" s="4">
        <v>191</v>
      </c>
      <c r="AP59" s="4">
        <v>189</v>
      </c>
      <c r="AQ59" s="4">
        <v>1.8</v>
      </c>
      <c r="AR59" s="4">
        <v>195</v>
      </c>
      <c r="AS59" s="4" t="s">
        <v>155</v>
      </c>
      <c r="AT59" s="4">
        <v>2</v>
      </c>
      <c r="AU59" s="5">
        <v>0.64186342592592593</v>
      </c>
      <c r="AV59" s="4">
        <v>47.160642000000003</v>
      </c>
      <c r="AW59" s="4">
        <v>-88.484089999999995</v>
      </c>
      <c r="AX59" s="4">
        <v>312.10000000000002</v>
      </c>
      <c r="AY59" s="4">
        <v>31.7</v>
      </c>
      <c r="AZ59" s="4">
        <v>12</v>
      </c>
      <c r="BA59" s="4">
        <v>11</v>
      </c>
      <c r="BB59" s="4" t="s">
        <v>427</v>
      </c>
      <c r="BC59" s="4">
        <v>1.7214</v>
      </c>
      <c r="BD59" s="4">
        <v>1</v>
      </c>
      <c r="BE59" s="4">
        <v>2.2214</v>
      </c>
      <c r="BF59" s="4">
        <v>14.063000000000001</v>
      </c>
      <c r="BG59" s="4">
        <v>14.84</v>
      </c>
      <c r="BH59" s="4">
        <v>1.06</v>
      </c>
      <c r="BI59" s="4">
        <v>14.121</v>
      </c>
      <c r="BJ59" s="4">
        <v>3020.3090000000002</v>
      </c>
      <c r="BK59" s="4">
        <v>4.7720000000000002</v>
      </c>
      <c r="BL59" s="4">
        <v>18.27</v>
      </c>
      <c r="BM59" s="4">
        <v>0.14599999999999999</v>
      </c>
      <c r="BN59" s="4">
        <v>18.417000000000002</v>
      </c>
      <c r="BO59" s="4">
        <v>14.686999999999999</v>
      </c>
      <c r="BP59" s="4">
        <v>0.11799999999999999</v>
      </c>
      <c r="BQ59" s="4">
        <v>14.804</v>
      </c>
      <c r="BR59" s="4">
        <v>1.7892999999999999</v>
      </c>
      <c r="BU59" s="4">
        <v>2.407</v>
      </c>
      <c r="BW59" s="4">
        <v>46.165999999999997</v>
      </c>
      <c r="BX59" s="4">
        <v>0.29546</v>
      </c>
      <c r="BY59" s="4">
        <v>-5</v>
      </c>
      <c r="BZ59" s="4">
        <v>0.89450799999999997</v>
      </c>
      <c r="CA59" s="4">
        <v>7.2203039999999996</v>
      </c>
      <c r="CB59" s="4">
        <v>18.069061999999999</v>
      </c>
      <c r="CC59" s="4">
        <f t="shared" si="9"/>
        <v>1.9076043167999999</v>
      </c>
      <c r="CE59" s="4">
        <f t="shared" si="10"/>
        <v>16290.239217990193</v>
      </c>
      <c r="CF59" s="4">
        <f t="shared" si="10"/>
        <v>25.738102143935997</v>
      </c>
      <c r="CG59" s="4">
        <f t="shared" si="11"/>
        <v>79.846367170751989</v>
      </c>
      <c r="CH59" s="4">
        <f t="shared" si="11"/>
        <v>9.6507095905583995</v>
      </c>
    </row>
    <row r="60" spans="1:86">
      <c r="A60" s="2">
        <v>42440</v>
      </c>
      <c r="B60" s="29">
        <v>0.43371666666666669</v>
      </c>
      <c r="C60" s="4">
        <v>14.278</v>
      </c>
      <c r="D60" s="4">
        <v>4.4999999999999998E-2</v>
      </c>
      <c r="E60" s="4" t="s">
        <v>155</v>
      </c>
      <c r="F60" s="4">
        <v>450</v>
      </c>
      <c r="G60" s="4">
        <v>866.5</v>
      </c>
      <c r="H60" s="4">
        <v>10.1</v>
      </c>
      <c r="I60" s="4">
        <v>233.2</v>
      </c>
      <c r="K60" s="4">
        <v>0.44</v>
      </c>
      <c r="L60" s="4">
        <v>57</v>
      </c>
      <c r="M60" s="4">
        <v>0.87619999999999998</v>
      </c>
      <c r="N60" s="4">
        <v>12.509499999999999</v>
      </c>
      <c r="O60" s="4">
        <v>3.9399999999999998E-2</v>
      </c>
      <c r="P60" s="4">
        <v>759.21559999999999</v>
      </c>
      <c r="Q60" s="4">
        <v>8.8701000000000008</v>
      </c>
      <c r="R60" s="4">
        <v>768.1</v>
      </c>
      <c r="S60" s="4">
        <v>610.3048</v>
      </c>
      <c r="T60" s="4">
        <v>7.1303000000000001</v>
      </c>
      <c r="U60" s="4">
        <v>617.4</v>
      </c>
      <c r="V60" s="4">
        <v>233.15459999999999</v>
      </c>
      <c r="Y60" s="4">
        <v>49.59</v>
      </c>
      <c r="Z60" s="4">
        <v>0</v>
      </c>
      <c r="AA60" s="4">
        <v>0.38219999999999998</v>
      </c>
      <c r="AB60" s="4" t="s">
        <v>382</v>
      </c>
      <c r="AC60" s="4">
        <v>0</v>
      </c>
      <c r="AD60" s="4">
        <v>11.9</v>
      </c>
      <c r="AE60" s="4">
        <v>853</v>
      </c>
      <c r="AF60" s="4">
        <v>868</v>
      </c>
      <c r="AG60" s="4">
        <v>884</v>
      </c>
      <c r="AH60" s="4">
        <v>74</v>
      </c>
      <c r="AI60" s="4">
        <v>23.09</v>
      </c>
      <c r="AJ60" s="4">
        <v>0.53</v>
      </c>
      <c r="AK60" s="4">
        <v>989</v>
      </c>
      <c r="AL60" s="4">
        <v>2</v>
      </c>
      <c r="AM60" s="4">
        <v>0</v>
      </c>
      <c r="AN60" s="4">
        <v>27</v>
      </c>
      <c r="AO60" s="4">
        <v>191</v>
      </c>
      <c r="AP60" s="4">
        <v>189</v>
      </c>
      <c r="AQ60" s="4">
        <v>1.9</v>
      </c>
      <c r="AR60" s="4">
        <v>195</v>
      </c>
      <c r="AS60" s="4" t="s">
        <v>155</v>
      </c>
      <c r="AT60" s="4">
        <v>2</v>
      </c>
      <c r="AU60" s="5">
        <v>0.64187499999999997</v>
      </c>
      <c r="AV60" s="4">
        <v>47.160761999999998</v>
      </c>
      <c r="AW60" s="4">
        <v>-88.484030000000004</v>
      </c>
      <c r="AX60" s="4">
        <v>312.7</v>
      </c>
      <c r="AY60" s="4">
        <v>31.6</v>
      </c>
      <c r="AZ60" s="4">
        <v>12</v>
      </c>
      <c r="BA60" s="4">
        <v>11</v>
      </c>
      <c r="BB60" s="4" t="s">
        <v>427</v>
      </c>
      <c r="BC60" s="4">
        <v>1.9476</v>
      </c>
      <c r="BD60" s="4">
        <v>1.0738000000000001</v>
      </c>
      <c r="BE60" s="4">
        <v>2.4476</v>
      </c>
      <c r="BF60" s="4">
        <v>14.063000000000001</v>
      </c>
      <c r="BG60" s="4">
        <v>14.83</v>
      </c>
      <c r="BH60" s="4">
        <v>1.05</v>
      </c>
      <c r="BI60" s="4">
        <v>14.135</v>
      </c>
      <c r="BJ60" s="4">
        <v>3018.07</v>
      </c>
      <c r="BK60" s="4">
        <v>6.0540000000000003</v>
      </c>
      <c r="BL60" s="4">
        <v>19.181999999999999</v>
      </c>
      <c r="BM60" s="4">
        <v>0.224</v>
      </c>
      <c r="BN60" s="4">
        <v>19.405999999999999</v>
      </c>
      <c r="BO60" s="4">
        <v>15.42</v>
      </c>
      <c r="BP60" s="4">
        <v>0.18</v>
      </c>
      <c r="BQ60" s="4">
        <v>15.6</v>
      </c>
      <c r="BR60" s="4">
        <v>1.8601000000000001</v>
      </c>
      <c r="BU60" s="4">
        <v>2.3740000000000001</v>
      </c>
      <c r="BW60" s="4">
        <v>67.040999999999997</v>
      </c>
      <c r="BX60" s="4">
        <v>0.28606399999999998</v>
      </c>
      <c r="BY60" s="4">
        <v>-5</v>
      </c>
      <c r="BZ60" s="4">
        <v>0.89549199999999995</v>
      </c>
      <c r="CA60" s="4">
        <v>6.9906889999999997</v>
      </c>
      <c r="CB60" s="4">
        <v>18.088937999999999</v>
      </c>
      <c r="CC60" s="4">
        <f t="shared" si="9"/>
        <v>1.8469400337999999</v>
      </c>
      <c r="CE60" s="4">
        <f t="shared" si="10"/>
        <v>15760.49639642181</v>
      </c>
      <c r="CF60" s="4">
        <f t="shared" si="10"/>
        <v>31.614258510881999</v>
      </c>
      <c r="CG60" s="4">
        <f t="shared" si="11"/>
        <v>81.4638970548</v>
      </c>
      <c r="CH60" s="4">
        <f t="shared" si="11"/>
        <v>9.713525314848301</v>
      </c>
    </row>
    <row r="61" spans="1:86">
      <c r="A61" s="2">
        <v>42440</v>
      </c>
      <c r="B61" s="29">
        <v>0.43372824074074073</v>
      </c>
      <c r="C61" s="4">
        <v>14.305</v>
      </c>
      <c r="D61" s="4">
        <v>4.4999999999999998E-2</v>
      </c>
      <c r="E61" s="4" t="s">
        <v>155</v>
      </c>
      <c r="F61" s="4">
        <v>450</v>
      </c>
      <c r="G61" s="4">
        <v>813.9</v>
      </c>
      <c r="H61" s="4">
        <v>15.5</v>
      </c>
      <c r="I61" s="4">
        <v>237.1</v>
      </c>
      <c r="K61" s="4">
        <v>0.5</v>
      </c>
      <c r="L61" s="4">
        <v>57</v>
      </c>
      <c r="M61" s="4">
        <v>0.876</v>
      </c>
      <c r="N61" s="4">
        <v>12.5303</v>
      </c>
      <c r="O61" s="4">
        <v>3.9399999999999998E-2</v>
      </c>
      <c r="P61" s="4">
        <v>712.94799999999998</v>
      </c>
      <c r="Q61" s="4">
        <v>13.6153</v>
      </c>
      <c r="R61" s="4">
        <v>726.6</v>
      </c>
      <c r="S61" s="4">
        <v>573.11199999999997</v>
      </c>
      <c r="T61" s="4">
        <v>10.944800000000001</v>
      </c>
      <c r="U61" s="4">
        <v>584.1</v>
      </c>
      <c r="V61" s="4">
        <v>237.06989999999999</v>
      </c>
      <c r="Y61" s="4">
        <v>49.579000000000001</v>
      </c>
      <c r="Z61" s="4">
        <v>0</v>
      </c>
      <c r="AA61" s="4">
        <v>0.438</v>
      </c>
      <c r="AB61" s="4" t="s">
        <v>382</v>
      </c>
      <c r="AC61" s="4">
        <v>0</v>
      </c>
      <c r="AD61" s="4">
        <v>11.9</v>
      </c>
      <c r="AE61" s="4">
        <v>853</v>
      </c>
      <c r="AF61" s="4">
        <v>868</v>
      </c>
      <c r="AG61" s="4">
        <v>885</v>
      </c>
      <c r="AH61" s="4">
        <v>74</v>
      </c>
      <c r="AI61" s="4">
        <v>23.09</v>
      </c>
      <c r="AJ61" s="4">
        <v>0.53</v>
      </c>
      <c r="AK61" s="4">
        <v>989</v>
      </c>
      <c r="AL61" s="4">
        <v>2</v>
      </c>
      <c r="AM61" s="4">
        <v>0</v>
      </c>
      <c r="AN61" s="4">
        <v>27</v>
      </c>
      <c r="AO61" s="4">
        <v>191</v>
      </c>
      <c r="AP61" s="4">
        <v>189</v>
      </c>
      <c r="AQ61" s="4">
        <v>1.9</v>
      </c>
      <c r="AR61" s="4">
        <v>195</v>
      </c>
      <c r="AS61" s="4" t="s">
        <v>155</v>
      </c>
      <c r="AT61" s="4">
        <v>2</v>
      </c>
      <c r="AU61" s="5">
        <v>0.64188657407407412</v>
      </c>
      <c r="AV61" s="4">
        <v>47.160881000000003</v>
      </c>
      <c r="AW61" s="4">
        <v>-88.483971999999994</v>
      </c>
      <c r="AX61" s="4">
        <v>313.3</v>
      </c>
      <c r="AY61" s="4">
        <v>31.4</v>
      </c>
      <c r="AZ61" s="4">
        <v>12</v>
      </c>
      <c r="BA61" s="4">
        <v>11</v>
      </c>
      <c r="BB61" s="4" t="s">
        <v>427</v>
      </c>
      <c r="BC61" s="4">
        <v>2.1476000000000002</v>
      </c>
      <c r="BD61" s="4">
        <v>1.1738</v>
      </c>
      <c r="BE61" s="4">
        <v>2.7214</v>
      </c>
      <c r="BF61" s="4">
        <v>14.063000000000001</v>
      </c>
      <c r="BG61" s="4">
        <v>14.8</v>
      </c>
      <c r="BH61" s="4">
        <v>1.05</v>
      </c>
      <c r="BI61" s="4">
        <v>14.162000000000001</v>
      </c>
      <c r="BJ61" s="4">
        <v>3017.9870000000001</v>
      </c>
      <c r="BK61" s="4">
        <v>6.0430000000000001</v>
      </c>
      <c r="BL61" s="4">
        <v>17.983000000000001</v>
      </c>
      <c r="BM61" s="4">
        <v>0.34300000000000003</v>
      </c>
      <c r="BN61" s="4">
        <v>18.326000000000001</v>
      </c>
      <c r="BO61" s="4">
        <v>14.456</v>
      </c>
      <c r="BP61" s="4">
        <v>0.27600000000000002</v>
      </c>
      <c r="BQ61" s="4">
        <v>14.731999999999999</v>
      </c>
      <c r="BR61" s="4">
        <v>1.8880999999999999</v>
      </c>
      <c r="BU61" s="4">
        <v>2.3690000000000002</v>
      </c>
      <c r="BW61" s="4">
        <v>76.701999999999998</v>
      </c>
      <c r="BX61" s="4">
        <v>0.337204</v>
      </c>
      <c r="BY61" s="4">
        <v>-5</v>
      </c>
      <c r="BZ61" s="4">
        <v>0.89376199999999995</v>
      </c>
      <c r="CA61" s="4">
        <v>8.2404229999999998</v>
      </c>
      <c r="CB61" s="4">
        <v>18.053992000000001</v>
      </c>
      <c r="CC61" s="4">
        <f t="shared" si="9"/>
        <v>2.1771197565999998</v>
      </c>
      <c r="CE61" s="4">
        <f t="shared" si="10"/>
        <v>18577.508647910247</v>
      </c>
      <c r="CF61" s="4">
        <f t="shared" si="10"/>
        <v>37.198266513183</v>
      </c>
      <c r="CG61" s="4">
        <f t="shared" si="11"/>
        <v>90.684239992091989</v>
      </c>
      <c r="CH61" s="4">
        <f t="shared" si="11"/>
        <v>11.6223807717261</v>
      </c>
    </row>
    <row r="62" spans="1:86">
      <c r="A62" s="2">
        <v>42440</v>
      </c>
      <c r="B62" s="29">
        <v>0.43373981481481483</v>
      </c>
      <c r="C62" s="4">
        <v>14.351000000000001</v>
      </c>
      <c r="D62" s="4">
        <v>4.4999999999999998E-2</v>
      </c>
      <c r="E62" s="4" t="s">
        <v>155</v>
      </c>
      <c r="F62" s="4">
        <v>450</v>
      </c>
      <c r="G62" s="4">
        <v>732.6</v>
      </c>
      <c r="H62" s="4">
        <v>11.4</v>
      </c>
      <c r="I62" s="4">
        <v>234.1</v>
      </c>
      <c r="K62" s="4">
        <v>0.46</v>
      </c>
      <c r="L62" s="4">
        <v>57</v>
      </c>
      <c r="M62" s="4">
        <v>0.87560000000000004</v>
      </c>
      <c r="N62" s="4">
        <v>12.5656</v>
      </c>
      <c r="O62" s="4">
        <v>3.9399999999999998E-2</v>
      </c>
      <c r="P62" s="4">
        <v>641.43640000000005</v>
      </c>
      <c r="Q62" s="4">
        <v>10.0024</v>
      </c>
      <c r="R62" s="4">
        <v>651.4</v>
      </c>
      <c r="S62" s="4">
        <v>515.62649999999996</v>
      </c>
      <c r="T62" s="4">
        <v>8.0405999999999995</v>
      </c>
      <c r="U62" s="4">
        <v>523.70000000000005</v>
      </c>
      <c r="V62" s="4">
        <v>234.09729999999999</v>
      </c>
      <c r="Y62" s="4">
        <v>49.548999999999999</v>
      </c>
      <c r="Z62" s="4">
        <v>0</v>
      </c>
      <c r="AA62" s="4">
        <v>0.40679999999999999</v>
      </c>
      <c r="AB62" s="4" t="s">
        <v>382</v>
      </c>
      <c r="AC62" s="4">
        <v>0</v>
      </c>
      <c r="AD62" s="4">
        <v>11.8</v>
      </c>
      <c r="AE62" s="4">
        <v>854</v>
      </c>
      <c r="AF62" s="4">
        <v>868</v>
      </c>
      <c r="AG62" s="4">
        <v>886</v>
      </c>
      <c r="AH62" s="4">
        <v>74</v>
      </c>
      <c r="AI62" s="4">
        <v>23.09</v>
      </c>
      <c r="AJ62" s="4">
        <v>0.53</v>
      </c>
      <c r="AK62" s="4">
        <v>989</v>
      </c>
      <c r="AL62" s="4">
        <v>2</v>
      </c>
      <c r="AM62" s="4">
        <v>0</v>
      </c>
      <c r="AN62" s="4">
        <v>27</v>
      </c>
      <c r="AO62" s="4">
        <v>190.3</v>
      </c>
      <c r="AP62" s="4">
        <v>189</v>
      </c>
      <c r="AQ62" s="4">
        <v>1.9</v>
      </c>
      <c r="AR62" s="4">
        <v>195</v>
      </c>
      <c r="AS62" s="4" t="s">
        <v>155</v>
      </c>
      <c r="AT62" s="4">
        <v>2</v>
      </c>
      <c r="AU62" s="5">
        <v>0.64189814814814816</v>
      </c>
      <c r="AV62" s="4">
        <v>47.161003999999998</v>
      </c>
      <c r="AW62" s="4">
        <v>-88.483940000000004</v>
      </c>
      <c r="AX62" s="4">
        <v>313.8</v>
      </c>
      <c r="AY62" s="4">
        <v>31.2</v>
      </c>
      <c r="AZ62" s="4">
        <v>12</v>
      </c>
      <c r="BA62" s="4">
        <v>11</v>
      </c>
      <c r="BB62" s="4" t="s">
        <v>427</v>
      </c>
      <c r="BC62" s="4">
        <v>2.4214000000000002</v>
      </c>
      <c r="BD62" s="4">
        <v>1.0524</v>
      </c>
      <c r="BE62" s="4">
        <v>2.9476</v>
      </c>
      <c r="BF62" s="4">
        <v>14.063000000000001</v>
      </c>
      <c r="BG62" s="4">
        <v>14.76</v>
      </c>
      <c r="BH62" s="4">
        <v>1.05</v>
      </c>
      <c r="BI62" s="4">
        <v>14.207000000000001</v>
      </c>
      <c r="BJ62" s="4">
        <v>3018.078</v>
      </c>
      <c r="BK62" s="4">
        <v>6.0229999999999997</v>
      </c>
      <c r="BL62" s="4">
        <v>16.134</v>
      </c>
      <c r="BM62" s="4">
        <v>0.252</v>
      </c>
      <c r="BN62" s="4">
        <v>16.385000000000002</v>
      </c>
      <c r="BO62" s="4">
        <v>12.968999999999999</v>
      </c>
      <c r="BP62" s="4">
        <v>0.20200000000000001</v>
      </c>
      <c r="BQ62" s="4">
        <v>13.172000000000001</v>
      </c>
      <c r="BR62" s="4">
        <v>1.8593</v>
      </c>
      <c r="BU62" s="4">
        <v>2.3610000000000002</v>
      </c>
      <c r="BW62" s="4">
        <v>71.045000000000002</v>
      </c>
      <c r="BX62" s="4">
        <v>0.35077799999999998</v>
      </c>
      <c r="BY62" s="4">
        <v>-5</v>
      </c>
      <c r="BZ62" s="4">
        <v>0.89300000000000002</v>
      </c>
      <c r="CA62" s="4">
        <v>8.5721380000000007</v>
      </c>
      <c r="CB62" s="4">
        <v>18.038599999999999</v>
      </c>
      <c r="CC62" s="4">
        <f t="shared" si="9"/>
        <v>2.2647588596000001</v>
      </c>
      <c r="CE62" s="4">
        <f t="shared" si="10"/>
        <v>19325.92168974071</v>
      </c>
      <c r="CF62" s="4">
        <f t="shared" si="10"/>
        <v>38.567600418978003</v>
      </c>
      <c r="CG62" s="4">
        <f t="shared" si="11"/>
        <v>84.345414696792005</v>
      </c>
      <c r="CH62" s="4">
        <f t="shared" si="11"/>
        <v>11.905817608999801</v>
      </c>
    </row>
    <row r="63" spans="1:86">
      <c r="A63" s="2">
        <v>42440</v>
      </c>
      <c r="B63" s="29">
        <v>0.43375138888888887</v>
      </c>
      <c r="C63" s="4">
        <v>14.39</v>
      </c>
      <c r="D63" s="4">
        <v>4.4400000000000002E-2</v>
      </c>
      <c r="E63" s="4" t="s">
        <v>155</v>
      </c>
      <c r="F63" s="4">
        <v>443.892562</v>
      </c>
      <c r="G63" s="4">
        <v>719.1</v>
      </c>
      <c r="H63" s="4">
        <v>9.9</v>
      </c>
      <c r="I63" s="4">
        <v>236.8</v>
      </c>
      <c r="K63" s="4">
        <v>0.4</v>
      </c>
      <c r="L63" s="4">
        <v>57</v>
      </c>
      <c r="M63" s="4">
        <v>0.87529999999999997</v>
      </c>
      <c r="N63" s="4">
        <v>12.596</v>
      </c>
      <c r="O63" s="4">
        <v>3.8899999999999997E-2</v>
      </c>
      <c r="P63" s="4">
        <v>629.44839999999999</v>
      </c>
      <c r="Q63" s="4">
        <v>8.6656999999999993</v>
      </c>
      <c r="R63" s="4">
        <v>638.1</v>
      </c>
      <c r="S63" s="4">
        <v>505.9898</v>
      </c>
      <c r="T63" s="4">
        <v>6.9661</v>
      </c>
      <c r="U63" s="4">
        <v>513</v>
      </c>
      <c r="V63" s="4">
        <v>236.7955</v>
      </c>
      <c r="Y63" s="4">
        <v>49.46</v>
      </c>
      <c r="Z63" s="4">
        <v>0</v>
      </c>
      <c r="AA63" s="4">
        <v>0.35010000000000002</v>
      </c>
      <c r="AB63" s="4" t="s">
        <v>382</v>
      </c>
      <c r="AC63" s="4">
        <v>0</v>
      </c>
      <c r="AD63" s="4">
        <v>11.9</v>
      </c>
      <c r="AE63" s="4">
        <v>854</v>
      </c>
      <c r="AF63" s="4">
        <v>868</v>
      </c>
      <c r="AG63" s="4">
        <v>886</v>
      </c>
      <c r="AH63" s="4">
        <v>74</v>
      </c>
      <c r="AI63" s="4">
        <v>23.09</v>
      </c>
      <c r="AJ63" s="4">
        <v>0.53</v>
      </c>
      <c r="AK63" s="4">
        <v>989</v>
      </c>
      <c r="AL63" s="4">
        <v>2</v>
      </c>
      <c r="AM63" s="4">
        <v>0</v>
      </c>
      <c r="AN63" s="4">
        <v>27</v>
      </c>
      <c r="AO63" s="4">
        <v>190.7</v>
      </c>
      <c r="AP63" s="4">
        <v>189</v>
      </c>
      <c r="AQ63" s="4">
        <v>2</v>
      </c>
      <c r="AR63" s="4">
        <v>195</v>
      </c>
      <c r="AS63" s="4" t="s">
        <v>155</v>
      </c>
      <c r="AT63" s="4">
        <v>2</v>
      </c>
      <c r="AU63" s="5">
        <v>0.6419097222222222</v>
      </c>
      <c r="AV63" s="4">
        <v>47.161037</v>
      </c>
      <c r="AW63" s="4">
        <v>-88.483932999999993</v>
      </c>
      <c r="AX63" s="4">
        <v>313.89999999999998</v>
      </c>
      <c r="AY63" s="4">
        <v>31.3</v>
      </c>
      <c r="AZ63" s="4">
        <v>12</v>
      </c>
      <c r="BA63" s="4">
        <v>11</v>
      </c>
      <c r="BB63" s="4" t="s">
        <v>427</v>
      </c>
      <c r="BC63" s="4">
        <v>1.5406</v>
      </c>
      <c r="BD63" s="4">
        <v>1.0738000000000001</v>
      </c>
      <c r="BE63" s="4">
        <v>2.3357999999999999</v>
      </c>
      <c r="BF63" s="4">
        <v>14.063000000000001</v>
      </c>
      <c r="BG63" s="4">
        <v>14.72</v>
      </c>
      <c r="BH63" s="4">
        <v>1.05</v>
      </c>
      <c r="BI63" s="4">
        <v>14.243</v>
      </c>
      <c r="BJ63" s="4">
        <v>3018.1579999999999</v>
      </c>
      <c r="BK63" s="4">
        <v>5.9260000000000002</v>
      </c>
      <c r="BL63" s="4">
        <v>15.795</v>
      </c>
      <c r="BM63" s="4">
        <v>0.217</v>
      </c>
      <c r="BN63" s="4">
        <v>16.012</v>
      </c>
      <c r="BO63" s="4">
        <v>12.696999999999999</v>
      </c>
      <c r="BP63" s="4">
        <v>0.17499999999999999</v>
      </c>
      <c r="BQ63" s="4">
        <v>12.871</v>
      </c>
      <c r="BR63" s="4">
        <v>1.8762000000000001</v>
      </c>
      <c r="BU63" s="4">
        <v>2.351</v>
      </c>
      <c r="BW63" s="4">
        <v>61.000999999999998</v>
      </c>
      <c r="BX63" s="4">
        <v>0.34377799999999997</v>
      </c>
      <c r="BY63" s="4">
        <v>-5</v>
      </c>
      <c r="BZ63" s="4">
        <v>0.89374600000000004</v>
      </c>
      <c r="CA63" s="4">
        <v>8.4010750000000005</v>
      </c>
      <c r="CB63" s="4">
        <v>18.053668999999999</v>
      </c>
      <c r="CC63" s="4">
        <f t="shared" si="9"/>
        <v>2.219564015</v>
      </c>
      <c r="CE63" s="4">
        <f t="shared" si="10"/>
        <v>18940.761474727951</v>
      </c>
      <c r="CF63" s="4">
        <f t="shared" si="10"/>
        <v>37.189223526150002</v>
      </c>
      <c r="CG63" s="4">
        <f t="shared" si="11"/>
        <v>80.773286534775011</v>
      </c>
      <c r="CH63" s="4">
        <f t="shared" si="11"/>
        <v>11.774286395505001</v>
      </c>
    </row>
    <row r="64" spans="1:86">
      <c r="A64" s="2">
        <v>42440</v>
      </c>
      <c r="B64" s="29">
        <v>0.43376296296296296</v>
      </c>
      <c r="C64" s="4">
        <v>14.391</v>
      </c>
      <c r="D64" s="4">
        <v>4.36E-2</v>
      </c>
      <c r="E64" s="4" t="s">
        <v>155</v>
      </c>
      <c r="F64" s="4">
        <v>435.67810500000002</v>
      </c>
      <c r="G64" s="4">
        <v>726.3</v>
      </c>
      <c r="H64" s="4">
        <v>10</v>
      </c>
      <c r="I64" s="4">
        <v>236.5</v>
      </c>
      <c r="K64" s="4">
        <v>0.3</v>
      </c>
      <c r="L64" s="4">
        <v>56</v>
      </c>
      <c r="M64" s="4">
        <v>0.87529999999999997</v>
      </c>
      <c r="N64" s="4">
        <v>12.5959</v>
      </c>
      <c r="O64" s="4">
        <v>3.8100000000000002E-2</v>
      </c>
      <c r="P64" s="4">
        <v>635.67020000000002</v>
      </c>
      <c r="Q64" s="4">
        <v>8.7525999999999993</v>
      </c>
      <c r="R64" s="4">
        <v>644.4</v>
      </c>
      <c r="S64" s="4">
        <v>510.99130000000002</v>
      </c>
      <c r="T64" s="4">
        <v>7.0358999999999998</v>
      </c>
      <c r="U64" s="4">
        <v>518</v>
      </c>
      <c r="V64" s="4">
        <v>236.5</v>
      </c>
      <c r="Y64" s="4">
        <v>48.972000000000001</v>
      </c>
      <c r="Z64" s="4">
        <v>0</v>
      </c>
      <c r="AA64" s="4">
        <v>0.2626</v>
      </c>
      <c r="AB64" s="4" t="s">
        <v>382</v>
      </c>
      <c r="AC64" s="4">
        <v>0</v>
      </c>
      <c r="AD64" s="4">
        <v>11.8</v>
      </c>
      <c r="AE64" s="4">
        <v>854</v>
      </c>
      <c r="AF64" s="4">
        <v>868</v>
      </c>
      <c r="AG64" s="4">
        <v>886</v>
      </c>
      <c r="AH64" s="4">
        <v>74</v>
      </c>
      <c r="AI64" s="4">
        <v>23.09</v>
      </c>
      <c r="AJ64" s="4">
        <v>0.53</v>
      </c>
      <c r="AK64" s="4">
        <v>989</v>
      </c>
      <c r="AL64" s="4">
        <v>2</v>
      </c>
      <c r="AM64" s="4">
        <v>0</v>
      </c>
      <c r="AN64" s="4">
        <v>27</v>
      </c>
      <c r="AO64" s="4">
        <v>190.3</v>
      </c>
      <c r="AP64" s="4">
        <v>189.7</v>
      </c>
      <c r="AQ64" s="4">
        <v>1.8</v>
      </c>
      <c r="AR64" s="4">
        <v>195</v>
      </c>
      <c r="AS64" s="4" t="s">
        <v>155</v>
      </c>
      <c r="AT64" s="4">
        <v>2</v>
      </c>
      <c r="AU64" s="5">
        <v>0.6419097222222222</v>
      </c>
      <c r="AV64" s="4">
        <v>47.161226999999997</v>
      </c>
      <c r="AW64" s="4">
        <v>-88.483920999999995</v>
      </c>
      <c r="AX64" s="4">
        <v>314</v>
      </c>
      <c r="AY64" s="4">
        <v>31.8</v>
      </c>
      <c r="AZ64" s="4">
        <v>12</v>
      </c>
      <c r="BA64" s="4">
        <v>11</v>
      </c>
      <c r="BB64" s="4" t="s">
        <v>427</v>
      </c>
      <c r="BC64" s="4">
        <v>1.2</v>
      </c>
      <c r="BD64" s="4">
        <v>1.1000000000000001</v>
      </c>
      <c r="BE64" s="4">
        <v>1.9523999999999999</v>
      </c>
      <c r="BF64" s="4">
        <v>14.063000000000001</v>
      </c>
      <c r="BG64" s="4">
        <v>14.72</v>
      </c>
      <c r="BH64" s="4">
        <v>1.05</v>
      </c>
      <c r="BI64" s="4">
        <v>14.252000000000001</v>
      </c>
      <c r="BJ64" s="4">
        <v>3018.337</v>
      </c>
      <c r="BK64" s="4">
        <v>5.8159999999999998</v>
      </c>
      <c r="BL64" s="4">
        <v>15.952</v>
      </c>
      <c r="BM64" s="4">
        <v>0.22</v>
      </c>
      <c r="BN64" s="4">
        <v>16.170999999999999</v>
      </c>
      <c r="BO64" s="4">
        <v>12.823</v>
      </c>
      <c r="BP64" s="4">
        <v>0.17699999999999999</v>
      </c>
      <c r="BQ64" s="4">
        <v>13</v>
      </c>
      <c r="BR64" s="4">
        <v>1.8740000000000001</v>
      </c>
      <c r="BU64" s="4">
        <v>2.3279999999999998</v>
      </c>
      <c r="BW64" s="4">
        <v>45.75</v>
      </c>
      <c r="BX64" s="4">
        <v>0.28605000000000003</v>
      </c>
      <c r="BY64" s="4">
        <v>-5</v>
      </c>
      <c r="BZ64" s="4">
        <v>0.89101600000000003</v>
      </c>
      <c r="CA64" s="4">
        <v>6.9903469999999999</v>
      </c>
      <c r="CB64" s="4">
        <v>17.998522999999999</v>
      </c>
      <c r="CC64" s="4">
        <f t="shared" si="9"/>
        <v>1.8468496773999998</v>
      </c>
      <c r="CE64" s="4">
        <f t="shared" si="10"/>
        <v>15761.119575725432</v>
      </c>
      <c r="CF64" s="4">
        <f t="shared" si="10"/>
        <v>30.369926039544001</v>
      </c>
      <c r="CG64" s="4">
        <f t="shared" si="11"/>
        <v>67.883259717000001</v>
      </c>
      <c r="CH64" s="4">
        <f t="shared" si="11"/>
        <v>9.7856329776660012</v>
      </c>
    </row>
    <row r="65" spans="1:86">
      <c r="A65" s="2">
        <v>42440</v>
      </c>
      <c r="B65" s="29">
        <v>0.433774537037037</v>
      </c>
      <c r="C65" s="4">
        <v>14.4</v>
      </c>
      <c r="D65" s="4">
        <v>4.0899999999999999E-2</v>
      </c>
      <c r="E65" s="4" t="s">
        <v>155</v>
      </c>
      <c r="F65" s="4">
        <v>408.94736799999998</v>
      </c>
      <c r="G65" s="4">
        <v>723.2</v>
      </c>
      <c r="H65" s="4">
        <v>11.1</v>
      </c>
      <c r="I65" s="4">
        <v>240.9</v>
      </c>
      <c r="K65" s="4">
        <v>0.3</v>
      </c>
      <c r="L65" s="4">
        <v>55</v>
      </c>
      <c r="M65" s="4">
        <v>0.87519999999999998</v>
      </c>
      <c r="N65" s="4">
        <v>12.6027</v>
      </c>
      <c r="O65" s="4">
        <v>3.5799999999999998E-2</v>
      </c>
      <c r="P65" s="4">
        <v>632.9547</v>
      </c>
      <c r="Q65" s="4">
        <v>9.7149000000000001</v>
      </c>
      <c r="R65" s="4">
        <v>642.70000000000005</v>
      </c>
      <c r="S65" s="4">
        <v>508.80840000000001</v>
      </c>
      <c r="T65" s="4">
        <v>7.8094000000000001</v>
      </c>
      <c r="U65" s="4">
        <v>516.6</v>
      </c>
      <c r="V65" s="4">
        <v>240.89449999999999</v>
      </c>
      <c r="Y65" s="4">
        <v>48.573999999999998</v>
      </c>
      <c r="Z65" s="4">
        <v>0</v>
      </c>
      <c r="AA65" s="4">
        <v>0.2626</v>
      </c>
      <c r="AB65" s="4" t="s">
        <v>382</v>
      </c>
      <c r="AC65" s="4">
        <v>0</v>
      </c>
      <c r="AD65" s="4">
        <v>11.9</v>
      </c>
      <c r="AE65" s="4">
        <v>854</v>
      </c>
      <c r="AF65" s="4">
        <v>869</v>
      </c>
      <c r="AG65" s="4">
        <v>886</v>
      </c>
      <c r="AH65" s="4">
        <v>74</v>
      </c>
      <c r="AI65" s="4">
        <v>23.09</v>
      </c>
      <c r="AJ65" s="4">
        <v>0.53</v>
      </c>
      <c r="AK65" s="4">
        <v>989</v>
      </c>
      <c r="AL65" s="4">
        <v>2</v>
      </c>
      <c r="AM65" s="4">
        <v>0</v>
      </c>
      <c r="AN65" s="4">
        <v>27</v>
      </c>
      <c r="AO65" s="4">
        <v>190</v>
      </c>
      <c r="AP65" s="4">
        <v>189.3</v>
      </c>
      <c r="AQ65" s="4">
        <v>1.8</v>
      </c>
      <c r="AR65" s="4">
        <v>195</v>
      </c>
      <c r="AS65" s="4" t="s">
        <v>155</v>
      </c>
      <c r="AT65" s="4">
        <v>2</v>
      </c>
      <c r="AU65" s="5">
        <v>0.64193287037037039</v>
      </c>
      <c r="AV65" s="4">
        <v>47.161389</v>
      </c>
      <c r="AW65" s="4">
        <v>-88.483902999999998</v>
      </c>
      <c r="AX65" s="4">
        <v>314.5</v>
      </c>
      <c r="AY65" s="4">
        <v>31.9</v>
      </c>
      <c r="AZ65" s="4">
        <v>12</v>
      </c>
      <c r="BA65" s="4">
        <v>11</v>
      </c>
      <c r="BB65" s="4" t="s">
        <v>427</v>
      </c>
      <c r="BC65" s="4">
        <v>1.0524</v>
      </c>
      <c r="BD65" s="4">
        <v>1.1738</v>
      </c>
      <c r="BE65" s="4">
        <v>1.9738</v>
      </c>
      <c r="BF65" s="4">
        <v>14.063000000000001</v>
      </c>
      <c r="BG65" s="4">
        <v>14.71</v>
      </c>
      <c r="BH65" s="4">
        <v>1.05</v>
      </c>
      <c r="BI65" s="4">
        <v>14.257999999999999</v>
      </c>
      <c r="BJ65" s="4">
        <v>3018.7950000000001</v>
      </c>
      <c r="BK65" s="4">
        <v>5.4569999999999999</v>
      </c>
      <c r="BL65" s="4">
        <v>15.877000000000001</v>
      </c>
      <c r="BM65" s="4">
        <v>0.24399999999999999</v>
      </c>
      <c r="BN65" s="4">
        <v>16.120999999999999</v>
      </c>
      <c r="BO65" s="4">
        <v>12.763</v>
      </c>
      <c r="BP65" s="4">
        <v>0.19600000000000001</v>
      </c>
      <c r="BQ65" s="4">
        <v>12.959</v>
      </c>
      <c r="BR65" s="4">
        <v>1.9080999999999999</v>
      </c>
      <c r="BU65" s="4">
        <v>2.3079999999999998</v>
      </c>
      <c r="BW65" s="4">
        <v>45.73</v>
      </c>
      <c r="BX65" s="4">
        <v>0.34383799999999998</v>
      </c>
      <c r="BY65" s="4">
        <v>-5</v>
      </c>
      <c r="BZ65" s="4">
        <v>0.89074600000000004</v>
      </c>
      <c r="CA65" s="4">
        <v>8.4025409999999994</v>
      </c>
      <c r="CB65" s="4">
        <v>17.993068999999998</v>
      </c>
      <c r="CC65" s="4">
        <f t="shared" si="9"/>
        <v>2.2199513322</v>
      </c>
      <c r="CE65" s="4">
        <f t="shared" si="10"/>
        <v>18948.064922296966</v>
      </c>
      <c r="CF65" s="4">
        <f t="shared" si="10"/>
        <v>34.251941679038993</v>
      </c>
      <c r="CG65" s="4">
        <f t="shared" si="11"/>
        <v>81.339731027792993</v>
      </c>
      <c r="CH65" s="4">
        <f t="shared" si="11"/>
        <v>11.976567696128699</v>
      </c>
    </row>
    <row r="66" spans="1:86">
      <c r="A66" s="2">
        <v>42440</v>
      </c>
      <c r="B66" s="29">
        <v>0.43378611111111115</v>
      </c>
      <c r="C66" s="4">
        <v>14.4</v>
      </c>
      <c r="D66" s="4">
        <v>3.5400000000000001E-2</v>
      </c>
      <c r="E66" s="4" t="s">
        <v>155</v>
      </c>
      <c r="F66" s="4">
        <v>353.52656999999999</v>
      </c>
      <c r="G66" s="4">
        <v>745.7</v>
      </c>
      <c r="H66" s="4">
        <v>11.2</v>
      </c>
      <c r="I66" s="4">
        <v>226.9</v>
      </c>
      <c r="K66" s="4">
        <v>0.3</v>
      </c>
      <c r="L66" s="4">
        <v>55</v>
      </c>
      <c r="M66" s="4">
        <v>0.87529999999999997</v>
      </c>
      <c r="N66" s="4">
        <v>12.6037</v>
      </c>
      <c r="O66" s="4">
        <v>3.09E-2</v>
      </c>
      <c r="P66" s="4">
        <v>652.63480000000004</v>
      </c>
      <c r="Q66" s="4">
        <v>9.8028999999999993</v>
      </c>
      <c r="R66" s="4">
        <v>662.4</v>
      </c>
      <c r="S66" s="4">
        <v>524.62850000000003</v>
      </c>
      <c r="T66" s="4">
        <v>7.8800999999999997</v>
      </c>
      <c r="U66" s="4">
        <v>532.5</v>
      </c>
      <c r="V66" s="4">
        <v>226.91560000000001</v>
      </c>
      <c r="Y66" s="4">
        <v>47.978999999999999</v>
      </c>
      <c r="Z66" s="4">
        <v>0</v>
      </c>
      <c r="AA66" s="4">
        <v>0.2626</v>
      </c>
      <c r="AB66" s="4" t="s">
        <v>382</v>
      </c>
      <c r="AC66" s="4">
        <v>0</v>
      </c>
      <c r="AD66" s="4">
        <v>11.8</v>
      </c>
      <c r="AE66" s="4">
        <v>854</v>
      </c>
      <c r="AF66" s="4">
        <v>869</v>
      </c>
      <c r="AG66" s="4">
        <v>885</v>
      </c>
      <c r="AH66" s="4">
        <v>74</v>
      </c>
      <c r="AI66" s="4">
        <v>23.09</v>
      </c>
      <c r="AJ66" s="4">
        <v>0.53</v>
      </c>
      <c r="AK66" s="4">
        <v>989</v>
      </c>
      <c r="AL66" s="4">
        <v>2</v>
      </c>
      <c r="AM66" s="4">
        <v>0</v>
      </c>
      <c r="AN66" s="4">
        <v>27</v>
      </c>
      <c r="AO66" s="4">
        <v>190</v>
      </c>
      <c r="AP66" s="4">
        <v>189</v>
      </c>
      <c r="AQ66" s="4">
        <v>1.7</v>
      </c>
      <c r="AR66" s="4">
        <v>195</v>
      </c>
      <c r="AS66" s="4" t="s">
        <v>155</v>
      </c>
      <c r="AT66" s="4">
        <v>2</v>
      </c>
      <c r="AU66" s="5">
        <v>0.64194444444444443</v>
      </c>
      <c r="AV66" s="4">
        <v>47.161422000000002</v>
      </c>
      <c r="AW66" s="4">
        <v>-88.483897999999996</v>
      </c>
      <c r="AX66" s="4">
        <v>314.60000000000002</v>
      </c>
      <c r="AY66" s="4">
        <v>31.7</v>
      </c>
      <c r="AZ66" s="4">
        <v>12</v>
      </c>
      <c r="BA66" s="4">
        <v>11</v>
      </c>
      <c r="BB66" s="4" t="s">
        <v>427</v>
      </c>
      <c r="BC66" s="4">
        <v>1.0738000000000001</v>
      </c>
      <c r="BD66" s="4">
        <v>1.2738</v>
      </c>
      <c r="BE66" s="4">
        <v>2</v>
      </c>
      <c r="BF66" s="4">
        <v>14.063000000000001</v>
      </c>
      <c r="BG66" s="4">
        <v>14.72</v>
      </c>
      <c r="BH66" s="4">
        <v>1.05</v>
      </c>
      <c r="BI66" s="4">
        <v>14.252000000000001</v>
      </c>
      <c r="BJ66" s="4">
        <v>3020.29</v>
      </c>
      <c r="BK66" s="4">
        <v>4.7190000000000003</v>
      </c>
      <c r="BL66" s="4">
        <v>16.378</v>
      </c>
      <c r="BM66" s="4">
        <v>0.246</v>
      </c>
      <c r="BN66" s="4">
        <v>16.623999999999999</v>
      </c>
      <c r="BO66" s="4">
        <v>13.166</v>
      </c>
      <c r="BP66" s="4">
        <v>0.19800000000000001</v>
      </c>
      <c r="BQ66" s="4">
        <v>13.363</v>
      </c>
      <c r="BR66" s="4">
        <v>1.7981</v>
      </c>
      <c r="BU66" s="4">
        <v>2.2810000000000001</v>
      </c>
      <c r="BW66" s="4">
        <v>45.752000000000002</v>
      </c>
      <c r="BX66" s="4">
        <v>0.356572</v>
      </c>
      <c r="BY66" s="4">
        <v>-5</v>
      </c>
      <c r="BZ66" s="4">
        <v>0.88950799999999997</v>
      </c>
      <c r="CA66" s="4">
        <v>8.7137279999999997</v>
      </c>
      <c r="CB66" s="4">
        <v>17.968062</v>
      </c>
      <c r="CC66" s="4">
        <f t="shared" si="9"/>
        <v>2.3021669376</v>
      </c>
      <c r="CE66" s="4">
        <f t="shared" si="10"/>
        <v>19659.53519921664</v>
      </c>
      <c r="CF66" s="4">
        <f t="shared" si="10"/>
        <v>30.716701576704004</v>
      </c>
      <c r="CG66" s="4">
        <f t="shared" si="11"/>
        <v>86.981835806207997</v>
      </c>
      <c r="CH66" s="4">
        <f t="shared" si="11"/>
        <v>11.7041112746496</v>
      </c>
    </row>
    <row r="67" spans="1:86">
      <c r="A67" s="2">
        <v>42440</v>
      </c>
      <c r="B67" s="29">
        <v>0.43379768518518519</v>
      </c>
      <c r="C67" s="4">
        <v>14.4</v>
      </c>
      <c r="D67" s="4">
        <v>3.78E-2</v>
      </c>
      <c r="E67" s="4" t="s">
        <v>155</v>
      </c>
      <c r="F67" s="4">
        <v>377.68115899999998</v>
      </c>
      <c r="G67" s="4">
        <v>757.2</v>
      </c>
      <c r="H67" s="4">
        <v>1.1000000000000001</v>
      </c>
      <c r="I67" s="4">
        <v>221.6</v>
      </c>
      <c r="K67" s="4">
        <v>0.22</v>
      </c>
      <c r="L67" s="4">
        <v>54</v>
      </c>
      <c r="M67" s="4">
        <v>0.87519999999999998</v>
      </c>
      <c r="N67" s="4">
        <v>12.603</v>
      </c>
      <c r="O67" s="4">
        <v>3.3099999999999997E-2</v>
      </c>
      <c r="P67" s="4">
        <v>662.70590000000004</v>
      </c>
      <c r="Q67" s="4">
        <v>0.97929999999999995</v>
      </c>
      <c r="R67" s="4">
        <v>663.7</v>
      </c>
      <c r="S67" s="4">
        <v>532.72429999999997</v>
      </c>
      <c r="T67" s="4">
        <v>0.7873</v>
      </c>
      <c r="U67" s="4">
        <v>533.5</v>
      </c>
      <c r="V67" s="4">
        <v>221.58609999999999</v>
      </c>
      <c r="Y67" s="4">
        <v>47.411000000000001</v>
      </c>
      <c r="Z67" s="4">
        <v>0</v>
      </c>
      <c r="AA67" s="4">
        <v>0.19400000000000001</v>
      </c>
      <c r="AB67" s="4" t="s">
        <v>382</v>
      </c>
      <c r="AC67" s="4">
        <v>0</v>
      </c>
      <c r="AD67" s="4">
        <v>11.8</v>
      </c>
      <c r="AE67" s="4">
        <v>854</v>
      </c>
      <c r="AF67" s="4">
        <v>869</v>
      </c>
      <c r="AG67" s="4">
        <v>885</v>
      </c>
      <c r="AH67" s="4">
        <v>74</v>
      </c>
      <c r="AI67" s="4">
        <v>23.09</v>
      </c>
      <c r="AJ67" s="4">
        <v>0.53</v>
      </c>
      <c r="AK67" s="4">
        <v>989</v>
      </c>
      <c r="AL67" s="4">
        <v>2</v>
      </c>
      <c r="AM67" s="4">
        <v>0</v>
      </c>
      <c r="AN67" s="4">
        <v>27</v>
      </c>
      <c r="AO67" s="4">
        <v>190</v>
      </c>
      <c r="AP67" s="4">
        <v>189</v>
      </c>
      <c r="AQ67" s="4">
        <v>1.6</v>
      </c>
      <c r="AR67" s="4">
        <v>195</v>
      </c>
      <c r="AS67" s="4" t="s">
        <v>155</v>
      </c>
      <c r="AT67" s="4">
        <v>2</v>
      </c>
      <c r="AU67" s="5">
        <v>0.64194444444444443</v>
      </c>
      <c r="AV67" s="4">
        <v>47.161606999999997</v>
      </c>
      <c r="AW67" s="4">
        <v>-88.483959999999996</v>
      </c>
      <c r="AX67" s="4">
        <v>314.89999999999998</v>
      </c>
      <c r="AY67" s="4">
        <v>31.7</v>
      </c>
      <c r="AZ67" s="4">
        <v>12</v>
      </c>
      <c r="BA67" s="4">
        <v>11</v>
      </c>
      <c r="BB67" s="4" t="s">
        <v>427</v>
      </c>
      <c r="BC67" s="4">
        <v>1.1738</v>
      </c>
      <c r="BD67" s="4">
        <v>1.0786</v>
      </c>
      <c r="BE67" s="4">
        <v>2.0737999999999999</v>
      </c>
      <c r="BF67" s="4">
        <v>14.063000000000001</v>
      </c>
      <c r="BG67" s="4">
        <v>14.72</v>
      </c>
      <c r="BH67" s="4">
        <v>1.05</v>
      </c>
      <c r="BI67" s="4">
        <v>14.259</v>
      </c>
      <c r="BJ67" s="4">
        <v>3019.9119999999998</v>
      </c>
      <c r="BK67" s="4">
        <v>5.0410000000000004</v>
      </c>
      <c r="BL67" s="4">
        <v>16.629000000000001</v>
      </c>
      <c r="BM67" s="4">
        <v>2.5000000000000001E-2</v>
      </c>
      <c r="BN67" s="4">
        <v>16.654</v>
      </c>
      <c r="BO67" s="4">
        <v>13.368</v>
      </c>
      <c r="BP67" s="4">
        <v>0.02</v>
      </c>
      <c r="BQ67" s="4">
        <v>13.388</v>
      </c>
      <c r="BR67" s="4">
        <v>1.7557</v>
      </c>
      <c r="BU67" s="4">
        <v>2.254</v>
      </c>
      <c r="BW67" s="4">
        <v>33.793999999999997</v>
      </c>
      <c r="BX67" s="4">
        <v>0.34379399999999999</v>
      </c>
      <c r="BY67" s="4">
        <v>-5</v>
      </c>
      <c r="BZ67" s="4">
        <v>0.88825399999999999</v>
      </c>
      <c r="CA67" s="4">
        <v>8.4014659999999992</v>
      </c>
      <c r="CB67" s="4">
        <v>17.942730999999998</v>
      </c>
      <c r="CC67" s="4">
        <f t="shared" si="9"/>
        <v>2.2196673171999999</v>
      </c>
      <c r="CE67" s="4">
        <f t="shared" si="10"/>
        <v>18952.650929271022</v>
      </c>
      <c r="CF67" s="4">
        <f t="shared" si="10"/>
        <v>31.636787209181996</v>
      </c>
      <c r="CG67" s="4">
        <f t="shared" si="11"/>
        <v>84.021683625575989</v>
      </c>
      <c r="CH67" s="4">
        <f t="shared" si="11"/>
        <v>11.018589030581399</v>
      </c>
    </row>
    <row r="68" spans="1:86">
      <c r="A68" s="2">
        <v>42440</v>
      </c>
      <c r="B68" s="29">
        <v>0.43380925925925928</v>
      </c>
      <c r="C68" s="4">
        <v>14.396000000000001</v>
      </c>
      <c r="D68" s="4">
        <v>3.49E-2</v>
      </c>
      <c r="E68" s="4" t="s">
        <v>155</v>
      </c>
      <c r="F68" s="4">
        <v>348.96137299999998</v>
      </c>
      <c r="G68" s="4">
        <v>756.6</v>
      </c>
      <c r="H68" s="4">
        <v>-1.4</v>
      </c>
      <c r="I68" s="4">
        <v>218.5</v>
      </c>
      <c r="K68" s="4">
        <v>0.2</v>
      </c>
      <c r="L68" s="4">
        <v>54</v>
      </c>
      <c r="M68" s="4">
        <v>0.87529999999999997</v>
      </c>
      <c r="N68" s="4">
        <v>12.6</v>
      </c>
      <c r="O68" s="4">
        <v>3.0499999999999999E-2</v>
      </c>
      <c r="P68" s="4">
        <v>662.18550000000005</v>
      </c>
      <c r="Q68" s="4">
        <v>0</v>
      </c>
      <c r="R68" s="4">
        <v>662.2</v>
      </c>
      <c r="S68" s="4">
        <v>532.30600000000004</v>
      </c>
      <c r="T68" s="4">
        <v>0</v>
      </c>
      <c r="U68" s="4">
        <v>532.29999999999995</v>
      </c>
      <c r="V68" s="4">
        <v>218.5471</v>
      </c>
      <c r="Y68" s="4">
        <v>47.171999999999997</v>
      </c>
      <c r="Z68" s="4">
        <v>0</v>
      </c>
      <c r="AA68" s="4">
        <v>0.17510000000000001</v>
      </c>
      <c r="AB68" s="4" t="s">
        <v>382</v>
      </c>
      <c r="AC68" s="4">
        <v>0</v>
      </c>
      <c r="AD68" s="4">
        <v>11.9</v>
      </c>
      <c r="AE68" s="4">
        <v>853</v>
      </c>
      <c r="AF68" s="4">
        <v>869</v>
      </c>
      <c r="AG68" s="4">
        <v>884</v>
      </c>
      <c r="AH68" s="4">
        <v>74</v>
      </c>
      <c r="AI68" s="4">
        <v>23.09</v>
      </c>
      <c r="AJ68" s="4">
        <v>0.53</v>
      </c>
      <c r="AK68" s="4">
        <v>989</v>
      </c>
      <c r="AL68" s="4">
        <v>2</v>
      </c>
      <c r="AM68" s="4">
        <v>0</v>
      </c>
      <c r="AN68" s="4">
        <v>27</v>
      </c>
      <c r="AO68" s="4">
        <v>190.7</v>
      </c>
      <c r="AP68" s="4">
        <v>189</v>
      </c>
      <c r="AQ68" s="4">
        <v>1.6</v>
      </c>
      <c r="AR68" s="4">
        <v>195</v>
      </c>
      <c r="AS68" s="4" t="s">
        <v>155</v>
      </c>
      <c r="AT68" s="4">
        <v>2</v>
      </c>
      <c r="AU68" s="5">
        <v>0.64196759259259262</v>
      </c>
      <c r="AV68" s="4">
        <v>47.161766999999998</v>
      </c>
      <c r="AW68" s="4">
        <v>-88.484031000000002</v>
      </c>
      <c r="AX68" s="4">
        <v>315.10000000000002</v>
      </c>
      <c r="AY68" s="4">
        <v>32.299999999999997</v>
      </c>
      <c r="AZ68" s="4">
        <v>12</v>
      </c>
      <c r="BA68" s="4">
        <v>11</v>
      </c>
      <c r="BB68" s="4" t="s">
        <v>427</v>
      </c>
      <c r="BC68" s="4">
        <v>1.3475999999999999</v>
      </c>
      <c r="BD68" s="4">
        <v>1.1476</v>
      </c>
      <c r="BE68" s="4">
        <v>2.1738</v>
      </c>
      <c r="BF68" s="4">
        <v>14.063000000000001</v>
      </c>
      <c r="BG68" s="4">
        <v>14.73</v>
      </c>
      <c r="BH68" s="4">
        <v>1.05</v>
      </c>
      <c r="BI68" s="4">
        <v>14.252000000000001</v>
      </c>
      <c r="BJ68" s="4">
        <v>3020.585</v>
      </c>
      <c r="BK68" s="4">
        <v>4.66</v>
      </c>
      <c r="BL68" s="4">
        <v>16.623999999999999</v>
      </c>
      <c r="BM68" s="4">
        <v>0</v>
      </c>
      <c r="BN68" s="4">
        <v>16.623999999999999</v>
      </c>
      <c r="BO68" s="4">
        <v>13.363</v>
      </c>
      <c r="BP68" s="4">
        <v>0</v>
      </c>
      <c r="BQ68" s="4">
        <v>13.363</v>
      </c>
      <c r="BR68" s="4">
        <v>1.7324999999999999</v>
      </c>
      <c r="BU68" s="4">
        <v>2.2440000000000002</v>
      </c>
      <c r="BW68" s="4">
        <v>30.513000000000002</v>
      </c>
      <c r="BX68" s="4">
        <v>0.37084</v>
      </c>
      <c r="BY68" s="4">
        <v>-5</v>
      </c>
      <c r="BZ68" s="4">
        <v>0.88874600000000004</v>
      </c>
      <c r="CA68" s="4">
        <v>9.0624029999999998</v>
      </c>
      <c r="CB68" s="4">
        <v>17.952669</v>
      </c>
      <c r="CC68" s="4">
        <f t="shared" si="9"/>
        <v>2.3942868725999999</v>
      </c>
      <c r="CE68" s="4">
        <f t="shared" si="10"/>
        <v>20448.197648618985</v>
      </c>
      <c r="CF68" s="4">
        <f t="shared" si="10"/>
        <v>31.54640609106</v>
      </c>
      <c r="CG68" s="4">
        <f t="shared" si="11"/>
        <v>90.462365792882991</v>
      </c>
      <c r="CH68" s="4">
        <f t="shared" si="11"/>
        <v>11.7283580585325</v>
      </c>
    </row>
    <row r="69" spans="1:86">
      <c r="A69" s="2">
        <v>42440</v>
      </c>
      <c r="B69" s="29">
        <v>0.43382083333333332</v>
      </c>
      <c r="C69" s="4">
        <v>14.39</v>
      </c>
      <c r="D69" s="4">
        <v>3.4000000000000002E-2</v>
      </c>
      <c r="E69" s="4" t="s">
        <v>155</v>
      </c>
      <c r="F69" s="4">
        <v>340</v>
      </c>
      <c r="G69" s="4">
        <v>760.6</v>
      </c>
      <c r="H69" s="4">
        <v>-1.2</v>
      </c>
      <c r="I69" s="4">
        <v>210</v>
      </c>
      <c r="K69" s="4">
        <v>0.2</v>
      </c>
      <c r="L69" s="4">
        <v>53</v>
      </c>
      <c r="M69" s="4">
        <v>0.87529999999999997</v>
      </c>
      <c r="N69" s="4">
        <v>12.595800000000001</v>
      </c>
      <c r="O69" s="4">
        <v>2.98E-2</v>
      </c>
      <c r="P69" s="4">
        <v>665.79420000000005</v>
      </c>
      <c r="Q69" s="4">
        <v>0</v>
      </c>
      <c r="R69" s="4">
        <v>665.8</v>
      </c>
      <c r="S69" s="4">
        <v>535.20690000000002</v>
      </c>
      <c r="T69" s="4">
        <v>0</v>
      </c>
      <c r="U69" s="4">
        <v>535.20000000000005</v>
      </c>
      <c r="V69" s="4">
        <v>210.02500000000001</v>
      </c>
      <c r="Y69" s="4">
        <v>45.963999999999999</v>
      </c>
      <c r="Z69" s="4">
        <v>0</v>
      </c>
      <c r="AA69" s="4">
        <v>0.17510000000000001</v>
      </c>
      <c r="AB69" s="4" t="s">
        <v>382</v>
      </c>
      <c r="AC69" s="4">
        <v>0</v>
      </c>
      <c r="AD69" s="4">
        <v>11.8</v>
      </c>
      <c r="AE69" s="4">
        <v>854</v>
      </c>
      <c r="AF69" s="4">
        <v>869</v>
      </c>
      <c r="AG69" s="4">
        <v>885</v>
      </c>
      <c r="AH69" s="4">
        <v>74</v>
      </c>
      <c r="AI69" s="4">
        <v>23.09</v>
      </c>
      <c r="AJ69" s="4">
        <v>0.53</v>
      </c>
      <c r="AK69" s="4">
        <v>989</v>
      </c>
      <c r="AL69" s="4">
        <v>2</v>
      </c>
      <c r="AM69" s="4">
        <v>0</v>
      </c>
      <c r="AN69" s="4">
        <v>27</v>
      </c>
      <c r="AO69" s="4">
        <v>191</v>
      </c>
      <c r="AP69" s="4">
        <v>189</v>
      </c>
      <c r="AQ69" s="4">
        <v>1.6</v>
      </c>
      <c r="AR69" s="4">
        <v>195</v>
      </c>
      <c r="AS69" s="4" t="s">
        <v>155</v>
      </c>
      <c r="AT69" s="4">
        <v>2</v>
      </c>
      <c r="AU69" s="5">
        <v>0.64197916666666666</v>
      </c>
      <c r="AV69" s="4">
        <v>47.161799999999999</v>
      </c>
      <c r="AW69" s="4">
        <v>-88.484048000000001</v>
      </c>
      <c r="AX69" s="4">
        <v>315.2</v>
      </c>
      <c r="AY69" s="4">
        <v>32.1</v>
      </c>
      <c r="AZ69" s="4">
        <v>12</v>
      </c>
      <c r="BA69" s="4">
        <v>11</v>
      </c>
      <c r="BB69" s="4" t="s">
        <v>427</v>
      </c>
      <c r="BC69" s="4">
        <v>1.4</v>
      </c>
      <c r="BD69" s="4">
        <v>1.0524</v>
      </c>
      <c r="BE69" s="4">
        <v>2.2000000000000002</v>
      </c>
      <c r="BF69" s="4">
        <v>14.063000000000001</v>
      </c>
      <c r="BG69" s="4">
        <v>14.73</v>
      </c>
      <c r="BH69" s="4">
        <v>1.05</v>
      </c>
      <c r="BI69" s="4">
        <v>14.244</v>
      </c>
      <c r="BJ69" s="4">
        <v>3020.9760000000001</v>
      </c>
      <c r="BK69" s="4">
        <v>4.5430000000000001</v>
      </c>
      <c r="BL69" s="4">
        <v>16.722000000000001</v>
      </c>
      <c r="BM69" s="4">
        <v>0</v>
      </c>
      <c r="BN69" s="4">
        <v>16.722000000000001</v>
      </c>
      <c r="BO69" s="4">
        <v>13.442</v>
      </c>
      <c r="BP69" s="4">
        <v>0</v>
      </c>
      <c r="BQ69" s="4">
        <v>13.442</v>
      </c>
      <c r="BR69" s="4">
        <v>1.6657</v>
      </c>
      <c r="BU69" s="4">
        <v>2.1869999999999998</v>
      </c>
      <c r="BW69" s="4">
        <v>30.529</v>
      </c>
      <c r="BX69" s="4">
        <v>0.35488999999999998</v>
      </c>
      <c r="BY69" s="4">
        <v>-5</v>
      </c>
      <c r="BZ69" s="4">
        <v>0.88750799999999996</v>
      </c>
      <c r="CA69" s="4">
        <v>8.672625</v>
      </c>
      <c r="CB69" s="4">
        <v>17.927662000000002</v>
      </c>
      <c r="CC69" s="4">
        <f t="shared" si="9"/>
        <v>2.2913075250000001</v>
      </c>
      <c r="CE69" s="4">
        <f t="shared" si="10"/>
        <v>19571.244610554</v>
      </c>
      <c r="CF69" s="4">
        <f t="shared" si="10"/>
        <v>29.431602325124999</v>
      </c>
      <c r="CG69" s="4">
        <f t="shared" si="11"/>
        <v>87.083336661749996</v>
      </c>
      <c r="CH69" s="4">
        <f t="shared" si="11"/>
        <v>10.7911556224875</v>
      </c>
    </row>
    <row r="70" spans="1:86">
      <c r="A70" s="2">
        <v>42440</v>
      </c>
      <c r="B70" s="29">
        <v>0.43383240740740742</v>
      </c>
      <c r="C70" s="4">
        <v>14.39</v>
      </c>
      <c r="D70" s="4">
        <v>3.6200000000000003E-2</v>
      </c>
      <c r="E70" s="4" t="s">
        <v>155</v>
      </c>
      <c r="F70" s="4">
        <v>361.98553099999998</v>
      </c>
      <c r="G70" s="4">
        <v>796.2</v>
      </c>
      <c r="H70" s="4">
        <v>1.2</v>
      </c>
      <c r="I70" s="4">
        <v>211.9</v>
      </c>
      <c r="K70" s="4">
        <v>0.24</v>
      </c>
      <c r="L70" s="4">
        <v>52</v>
      </c>
      <c r="M70" s="4">
        <v>0.87529999999999997</v>
      </c>
      <c r="N70" s="4">
        <v>12.5959</v>
      </c>
      <c r="O70" s="4">
        <v>3.1699999999999999E-2</v>
      </c>
      <c r="P70" s="4">
        <v>696.91340000000002</v>
      </c>
      <c r="Q70" s="4">
        <v>1.0773999999999999</v>
      </c>
      <c r="R70" s="4">
        <v>698</v>
      </c>
      <c r="S70" s="4">
        <v>560.22239999999999</v>
      </c>
      <c r="T70" s="4">
        <v>0.86609999999999998</v>
      </c>
      <c r="U70" s="4">
        <v>561.1</v>
      </c>
      <c r="V70" s="4">
        <v>211.85679999999999</v>
      </c>
      <c r="Y70" s="4">
        <v>45.73</v>
      </c>
      <c r="Z70" s="4">
        <v>0</v>
      </c>
      <c r="AA70" s="4">
        <v>0.20669999999999999</v>
      </c>
      <c r="AB70" s="4" t="s">
        <v>382</v>
      </c>
      <c r="AC70" s="4">
        <v>0</v>
      </c>
      <c r="AD70" s="4">
        <v>11.9</v>
      </c>
      <c r="AE70" s="4">
        <v>854</v>
      </c>
      <c r="AF70" s="4">
        <v>869</v>
      </c>
      <c r="AG70" s="4">
        <v>885</v>
      </c>
      <c r="AH70" s="4">
        <v>74</v>
      </c>
      <c r="AI70" s="4">
        <v>23.09</v>
      </c>
      <c r="AJ70" s="4">
        <v>0.53</v>
      </c>
      <c r="AK70" s="4">
        <v>989</v>
      </c>
      <c r="AL70" s="4">
        <v>2</v>
      </c>
      <c r="AM70" s="4">
        <v>0</v>
      </c>
      <c r="AN70" s="4">
        <v>27</v>
      </c>
      <c r="AO70" s="4">
        <v>191</v>
      </c>
      <c r="AP70" s="4">
        <v>189</v>
      </c>
      <c r="AQ70" s="4">
        <v>1.7</v>
      </c>
      <c r="AR70" s="4">
        <v>195</v>
      </c>
      <c r="AS70" s="4" t="s">
        <v>155</v>
      </c>
      <c r="AT70" s="4">
        <v>2</v>
      </c>
      <c r="AU70" s="5">
        <v>0.64197916666666666</v>
      </c>
      <c r="AV70" s="4">
        <v>47.161886000000003</v>
      </c>
      <c r="AW70" s="4">
        <v>-88.484105999999997</v>
      </c>
      <c r="AX70" s="4">
        <v>315.3</v>
      </c>
      <c r="AY70" s="4">
        <v>32</v>
      </c>
      <c r="AZ70" s="4">
        <v>12</v>
      </c>
      <c r="BA70" s="4">
        <v>11</v>
      </c>
      <c r="BB70" s="4" t="s">
        <v>427</v>
      </c>
      <c r="BC70" s="4">
        <v>1.1788209999999999</v>
      </c>
      <c r="BD70" s="4">
        <v>1.073726</v>
      </c>
      <c r="BE70" s="4">
        <v>2.0525470000000001</v>
      </c>
      <c r="BF70" s="4">
        <v>14.063000000000001</v>
      </c>
      <c r="BG70" s="4">
        <v>14.73</v>
      </c>
      <c r="BH70" s="4">
        <v>1.05</v>
      </c>
      <c r="BI70" s="4">
        <v>14.244</v>
      </c>
      <c r="BJ70" s="4">
        <v>3020.471</v>
      </c>
      <c r="BK70" s="4">
        <v>4.8360000000000003</v>
      </c>
      <c r="BL70" s="4">
        <v>17.501000000000001</v>
      </c>
      <c r="BM70" s="4">
        <v>2.7E-2</v>
      </c>
      <c r="BN70" s="4">
        <v>17.527999999999999</v>
      </c>
      <c r="BO70" s="4">
        <v>14.068</v>
      </c>
      <c r="BP70" s="4">
        <v>2.1999999999999999E-2</v>
      </c>
      <c r="BQ70" s="4">
        <v>14.09</v>
      </c>
      <c r="BR70" s="4">
        <v>1.6798999999999999</v>
      </c>
      <c r="BU70" s="4">
        <v>2.1760000000000002</v>
      </c>
      <c r="BW70" s="4">
        <v>36.046999999999997</v>
      </c>
      <c r="BX70" s="4">
        <v>0.31541400000000003</v>
      </c>
      <c r="BY70" s="4">
        <v>-5</v>
      </c>
      <c r="BZ70" s="4">
        <v>0.88849199999999995</v>
      </c>
      <c r="CA70" s="4">
        <v>7.707929</v>
      </c>
      <c r="CB70" s="4">
        <v>17.947538000000002</v>
      </c>
      <c r="CC70" s="4">
        <f t="shared" si="9"/>
        <v>2.0364348417999998</v>
      </c>
      <c r="CE70" s="4">
        <f t="shared" si="10"/>
        <v>17391.337282875571</v>
      </c>
      <c r="CF70" s="4">
        <f t="shared" si="10"/>
        <v>27.844831849068001</v>
      </c>
      <c r="CG70" s="4">
        <f t="shared" si="11"/>
        <v>81.12772554867</v>
      </c>
      <c r="CH70" s="4">
        <f t="shared" si="11"/>
        <v>9.6725667955437</v>
      </c>
    </row>
    <row r="71" spans="1:86">
      <c r="A71" s="2">
        <v>42440</v>
      </c>
      <c r="B71" s="29">
        <v>0.43384398148148146</v>
      </c>
      <c r="C71" s="4">
        <v>14.39</v>
      </c>
      <c r="D71" s="4">
        <v>3.9E-2</v>
      </c>
      <c r="E71" s="4" t="s">
        <v>155</v>
      </c>
      <c r="F71" s="4">
        <v>390</v>
      </c>
      <c r="G71" s="4">
        <v>811.7</v>
      </c>
      <c r="H71" s="4">
        <v>5.8</v>
      </c>
      <c r="I71" s="4">
        <v>213.8</v>
      </c>
      <c r="K71" s="4">
        <v>0.3</v>
      </c>
      <c r="L71" s="4">
        <v>52</v>
      </c>
      <c r="M71" s="4">
        <v>0.87529999999999997</v>
      </c>
      <c r="N71" s="4">
        <v>12.595599999999999</v>
      </c>
      <c r="O71" s="4">
        <v>3.4099999999999998E-2</v>
      </c>
      <c r="P71" s="4">
        <v>710.45180000000005</v>
      </c>
      <c r="Q71" s="4">
        <v>5.0768000000000004</v>
      </c>
      <c r="R71" s="4">
        <v>715.5</v>
      </c>
      <c r="S71" s="4">
        <v>571.10540000000003</v>
      </c>
      <c r="T71" s="4">
        <v>4.0810000000000004</v>
      </c>
      <c r="U71" s="4">
        <v>575.20000000000005</v>
      </c>
      <c r="V71" s="4">
        <v>213.83099999999999</v>
      </c>
      <c r="Y71" s="4">
        <v>45.366</v>
      </c>
      <c r="Z71" s="4">
        <v>0</v>
      </c>
      <c r="AA71" s="4">
        <v>0.2626</v>
      </c>
      <c r="AB71" s="4" t="s">
        <v>382</v>
      </c>
      <c r="AC71" s="4">
        <v>0</v>
      </c>
      <c r="AD71" s="4">
        <v>11.8</v>
      </c>
      <c r="AE71" s="4">
        <v>854</v>
      </c>
      <c r="AF71" s="4">
        <v>869</v>
      </c>
      <c r="AG71" s="4">
        <v>885</v>
      </c>
      <c r="AH71" s="4">
        <v>74</v>
      </c>
      <c r="AI71" s="4">
        <v>23.09</v>
      </c>
      <c r="AJ71" s="4">
        <v>0.53</v>
      </c>
      <c r="AK71" s="4">
        <v>989</v>
      </c>
      <c r="AL71" s="4">
        <v>2</v>
      </c>
      <c r="AM71" s="4">
        <v>0</v>
      </c>
      <c r="AN71" s="4">
        <v>27</v>
      </c>
      <c r="AO71" s="4">
        <v>190.3</v>
      </c>
      <c r="AP71" s="4">
        <v>189</v>
      </c>
      <c r="AQ71" s="4">
        <v>1.7</v>
      </c>
      <c r="AR71" s="4">
        <v>195</v>
      </c>
      <c r="AS71" s="4" t="s">
        <v>155</v>
      </c>
      <c r="AT71" s="4">
        <v>2</v>
      </c>
      <c r="AU71" s="5">
        <v>0.6419907407407407</v>
      </c>
      <c r="AV71" s="4">
        <v>47.162005999999998</v>
      </c>
      <c r="AW71" s="4">
        <v>-88.484178999999997</v>
      </c>
      <c r="AX71" s="4">
        <v>315.39999999999998</v>
      </c>
      <c r="AY71" s="4">
        <v>32.1</v>
      </c>
      <c r="AZ71" s="4">
        <v>12</v>
      </c>
      <c r="BA71" s="4">
        <v>11</v>
      </c>
      <c r="BB71" s="4" t="s">
        <v>427</v>
      </c>
      <c r="BC71" s="4">
        <v>1.321321</v>
      </c>
      <c r="BD71" s="4">
        <v>1.0262260000000001</v>
      </c>
      <c r="BE71" s="4">
        <v>2.147548</v>
      </c>
      <c r="BF71" s="4">
        <v>14.063000000000001</v>
      </c>
      <c r="BG71" s="4">
        <v>14.73</v>
      </c>
      <c r="BH71" s="4">
        <v>1.05</v>
      </c>
      <c r="BI71" s="4">
        <v>14.246</v>
      </c>
      <c r="BJ71" s="4">
        <v>3019.8359999999998</v>
      </c>
      <c r="BK71" s="4">
        <v>5.2089999999999996</v>
      </c>
      <c r="BL71" s="4">
        <v>17.838000000000001</v>
      </c>
      <c r="BM71" s="4">
        <v>0.127</v>
      </c>
      <c r="BN71" s="4">
        <v>17.965</v>
      </c>
      <c r="BO71" s="4">
        <v>14.339</v>
      </c>
      <c r="BP71" s="4">
        <v>0.10199999999999999</v>
      </c>
      <c r="BQ71" s="4">
        <v>14.441000000000001</v>
      </c>
      <c r="BR71" s="4">
        <v>1.6952</v>
      </c>
      <c r="BU71" s="4">
        <v>2.1579999999999999</v>
      </c>
      <c r="BW71" s="4">
        <v>45.776000000000003</v>
      </c>
      <c r="BX71" s="4">
        <v>0.31842799999999999</v>
      </c>
      <c r="BY71" s="4">
        <v>-5</v>
      </c>
      <c r="BZ71" s="4">
        <v>0.88825399999999999</v>
      </c>
      <c r="CA71" s="4">
        <v>7.7815839999999996</v>
      </c>
      <c r="CB71" s="4">
        <v>17.942730999999998</v>
      </c>
      <c r="CC71" s="4">
        <f t="shared" si="9"/>
        <v>2.0558944927999998</v>
      </c>
      <c r="CE71" s="4">
        <f t="shared" si="10"/>
        <v>17553.833302667324</v>
      </c>
      <c r="CF71" s="4">
        <f t="shared" si="10"/>
        <v>30.279100478831996</v>
      </c>
      <c r="CG71" s="4">
        <f t="shared" si="11"/>
        <v>83.943269344367991</v>
      </c>
      <c r="CH71" s="4">
        <f t="shared" si="11"/>
        <v>9.8539318740096</v>
      </c>
    </row>
    <row r="72" spans="1:86">
      <c r="A72" s="2">
        <v>42440</v>
      </c>
      <c r="B72" s="29">
        <v>0.43385555555555561</v>
      </c>
      <c r="C72" s="4">
        <v>14.398</v>
      </c>
      <c r="D72" s="4">
        <v>3.9E-2</v>
      </c>
      <c r="E72" s="4" t="s">
        <v>155</v>
      </c>
      <c r="F72" s="4">
        <v>390</v>
      </c>
      <c r="G72" s="4">
        <v>791</v>
      </c>
      <c r="H72" s="4">
        <v>5.8</v>
      </c>
      <c r="I72" s="4">
        <v>223.3</v>
      </c>
      <c r="K72" s="4">
        <v>0.3</v>
      </c>
      <c r="L72" s="4">
        <v>51</v>
      </c>
      <c r="M72" s="4">
        <v>0.87509999999999999</v>
      </c>
      <c r="N72" s="4">
        <v>12.5997</v>
      </c>
      <c r="O72" s="4">
        <v>3.4099999999999998E-2</v>
      </c>
      <c r="P72" s="4">
        <v>692.17690000000005</v>
      </c>
      <c r="Q72" s="4">
        <v>5.0757000000000003</v>
      </c>
      <c r="R72" s="4">
        <v>697.3</v>
      </c>
      <c r="S72" s="4">
        <v>556.90719999999999</v>
      </c>
      <c r="T72" s="4">
        <v>4.0838000000000001</v>
      </c>
      <c r="U72" s="4">
        <v>561</v>
      </c>
      <c r="V72" s="4">
        <v>223.25200000000001</v>
      </c>
      <c r="Y72" s="4">
        <v>44.731000000000002</v>
      </c>
      <c r="Z72" s="4">
        <v>0</v>
      </c>
      <c r="AA72" s="4">
        <v>0.26250000000000001</v>
      </c>
      <c r="AB72" s="4" t="s">
        <v>382</v>
      </c>
      <c r="AC72" s="4">
        <v>0</v>
      </c>
      <c r="AD72" s="4">
        <v>11.8</v>
      </c>
      <c r="AE72" s="4">
        <v>854</v>
      </c>
      <c r="AF72" s="4">
        <v>869</v>
      </c>
      <c r="AG72" s="4">
        <v>886</v>
      </c>
      <c r="AH72" s="4">
        <v>74.7</v>
      </c>
      <c r="AI72" s="4">
        <v>23.32</v>
      </c>
      <c r="AJ72" s="4">
        <v>0.54</v>
      </c>
      <c r="AK72" s="4">
        <v>989</v>
      </c>
      <c r="AL72" s="4">
        <v>2</v>
      </c>
      <c r="AM72" s="4">
        <v>0</v>
      </c>
      <c r="AN72" s="4">
        <v>27</v>
      </c>
      <c r="AO72" s="4">
        <v>190</v>
      </c>
      <c r="AP72" s="4">
        <v>189</v>
      </c>
      <c r="AQ72" s="4">
        <v>1.5</v>
      </c>
      <c r="AR72" s="4">
        <v>195</v>
      </c>
      <c r="AS72" s="4" t="s">
        <v>155</v>
      </c>
      <c r="AT72" s="4">
        <v>2</v>
      </c>
      <c r="AU72" s="5">
        <v>0.64200231481481485</v>
      </c>
      <c r="AV72" s="4">
        <v>47.162230000000001</v>
      </c>
      <c r="AW72" s="4">
        <v>-88.484181000000007</v>
      </c>
      <c r="AX72" s="4">
        <v>316.2</v>
      </c>
      <c r="AY72" s="4">
        <v>32</v>
      </c>
      <c r="AZ72" s="4">
        <v>12</v>
      </c>
      <c r="BA72" s="4">
        <v>11</v>
      </c>
      <c r="BB72" s="4" t="s">
        <v>427</v>
      </c>
      <c r="BC72" s="4">
        <v>1.2524</v>
      </c>
      <c r="BD72" s="4">
        <v>1</v>
      </c>
      <c r="BE72" s="4">
        <v>1.9785999999999999</v>
      </c>
      <c r="BF72" s="4">
        <v>14.063000000000001</v>
      </c>
      <c r="BG72" s="4">
        <v>14.72</v>
      </c>
      <c r="BH72" s="4">
        <v>1.05</v>
      </c>
      <c r="BI72" s="4">
        <v>14.27</v>
      </c>
      <c r="BJ72" s="4">
        <v>3019.6129999999998</v>
      </c>
      <c r="BK72" s="4">
        <v>5.2060000000000004</v>
      </c>
      <c r="BL72" s="4">
        <v>17.372</v>
      </c>
      <c r="BM72" s="4">
        <v>0.127</v>
      </c>
      <c r="BN72" s="4">
        <v>17.498999999999999</v>
      </c>
      <c r="BO72" s="4">
        <v>13.977</v>
      </c>
      <c r="BP72" s="4">
        <v>0.10199999999999999</v>
      </c>
      <c r="BQ72" s="4">
        <v>14.079000000000001</v>
      </c>
      <c r="BR72" s="4">
        <v>1.7692000000000001</v>
      </c>
      <c r="BU72" s="4">
        <v>2.1269999999999998</v>
      </c>
      <c r="BW72" s="4">
        <v>45.747999999999998</v>
      </c>
      <c r="BX72" s="4">
        <v>0.34687200000000001</v>
      </c>
      <c r="BY72" s="4">
        <v>-5</v>
      </c>
      <c r="BZ72" s="4">
        <v>0.88725399999999999</v>
      </c>
      <c r="CA72" s="4">
        <v>8.4766849999999998</v>
      </c>
      <c r="CB72" s="4">
        <v>17.922530999999999</v>
      </c>
      <c r="CC72" s="4">
        <f t="shared" si="9"/>
        <v>2.2395401769999999</v>
      </c>
      <c r="CE72" s="4">
        <f t="shared" si="10"/>
        <v>19120.442242510035</v>
      </c>
      <c r="CF72" s="4">
        <f t="shared" si="10"/>
        <v>32.964827716169999</v>
      </c>
      <c r="CG72" s="4">
        <f t="shared" si="11"/>
        <v>89.149406341905006</v>
      </c>
      <c r="CH72" s="4">
        <f t="shared" si="11"/>
        <v>11.202722473194001</v>
      </c>
    </row>
    <row r="73" spans="1:86">
      <c r="A73" s="2">
        <v>42440</v>
      </c>
      <c r="B73" s="29">
        <v>0.43386712962962964</v>
      </c>
      <c r="C73" s="4">
        <v>14.388</v>
      </c>
      <c r="D73" s="4">
        <v>3.9E-2</v>
      </c>
      <c r="E73" s="4" t="s">
        <v>155</v>
      </c>
      <c r="F73" s="4">
        <v>390</v>
      </c>
      <c r="G73" s="4">
        <v>794.1</v>
      </c>
      <c r="H73" s="4">
        <v>5.9</v>
      </c>
      <c r="I73" s="4">
        <v>237.1</v>
      </c>
      <c r="K73" s="4">
        <v>0.3</v>
      </c>
      <c r="L73" s="4">
        <v>50</v>
      </c>
      <c r="M73" s="4">
        <v>0.87529999999999997</v>
      </c>
      <c r="N73" s="4">
        <v>12.5936</v>
      </c>
      <c r="O73" s="4">
        <v>3.4099999999999998E-2</v>
      </c>
      <c r="P73" s="4">
        <v>695.10289999999998</v>
      </c>
      <c r="Q73" s="4">
        <v>5.1924000000000001</v>
      </c>
      <c r="R73" s="4">
        <v>700.3</v>
      </c>
      <c r="S73" s="4">
        <v>558.93520000000001</v>
      </c>
      <c r="T73" s="4">
        <v>4.1752000000000002</v>
      </c>
      <c r="U73" s="4">
        <v>563.1</v>
      </c>
      <c r="V73" s="4">
        <v>237.1146</v>
      </c>
      <c r="Y73" s="4">
        <v>44.037999999999997</v>
      </c>
      <c r="Z73" s="4">
        <v>0</v>
      </c>
      <c r="AA73" s="4">
        <v>0.2626</v>
      </c>
      <c r="AB73" s="4" t="s">
        <v>382</v>
      </c>
      <c r="AC73" s="4">
        <v>0</v>
      </c>
      <c r="AD73" s="4">
        <v>11.9</v>
      </c>
      <c r="AE73" s="4">
        <v>853</v>
      </c>
      <c r="AF73" s="4">
        <v>869</v>
      </c>
      <c r="AG73" s="4">
        <v>886</v>
      </c>
      <c r="AH73" s="4">
        <v>74.3</v>
      </c>
      <c r="AI73" s="4">
        <v>23.17</v>
      </c>
      <c r="AJ73" s="4">
        <v>0.53</v>
      </c>
      <c r="AK73" s="4">
        <v>989</v>
      </c>
      <c r="AL73" s="4">
        <v>2</v>
      </c>
      <c r="AM73" s="4">
        <v>0</v>
      </c>
      <c r="AN73" s="4">
        <v>27</v>
      </c>
      <c r="AO73" s="4">
        <v>190.7</v>
      </c>
      <c r="AP73" s="4">
        <v>189</v>
      </c>
      <c r="AQ73" s="4">
        <v>1.7</v>
      </c>
      <c r="AR73" s="4">
        <v>195</v>
      </c>
      <c r="AS73" s="4" t="s">
        <v>155</v>
      </c>
      <c r="AT73" s="4">
        <v>2</v>
      </c>
      <c r="AU73" s="5">
        <v>0.64202546296296303</v>
      </c>
      <c r="AV73" s="4">
        <v>47.162393999999999</v>
      </c>
      <c r="AW73" s="4">
        <v>-88.484157999999994</v>
      </c>
      <c r="AX73" s="4">
        <v>316.89999999999998</v>
      </c>
      <c r="AY73" s="4">
        <v>32</v>
      </c>
      <c r="AZ73" s="4">
        <v>12</v>
      </c>
      <c r="BA73" s="4">
        <v>11</v>
      </c>
      <c r="BB73" s="4" t="s">
        <v>427</v>
      </c>
      <c r="BC73" s="4">
        <v>1.1262000000000001</v>
      </c>
      <c r="BD73" s="4">
        <v>1.0738000000000001</v>
      </c>
      <c r="BE73" s="4">
        <v>1.9</v>
      </c>
      <c r="BF73" s="4">
        <v>14.063000000000001</v>
      </c>
      <c r="BG73" s="4">
        <v>14.73</v>
      </c>
      <c r="BH73" s="4">
        <v>1.05</v>
      </c>
      <c r="BI73" s="4">
        <v>14.249000000000001</v>
      </c>
      <c r="BJ73" s="4">
        <v>3019.2779999999998</v>
      </c>
      <c r="BK73" s="4">
        <v>5.2089999999999996</v>
      </c>
      <c r="BL73" s="4">
        <v>17.452000000000002</v>
      </c>
      <c r="BM73" s="4">
        <v>0.13</v>
      </c>
      <c r="BN73" s="4">
        <v>17.582000000000001</v>
      </c>
      <c r="BO73" s="4">
        <v>14.032999999999999</v>
      </c>
      <c r="BP73" s="4">
        <v>0.105</v>
      </c>
      <c r="BQ73" s="4">
        <v>14.138</v>
      </c>
      <c r="BR73" s="4">
        <v>1.8797999999999999</v>
      </c>
      <c r="BU73" s="4">
        <v>2.0950000000000002</v>
      </c>
      <c r="BW73" s="4">
        <v>45.774000000000001</v>
      </c>
      <c r="BX73" s="4">
        <v>0.32068400000000002</v>
      </c>
      <c r="BY73" s="4">
        <v>-5</v>
      </c>
      <c r="BZ73" s="4">
        <v>0.88849199999999995</v>
      </c>
      <c r="CA73" s="4">
        <v>7.836716</v>
      </c>
      <c r="CB73" s="4">
        <v>17.947538000000002</v>
      </c>
      <c r="CC73" s="4">
        <f t="shared" si="9"/>
        <v>2.0704603671999999</v>
      </c>
      <c r="CE73" s="4">
        <f t="shared" si="10"/>
        <v>17674.934485652855</v>
      </c>
      <c r="CF73" s="4">
        <f t="shared" si="10"/>
        <v>30.493625872067994</v>
      </c>
      <c r="CG73" s="4">
        <f t="shared" si="11"/>
        <v>82.764231633576003</v>
      </c>
      <c r="CH73" s="4">
        <f t="shared" si="11"/>
        <v>11.0043996763896</v>
      </c>
    </row>
    <row r="74" spans="1:86">
      <c r="A74" s="2">
        <v>42440</v>
      </c>
      <c r="B74" s="29">
        <v>0.43387870370370374</v>
      </c>
      <c r="C74" s="4">
        <v>14.311999999999999</v>
      </c>
      <c r="D74" s="4">
        <v>3.7400000000000003E-2</v>
      </c>
      <c r="E74" s="4" t="s">
        <v>155</v>
      </c>
      <c r="F74" s="4">
        <v>374.48839199999998</v>
      </c>
      <c r="G74" s="4">
        <v>847.8</v>
      </c>
      <c r="H74" s="4">
        <v>6</v>
      </c>
      <c r="I74" s="4">
        <v>227.3</v>
      </c>
      <c r="K74" s="4">
        <v>0.3</v>
      </c>
      <c r="L74" s="4">
        <v>50</v>
      </c>
      <c r="M74" s="4">
        <v>0.87580000000000002</v>
      </c>
      <c r="N74" s="4">
        <v>12.534800000000001</v>
      </c>
      <c r="O74" s="4">
        <v>3.2800000000000003E-2</v>
      </c>
      <c r="P74" s="4">
        <v>742.57399999999996</v>
      </c>
      <c r="Q74" s="4">
        <v>5.2550999999999997</v>
      </c>
      <c r="R74" s="4">
        <v>747.8</v>
      </c>
      <c r="S74" s="4">
        <v>597.45540000000005</v>
      </c>
      <c r="T74" s="4">
        <v>4.2281000000000004</v>
      </c>
      <c r="U74" s="4">
        <v>601.70000000000005</v>
      </c>
      <c r="V74" s="4">
        <v>227.3125</v>
      </c>
      <c r="Y74" s="4">
        <v>43.436999999999998</v>
      </c>
      <c r="Z74" s="4">
        <v>0</v>
      </c>
      <c r="AA74" s="4">
        <v>0.26279999999999998</v>
      </c>
      <c r="AB74" s="4" t="s">
        <v>382</v>
      </c>
      <c r="AC74" s="4">
        <v>0</v>
      </c>
      <c r="AD74" s="4">
        <v>11.8</v>
      </c>
      <c r="AE74" s="4">
        <v>853</v>
      </c>
      <c r="AF74" s="4">
        <v>869</v>
      </c>
      <c r="AG74" s="4">
        <v>886</v>
      </c>
      <c r="AH74" s="4">
        <v>74.7</v>
      </c>
      <c r="AI74" s="4">
        <v>23.32</v>
      </c>
      <c r="AJ74" s="4">
        <v>0.54</v>
      </c>
      <c r="AK74" s="4">
        <v>989</v>
      </c>
      <c r="AL74" s="4">
        <v>2</v>
      </c>
      <c r="AM74" s="4">
        <v>0</v>
      </c>
      <c r="AN74" s="4">
        <v>27</v>
      </c>
      <c r="AO74" s="4">
        <v>191</v>
      </c>
      <c r="AP74" s="4">
        <v>189</v>
      </c>
      <c r="AQ74" s="4">
        <v>1.7</v>
      </c>
      <c r="AR74" s="4">
        <v>195</v>
      </c>
      <c r="AS74" s="4" t="s">
        <v>155</v>
      </c>
      <c r="AT74" s="4">
        <v>2</v>
      </c>
      <c r="AU74" s="5">
        <v>0.64203703703703707</v>
      </c>
      <c r="AV74" s="4">
        <v>47.162520000000001</v>
      </c>
      <c r="AW74" s="4">
        <v>-88.484138000000002</v>
      </c>
      <c r="AX74" s="4">
        <v>317.3</v>
      </c>
      <c r="AY74" s="4">
        <v>31.7</v>
      </c>
      <c r="AZ74" s="4">
        <v>12</v>
      </c>
      <c r="BA74" s="4">
        <v>11</v>
      </c>
      <c r="BB74" s="4" t="s">
        <v>427</v>
      </c>
      <c r="BC74" s="4">
        <v>1.1738</v>
      </c>
      <c r="BD74" s="4">
        <v>1.0262</v>
      </c>
      <c r="BE74" s="4">
        <v>1.9</v>
      </c>
      <c r="BF74" s="4">
        <v>14.063000000000001</v>
      </c>
      <c r="BG74" s="4">
        <v>14.8</v>
      </c>
      <c r="BH74" s="4">
        <v>1.05</v>
      </c>
      <c r="BI74" s="4">
        <v>14.175000000000001</v>
      </c>
      <c r="BJ74" s="4">
        <v>3019.8150000000001</v>
      </c>
      <c r="BK74" s="4">
        <v>5.0289999999999999</v>
      </c>
      <c r="BL74" s="4">
        <v>18.734000000000002</v>
      </c>
      <c r="BM74" s="4">
        <v>0.13300000000000001</v>
      </c>
      <c r="BN74" s="4">
        <v>18.867000000000001</v>
      </c>
      <c r="BO74" s="4">
        <v>15.073</v>
      </c>
      <c r="BP74" s="4">
        <v>0.107</v>
      </c>
      <c r="BQ74" s="4">
        <v>15.18</v>
      </c>
      <c r="BR74" s="4">
        <v>1.8109</v>
      </c>
      <c r="BU74" s="4">
        <v>2.0760000000000001</v>
      </c>
      <c r="BW74" s="4">
        <v>46.027000000000001</v>
      </c>
      <c r="BX74" s="4">
        <v>0.32914199999999999</v>
      </c>
      <c r="BY74" s="4">
        <v>-5</v>
      </c>
      <c r="BZ74" s="4">
        <v>0.88750799999999996</v>
      </c>
      <c r="CA74" s="4">
        <v>8.0434079999999994</v>
      </c>
      <c r="CB74" s="4">
        <v>17.927662000000002</v>
      </c>
      <c r="CC74" s="4">
        <f t="shared" si="9"/>
        <v>2.1250683935999999</v>
      </c>
      <c r="CE74" s="4">
        <f t="shared" si="10"/>
        <v>18144.33428475144</v>
      </c>
      <c r="CF74" s="4">
        <f t="shared" si="10"/>
        <v>30.216373227503997</v>
      </c>
      <c r="CG74" s="4">
        <f t="shared" si="11"/>
        <v>91.207903279679996</v>
      </c>
      <c r="CH74" s="4">
        <f t="shared" si="11"/>
        <v>10.880658237758398</v>
      </c>
    </row>
    <row r="75" spans="1:86">
      <c r="A75" s="2">
        <v>42440</v>
      </c>
      <c r="B75" s="29">
        <v>0.43389027777777778</v>
      </c>
      <c r="C75" s="4">
        <v>14.22</v>
      </c>
      <c r="D75" s="4">
        <v>3.7600000000000001E-2</v>
      </c>
      <c r="E75" s="4" t="s">
        <v>155</v>
      </c>
      <c r="F75" s="4">
        <v>375.96930500000002</v>
      </c>
      <c r="G75" s="4">
        <v>889.9</v>
      </c>
      <c r="H75" s="4">
        <v>6</v>
      </c>
      <c r="I75" s="4">
        <v>233.1</v>
      </c>
      <c r="K75" s="4">
        <v>0.3</v>
      </c>
      <c r="L75" s="4">
        <v>48</v>
      </c>
      <c r="M75" s="4">
        <v>0.87660000000000005</v>
      </c>
      <c r="N75" s="4">
        <v>12.464700000000001</v>
      </c>
      <c r="O75" s="4">
        <v>3.3000000000000002E-2</v>
      </c>
      <c r="P75" s="4">
        <v>780.03189999999995</v>
      </c>
      <c r="Q75" s="4">
        <v>5.2594000000000003</v>
      </c>
      <c r="R75" s="4">
        <v>785.3</v>
      </c>
      <c r="S75" s="4">
        <v>627.78210000000001</v>
      </c>
      <c r="T75" s="4">
        <v>4.2328000000000001</v>
      </c>
      <c r="U75" s="4">
        <v>632</v>
      </c>
      <c r="V75" s="4">
        <v>233.13249999999999</v>
      </c>
      <c r="Y75" s="4">
        <v>42.274999999999999</v>
      </c>
      <c r="Z75" s="4">
        <v>0</v>
      </c>
      <c r="AA75" s="4">
        <v>0.26300000000000001</v>
      </c>
      <c r="AB75" s="4" t="s">
        <v>382</v>
      </c>
      <c r="AC75" s="4">
        <v>0</v>
      </c>
      <c r="AD75" s="4">
        <v>11.9</v>
      </c>
      <c r="AE75" s="4">
        <v>853</v>
      </c>
      <c r="AF75" s="4">
        <v>869</v>
      </c>
      <c r="AG75" s="4">
        <v>885</v>
      </c>
      <c r="AH75" s="4">
        <v>75</v>
      </c>
      <c r="AI75" s="4">
        <v>23.4</v>
      </c>
      <c r="AJ75" s="4">
        <v>0.54</v>
      </c>
      <c r="AK75" s="4">
        <v>989</v>
      </c>
      <c r="AL75" s="4">
        <v>2</v>
      </c>
      <c r="AM75" s="4">
        <v>0</v>
      </c>
      <c r="AN75" s="4">
        <v>27</v>
      </c>
      <c r="AO75" s="4">
        <v>191</v>
      </c>
      <c r="AP75" s="4">
        <v>189.7</v>
      </c>
      <c r="AQ75" s="4">
        <v>1.7</v>
      </c>
      <c r="AR75" s="4">
        <v>195</v>
      </c>
      <c r="AS75" s="4" t="s">
        <v>155</v>
      </c>
      <c r="AT75" s="4">
        <v>2</v>
      </c>
      <c r="AU75" s="5">
        <v>0.64204861111111111</v>
      </c>
      <c r="AV75" s="4">
        <v>47.162644999999998</v>
      </c>
      <c r="AW75" s="4">
        <v>-88.484128999999996</v>
      </c>
      <c r="AX75" s="4">
        <v>317.8</v>
      </c>
      <c r="AY75" s="4">
        <v>31.5</v>
      </c>
      <c r="AZ75" s="4">
        <v>12</v>
      </c>
      <c r="BA75" s="4">
        <v>11</v>
      </c>
      <c r="BB75" s="4" t="s">
        <v>427</v>
      </c>
      <c r="BC75" s="4">
        <v>1.4214</v>
      </c>
      <c r="BD75" s="4">
        <v>1</v>
      </c>
      <c r="BE75" s="4">
        <v>2.1214</v>
      </c>
      <c r="BF75" s="4">
        <v>14.063000000000001</v>
      </c>
      <c r="BG75" s="4">
        <v>14.89</v>
      </c>
      <c r="BH75" s="4">
        <v>1.06</v>
      </c>
      <c r="BI75" s="4">
        <v>14.082000000000001</v>
      </c>
      <c r="BJ75" s="4">
        <v>3019.6149999999998</v>
      </c>
      <c r="BK75" s="4">
        <v>5.0810000000000004</v>
      </c>
      <c r="BL75" s="4">
        <v>19.789000000000001</v>
      </c>
      <c r="BM75" s="4">
        <v>0.13300000000000001</v>
      </c>
      <c r="BN75" s="4">
        <v>19.922000000000001</v>
      </c>
      <c r="BO75" s="4">
        <v>15.926</v>
      </c>
      <c r="BP75" s="4">
        <v>0.107</v>
      </c>
      <c r="BQ75" s="4">
        <v>16.033999999999999</v>
      </c>
      <c r="BR75" s="4">
        <v>1.8674999999999999</v>
      </c>
      <c r="BU75" s="4">
        <v>2.032</v>
      </c>
      <c r="BW75" s="4">
        <v>46.32</v>
      </c>
      <c r="BX75" s="4">
        <v>0.32033400000000001</v>
      </c>
      <c r="BY75" s="4">
        <v>-5</v>
      </c>
      <c r="BZ75" s="4">
        <v>0.88774600000000004</v>
      </c>
      <c r="CA75" s="4">
        <v>7.8281619999999998</v>
      </c>
      <c r="CB75" s="4">
        <v>17.932469000000001</v>
      </c>
      <c r="CC75" s="4">
        <f t="shared" ref="CC75:CC138" si="12">CA75*0.2642</f>
        <v>2.0682004003999999</v>
      </c>
      <c r="CE75" s="4">
        <f t="shared" ref="CE75:CF138" si="13">BJ75*$CA75*0.747</f>
        <v>17657.612442029611</v>
      </c>
      <c r="CF75" s="4">
        <f t="shared" si="13"/>
        <v>29.711843668133998</v>
      </c>
      <c r="CG75" s="4">
        <f t="shared" ref="CG75:CH138" si="14">BQ75*$CA75*0.747</f>
        <v>93.761011882475998</v>
      </c>
      <c r="CH75" s="4">
        <f t="shared" si="14"/>
        <v>10.920462123645001</v>
      </c>
    </row>
    <row r="76" spans="1:86">
      <c r="A76" s="2">
        <v>42440</v>
      </c>
      <c r="B76" s="29">
        <v>0.43390185185185182</v>
      </c>
      <c r="C76" s="4">
        <v>14.22</v>
      </c>
      <c r="D76" s="4">
        <v>3.7999999999999999E-2</v>
      </c>
      <c r="E76" s="4" t="s">
        <v>155</v>
      </c>
      <c r="F76" s="4">
        <v>380</v>
      </c>
      <c r="G76" s="4">
        <v>937.8</v>
      </c>
      <c r="H76" s="4">
        <v>6.1</v>
      </c>
      <c r="I76" s="4">
        <v>233.5</v>
      </c>
      <c r="K76" s="4">
        <v>0.4</v>
      </c>
      <c r="L76" s="4">
        <v>48</v>
      </c>
      <c r="M76" s="4">
        <v>0.87660000000000005</v>
      </c>
      <c r="N76" s="4">
        <v>12.4649</v>
      </c>
      <c r="O76" s="4">
        <v>3.3300000000000003E-2</v>
      </c>
      <c r="P76" s="4">
        <v>822.07830000000001</v>
      </c>
      <c r="Q76" s="4">
        <v>5.3471000000000002</v>
      </c>
      <c r="R76" s="4">
        <v>827.4</v>
      </c>
      <c r="S76" s="4">
        <v>661.6662</v>
      </c>
      <c r="T76" s="4">
        <v>4.3037000000000001</v>
      </c>
      <c r="U76" s="4">
        <v>666</v>
      </c>
      <c r="V76" s="4">
        <v>233.51849999999999</v>
      </c>
      <c r="Y76" s="4">
        <v>42.027000000000001</v>
      </c>
      <c r="Z76" s="4">
        <v>0</v>
      </c>
      <c r="AA76" s="4">
        <v>0.35060000000000002</v>
      </c>
      <c r="AB76" s="4" t="s">
        <v>382</v>
      </c>
      <c r="AC76" s="4">
        <v>0</v>
      </c>
      <c r="AD76" s="4">
        <v>11.9</v>
      </c>
      <c r="AE76" s="4">
        <v>853</v>
      </c>
      <c r="AF76" s="4">
        <v>869</v>
      </c>
      <c r="AG76" s="4">
        <v>884</v>
      </c>
      <c r="AH76" s="4">
        <v>75</v>
      </c>
      <c r="AI76" s="4">
        <v>23.42</v>
      </c>
      <c r="AJ76" s="4">
        <v>0.54</v>
      </c>
      <c r="AK76" s="4">
        <v>988</v>
      </c>
      <c r="AL76" s="4">
        <v>2</v>
      </c>
      <c r="AM76" s="4">
        <v>0</v>
      </c>
      <c r="AN76" s="4">
        <v>27</v>
      </c>
      <c r="AO76" s="4">
        <v>191</v>
      </c>
      <c r="AP76" s="4">
        <v>190</v>
      </c>
      <c r="AQ76" s="4">
        <v>1.8</v>
      </c>
      <c r="AR76" s="4">
        <v>195</v>
      </c>
      <c r="AS76" s="4" t="s">
        <v>155</v>
      </c>
      <c r="AT76" s="4">
        <v>2</v>
      </c>
      <c r="AU76" s="5">
        <v>0.64206018518518515</v>
      </c>
      <c r="AV76" s="4">
        <v>47.162773000000001</v>
      </c>
      <c r="AW76" s="4">
        <v>-88.484121999999999</v>
      </c>
      <c r="AX76" s="4">
        <v>318.2</v>
      </c>
      <c r="AY76" s="4">
        <v>31.7</v>
      </c>
      <c r="AZ76" s="4">
        <v>12</v>
      </c>
      <c r="BA76" s="4">
        <v>11</v>
      </c>
      <c r="BB76" s="4" t="s">
        <v>427</v>
      </c>
      <c r="BC76" s="4">
        <v>2.0165999999999999</v>
      </c>
      <c r="BD76" s="4">
        <v>1.2951999999999999</v>
      </c>
      <c r="BE76" s="4">
        <v>2.7166000000000001</v>
      </c>
      <c r="BF76" s="4">
        <v>14.063000000000001</v>
      </c>
      <c r="BG76" s="4">
        <v>14.89</v>
      </c>
      <c r="BH76" s="4">
        <v>1.06</v>
      </c>
      <c r="BI76" s="4">
        <v>14.08</v>
      </c>
      <c r="BJ76" s="4">
        <v>3019.52</v>
      </c>
      <c r="BK76" s="4">
        <v>5.1360000000000001</v>
      </c>
      <c r="BL76" s="4">
        <v>20.853999999999999</v>
      </c>
      <c r="BM76" s="4">
        <v>0.13600000000000001</v>
      </c>
      <c r="BN76" s="4">
        <v>20.99</v>
      </c>
      <c r="BO76" s="4">
        <v>16.785</v>
      </c>
      <c r="BP76" s="4">
        <v>0.109</v>
      </c>
      <c r="BQ76" s="4">
        <v>16.893999999999998</v>
      </c>
      <c r="BR76" s="4">
        <v>1.8705000000000001</v>
      </c>
      <c r="BU76" s="4">
        <v>2.02</v>
      </c>
      <c r="BW76" s="4">
        <v>61.759</v>
      </c>
      <c r="BX76" s="4">
        <v>0.32917400000000002</v>
      </c>
      <c r="BY76" s="4">
        <v>-5</v>
      </c>
      <c r="BZ76" s="4">
        <v>0.88725399999999999</v>
      </c>
      <c r="CA76" s="4">
        <v>8.0441900000000004</v>
      </c>
      <c r="CB76" s="4">
        <v>17.922530999999999</v>
      </c>
      <c r="CC76" s="4">
        <f t="shared" si="12"/>
        <v>2.1252749980000001</v>
      </c>
      <c r="CE76" s="4">
        <f t="shared" si="13"/>
        <v>18144.325663833602</v>
      </c>
      <c r="CF76" s="4">
        <f t="shared" si="13"/>
        <v>30.86227500048</v>
      </c>
      <c r="CG76" s="4">
        <f t="shared" si="14"/>
        <v>101.51621375741999</v>
      </c>
      <c r="CH76" s="4">
        <f t="shared" si="14"/>
        <v>11.239853074065</v>
      </c>
    </row>
    <row r="77" spans="1:86">
      <c r="A77" s="2">
        <v>42440</v>
      </c>
      <c r="B77" s="29">
        <v>0.43391342592592591</v>
      </c>
      <c r="C77" s="4">
        <v>14.22</v>
      </c>
      <c r="D77" s="4">
        <v>3.9E-2</v>
      </c>
      <c r="E77" s="4" t="s">
        <v>155</v>
      </c>
      <c r="F77" s="4">
        <v>390.075063</v>
      </c>
      <c r="G77" s="4">
        <v>943.4</v>
      </c>
      <c r="H77" s="4">
        <v>6.1</v>
      </c>
      <c r="I77" s="4">
        <v>237.6</v>
      </c>
      <c r="K77" s="4">
        <v>0.4</v>
      </c>
      <c r="L77" s="4">
        <v>48</v>
      </c>
      <c r="M77" s="4">
        <v>0.87649999999999995</v>
      </c>
      <c r="N77" s="4">
        <v>12.464399999999999</v>
      </c>
      <c r="O77" s="4">
        <v>3.4200000000000001E-2</v>
      </c>
      <c r="P77" s="4">
        <v>826.92639999999994</v>
      </c>
      <c r="Q77" s="4">
        <v>5.3468999999999998</v>
      </c>
      <c r="R77" s="4">
        <v>832.3</v>
      </c>
      <c r="S77" s="4">
        <v>665.58349999999996</v>
      </c>
      <c r="T77" s="4">
        <v>4.3036000000000003</v>
      </c>
      <c r="U77" s="4">
        <v>669.9</v>
      </c>
      <c r="V77" s="4">
        <v>237.62520000000001</v>
      </c>
      <c r="Y77" s="4">
        <v>41.933</v>
      </c>
      <c r="Z77" s="4">
        <v>0</v>
      </c>
      <c r="AA77" s="4">
        <v>0.35060000000000002</v>
      </c>
      <c r="AB77" s="4" t="s">
        <v>382</v>
      </c>
      <c r="AC77" s="4">
        <v>0</v>
      </c>
      <c r="AD77" s="4">
        <v>11.8</v>
      </c>
      <c r="AE77" s="4">
        <v>853</v>
      </c>
      <c r="AF77" s="4">
        <v>869</v>
      </c>
      <c r="AG77" s="4">
        <v>884</v>
      </c>
      <c r="AH77" s="4">
        <v>75</v>
      </c>
      <c r="AI77" s="4">
        <v>23.42</v>
      </c>
      <c r="AJ77" s="4">
        <v>0.54</v>
      </c>
      <c r="AK77" s="4">
        <v>988</v>
      </c>
      <c r="AL77" s="4">
        <v>2</v>
      </c>
      <c r="AM77" s="4">
        <v>0</v>
      </c>
      <c r="AN77" s="4">
        <v>27</v>
      </c>
      <c r="AO77" s="4">
        <v>191</v>
      </c>
      <c r="AP77" s="4">
        <v>190</v>
      </c>
      <c r="AQ77" s="4">
        <v>1.7</v>
      </c>
      <c r="AR77" s="4">
        <v>195</v>
      </c>
      <c r="AS77" s="4" t="s">
        <v>155</v>
      </c>
      <c r="AT77" s="4">
        <v>2</v>
      </c>
      <c r="AU77" s="5">
        <v>0.64207175925925919</v>
      </c>
      <c r="AV77" s="4">
        <v>47.162807000000001</v>
      </c>
      <c r="AW77" s="4">
        <v>-88.484120000000004</v>
      </c>
      <c r="AX77" s="4">
        <v>318.3</v>
      </c>
      <c r="AY77" s="4">
        <v>31.6</v>
      </c>
      <c r="AZ77" s="4">
        <v>12</v>
      </c>
      <c r="BA77" s="4">
        <v>11</v>
      </c>
      <c r="BB77" s="4" t="s">
        <v>427</v>
      </c>
      <c r="BC77" s="4">
        <v>2.2738</v>
      </c>
      <c r="BD77" s="4">
        <v>1.5476000000000001</v>
      </c>
      <c r="BE77" s="4">
        <v>3.0476000000000001</v>
      </c>
      <c r="BF77" s="4">
        <v>14.063000000000001</v>
      </c>
      <c r="BG77" s="4">
        <v>14.89</v>
      </c>
      <c r="BH77" s="4">
        <v>1.06</v>
      </c>
      <c r="BI77" s="4">
        <v>14.085000000000001</v>
      </c>
      <c r="BJ77" s="4">
        <v>3019.2069999999999</v>
      </c>
      <c r="BK77" s="4">
        <v>5.2709999999999999</v>
      </c>
      <c r="BL77" s="4">
        <v>20.975999999999999</v>
      </c>
      <c r="BM77" s="4">
        <v>0.13600000000000001</v>
      </c>
      <c r="BN77" s="4">
        <v>21.111999999999998</v>
      </c>
      <c r="BO77" s="4">
        <v>16.882999999999999</v>
      </c>
      <c r="BP77" s="4">
        <v>0.109</v>
      </c>
      <c r="BQ77" s="4">
        <v>16.992999999999999</v>
      </c>
      <c r="BR77" s="4">
        <v>1.9033</v>
      </c>
      <c r="BU77" s="4">
        <v>2.0150000000000001</v>
      </c>
      <c r="BW77" s="4">
        <v>61.752000000000002</v>
      </c>
      <c r="BX77" s="4">
        <v>0.33400000000000002</v>
      </c>
      <c r="BY77" s="4">
        <v>-5</v>
      </c>
      <c r="BZ77" s="4">
        <v>0.88550799999999996</v>
      </c>
      <c r="CA77" s="4">
        <v>8.1621249999999996</v>
      </c>
      <c r="CB77" s="4">
        <v>17.887262</v>
      </c>
      <c r="CC77" s="4">
        <f t="shared" si="12"/>
        <v>2.1564334249999999</v>
      </c>
      <c r="CE77" s="4">
        <f t="shared" si="13"/>
        <v>18408.429266351624</v>
      </c>
      <c r="CF77" s="4">
        <f t="shared" si="13"/>
        <v>32.137852973624994</v>
      </c>
      <c r="CG77" s="4">
        <f t="shared" si="14"/>
        <v>103.60814562337499</v>
      </c>
      <c r="CH77" s="4">
        <f t="shared" si="14"/>
        <v>11.6046244668375</v>
      </c>
    </row>
    <row r="78" spans="1:86">
      <c r="A78" s="2">
        <v>42440</v>
      </c>
      <c r="B78" s="29">
        <v>0.43392499999999995</v>
      </c>
      <c r="C78" s="4">
        <v>14.22</v>
      </c>
      <c r="D78" s="4">
        <v>4.2099999999999999E-2</v>
      </c>
      <c r="E78" s="4" t="s">
        <v>155</v>
      </c>
      <c r="F78" s="4">
        <v>420.85690499999998</v>
      </c>
      <c r="G78" s="4">
        <v>944.4</v>
      </c>
      <c r="H78" s="4">
        <v>6.3</v>
      </c>
      <c r="I78" s="4">
        <v>257.2</v>
      </c>
      <c r="K78" s="4">
        <v>0.5</v>
      </c>
      <c r="L78" s="4">
        <v>48</v>
      </c>
      <c r="M78" s="4">
        <v>0.87649999999999995</v>
      </c>
      <c r="N78" s="4">
        <v>12.464</v>
      </c>
      <c r="O78" s="4">
        <v>3.6900000000000002E-2</v>
      </c>
      <c r="P78" s="4">
        <v>827.76110000000006</v>
      </c>
      <c r="Q78" s="4">
        <v>5.4903000000000004</v>
      </c>
      <c r="R78" s="4">
        <v>833.3</v>
      </c>
      <c r="S78" s="4">
        <v>666.25530000000003</v>
      </c>
      <c r="T78" s="4">
        <v>4.4191000000000003</v>
      </c>
      <c r="U78" s="4">
        <v>670.7</v>
      </c>
      <c r="V78" s="4">
        <v>257.19299999999998</v>
      </c>
      <c r="Y78" s="4">
        <v>41.86</v>
      </c>
      <c r="Z78" s="4">
        <v>0</v>
      </c>
      <c r="AA78" s="4">
        <v>0.43830000000000002</v>
      </c>
      <c r="AB78" s="4" t="s">
        <v>382</v>
      </c>
      <c r="AC78" s="4">
        <v>0</v>
      </c>
      <c r="AD78" s="4">
        <v>11.9</v>
      </c>
      <c r="AE78" s="4">
        <v>853</v>
      </c>
      <c r="AF78" s="4">
        <v>868</v>
      </c>
      <c r="AG78" s="4">
        <v>884</v>
      </c>
      <c r="AH78" s="4">
        <v>75</v>
      </c>
      <c r="AI78" s="4">
        <v>23.42</v>
      </c>
      <c r="AJ78" s="4">
        <v>0.54</v>
      </c>
      <c r="AK78" s="4">
        <v>988</v>
      </c>
      <c r="AL78" s="4">
        <v>2</v>
      </c>
      <c r="AM78" s="4">
        <v>0</v>
      </c>
      <c r="AN78" s="4">
        <v>27</v>
      </c>
      <c r="AO78" s="4">
        <v>191</v>
      </c>
      <c r="AP78" s="4">
        <v>190</v>
      </c>
      <c r="AQ78" s="4">
        <v>1.8</v>
      </c>
      <c r="AR78" s="4">
        <v>195</v>
      </c>
      <c r="AS78" s="4" t="s">
        <v>155</v>
      </c>
      <c r="AT78" s="4">
        <v>2</v>
      </c>
      <c r="AU78" s="5">
        <v>0.64207175925925919</v>
      </c>
      <c r="AV78" s="4">
        <v>47.162990000000001</v>
      </c>
      <c r="AW78" s="4">
        <v>-88.484181000000007</v>
      </c>
      <c r="AX78" s="4">
        <v>318.8</v>
      </c>
      <c r="AY78" s="4">
        <v>31.4</v>
      </c>
      <c r="AZ78" s="4">
        <v>12</v>
      </c>
      <c r="BA78" s="4">
        <v>11</v>
      </c>
      <c r="BB78" s="4" t="s">
        <v>427</v>
      </c>
      <c r="BC78" s="4">
        <v>1.7834000000000001</v>
      </c>
      <c r="BD78" s="4">
        <v>1.6</v>
      </c>
      <c r="BE78" s="4">
        <v>2.8786</v>
      </c>
      <c r="BF78" s="4">
        <v>14.063000000000001</v>
      </c>
      <c r="BG78" s="4">
        <v>14.88</v>
      </c>
      <c r="BH78" s="4">
        <v>1.06</v>
      </c>
      <c r="BI78" s="4">
        <v>14.089</v>
      </c>
      <c r="BJ78" s="4">
        <v>3018.0819999999999</v>
      </c>
      <c r="BK78" s="4">
        <v>5.6849999999999996</v>
      </c>
      <c r="BL78" s="4">
        <v>20.99</v>
      </c>
      <c r="BM78" s="4">
        <v>0.13900000000000001</v>
      </c>
      <c r="BN78" s="4">
        <v>21.129000000000001</v>
      </c>
      <c r="BO78" s="4">
        <v>16.895</v>
      </c>
      <c r="BP78" s="4">
        <v>0.112</v>
      </c>
      <c r="BQ78" s="4">
        <v>17.007000000000001</v>
      </c>
      <c r="BR78" s="4">
        <v>2.0594000000000001</v>
      </c>
      <c r="BU78" s="4">
        <v>2.0110000000000001</v>
      </c>
      <c r="BW78" s="4">
        <v>77.161000000000001</v>
      </c>
      <c r="BX78" s="4">
        <v>0.27655800000000003</v>
      </c>
      <c r="BY78" s="4">
        <v>-5</v>
      </c>
      <c r="BZ78" s="4">
        <v>0.88649199999999995</v>
      </c>
      <c r="CA78" s="4">
        <v>6.7583859999999998</v>
      </c>
      <c r="CB78" s="4">
        <v>17.907138</v>
      </c>
      <c r="CC78" s="4">
        <f t="shared" si="12"/>
        <v>1.7855655812</v>
      </c>
      <c r="CE78" s="4">
        <f t="shared" si="13"/>
        <v>15236.830262332043</v>
      </c>
      <c r="CF78" s="4">
        <f t="shared" si="13"/>
        <v>28.700804034269996</v>
      </c>
      <c r="CG78" s="4">
        <f t="shared" si="14"/>
        <v>85.860083414394012</v>
      </c>
      <c r="CH78" s="4">
        <f t="shared" si="14"/>
        <v>10.396910435914799</v>
      </c>
    </row>
    <row r="79" spans="1:86">
      <c r="A79" s="2">
        <v>42440</v>
      </c>
      <c r="B79" s="29">
        <v>0.4339365740740741</v>
      </c>
      <c r="C79" s="4">
        <v>14.273999999999999</v>
      </c>
      <c r="D79" s="4">
        <v>4.2900000000000001E-2</v>
      </c>
      <c r="E79" s="4" t="s">
        <v>155</v>
      </c>
      <c r="F79" s="4">
        <v>429.17637300000001</v>
      </c>
      <c r="G79" s="4">
        <v>934.7</v>
      </c>
      <c r="H79" s="4">
        <v>13.3</v>
      </c>
      <c r="I79" s="4">
        <v>252.6</v>
      </c>
      <c r="K79" s="4">
        <v>0.5</v>
      </c>
      <c r="L79" s="4">
        <v>48</v>
      </c>
      <c r="M79" s="4">
        <v>0.87609999999999999</v>
      </c>
      <c r="N79" s="4">
        <v>12.5052</v>
      </c>
      <c r="O79" s="4">
        <v>3.7600000000000001E-2</v>
      </c>
      <c r="P79" s="4">
        <v>818.91480000000001</v>
      </c>
      <c r="Q79" s="4">
        <v>11.652200000000001</v>
      </c>
      <c r="R79" s="4">
        <v>830.6</v>
      </c>
      <c r="S79" s="4">
        <v>659.13509999999997</v>
      </c>
      <c r="T79" s="4">
        <v>9.3787000000000003</v>
      </c>
      <c r="U79" s="4">
        <v>668.5</v>
      </c>
      <c r="V79" s="4">
        <v>252.6</v>
      </c>
      <c r="Y79" s="4">
        <v>41.673999999999999</v>
      </c>
      <c r="Z79" s="4">
        <v>0</v>
      </c>
      <c r="AA79" s="4">
        <v>0.43809999999999999</v>
      </c>
      <c r="AB79" s="4" t="s">
        <v>382</v>
      </c>
      <c r="AC79" s="4">
        <v>0</v>
      </c>
      <c r="AD79" s="4">
        <v>11.8</v>
      </c>
      <c r="AE79" s="4">
        <v>853</v>
      </c>
      <c r="AF79" s="4">
        <v>869</v>
      </c>
      <c r="AG79" s="4">
        <v>885</v>
      </c>
      <c r="AH79" s="4">
        <v>75</v>
      </c>
      <c r="AI79" s="4">
        <v>23.42</v>
      </c>
      <c r="AJ79" s="4">
        <v>0.54</v>
      </c>
      <c r="AK79" s="4">
        <v>988</v>
      </c>
      <c r="AL79" s="4">
        <v>2</v>
      </c>
      <c r="AM79" s="4">
        <v>0</v>
      </c>
      <c r="AN79" s="4">
        <v>27</v>
      </c>
      <c r="AO79" s="4">
        <v>191</v>
      </c>
      <c r="AP79" s="4">
        <v>189.3</v>
      </c>
      <c r="AQ79" s="4">
        <v>1.8</v>
      </c>
      <c r="AR79" s="4">
        <v>195</v>
      </c>
      <c r="AS79" s="4" t="s">
        <v>155</v>
      </c>
      <c r="AT79" s="4">
        <v>2</v>
      </c>
      <c r="AU79" s="5">
        <v>0.64209490740740738</v>
      </c>
      <c r="AV79" s="4">
        <v>47.163144000000003</v>
      </c>
      <c r="AW79" s="4">
        <v>-88.484235999999996</v>
      </c>
      <c r="AX79" s="4">
        <v>319.3</v>
      </c>
      <c r="AY79" s="4">
        <v>31.1</v>
      </c>
      <c r="AZ79" s="4">
        <v>12</v>
      </c>
      <c r="BA79" s="4">
        <v>11</v>
      </c>
      <c r="BB79" s="4" t="s">
        <v>427</v>
      </c>
      <c r="BC79" s="4">
        <v>2.1166</v>
      </c>
      <c r="BD79" s="4">
        <v>1.8952</v>
      </c>
      <c r="BE79" s="4">
        <v>3.3166000000000002</v>
      </c>
      <c r="BF79" s="4">
        <v>14.063000000000001</v>
      </c>
      <c r="BG79" s="4">
        <v>14.83</v>
      </c>
      <c r="BH79" s="4">
        <v>1.05</v>
      </c>
      <c r="BI79" s="4">
        <v>14.141999999999999</v>
      </c>
      <c r="BJ79" s="4">
        <v>3018.0390000000002</v>
      </c>
      <c r="BK79" s="4">
        <v>5.7759999999999998</v>
      </c>
      <c r="BL79" s="4">
        <v>20.696999999999999</v>
      </c>
      <c r="BM79" s="4">
        <v>0.29399999999999998</v>
      </c>
      <c r="BN79" s="4">
        <v>20.992000000000001</v>
      </c>
      <c r="BO79" s="4">
        <v>16.658999999999999</v>
      </c>
      <c r="BP79" s="4">
        <v>0.23699999999999999</v>
      </c>
      <c r="BQ79" s="4">
        <v>16.896000000000001</v>
      </c>
      <c r="BR79" s="4">
        <v>2.0158999999999998</v>
      </c>
      <c r="BU79" s="4">
        <v>1.9950000000000001</v>
      </c>
      <c r="BW79" s="4">
        <v>76.87</v>
      </c>
      <c r="BX79" s="4">
        <v>0.29280800000000001</v>
      </c>
      <c r="BY79" s="4">
        <v>-5</v>
      </c>
      <c r="BZ79" s="4">
        <v>0.88550799999999996</v>
      </c>
      <c r="CA79" s="4">
        <v>7.1554950000000002</v>
      </c>
      <c r="CB79" s="4">
        <v>17.887262</v>
      </c>
      <c r="CC79" s="4">
        <f t="shared" si="12"/>
        <v>1.8904817789999999</v>
      </c>
      <c r="CE79" s="4">
        <f t="shared" si="13"/>
        <v>16131.885541805836</v>
      </c>
      <c r="CF79" s="4">
        <f t="shared" si="13"/>
        <v>30.873613922639997</v>
      </c>
      <c r="CG79" s="4">
        <f t="shared" si="14"/>
        <v>90.311734909440005</v>
      </c>
      <c r="CH79" s="4">
        <f t="shared" si="14"/>
        <v>10.775297490763499</v>
      </c>
    </row>
    <row r="80" spans="1:86">
      <c r="A80" s="2">
        <v>42440</v>
      </c>
      <c r="B80" s="29">
        <v>0.43394814814814814</v>
      </c>
      <c r="C80" s="4">
        <v>14.314</v>
      </c>
      <c r="D80" s="4">
        <v>4.2999999999999997E-2</v>
      </c>
      <c r="E80" s="4" t="s">
        <v>155</v>
      </c>
      <c r="F80" s="4">
        <v>430</v>
      </c>
      <c r="G80" s="4">
        <v>879.6</v>
      </c>
      <c r="H80" s="4">
        <v>13.1</v>
      </c>
      <c r="I80" s="4">
        <v>255.6</v>
      </c>
      <c r="K80" s="4">
        <v>0.5</v>
      </c>
      <c r="L80" s="4">
        <v>47</v>
      </c>
      <c r="M80" s="4">
        <v>0.87580000000000002</v>
      </c>
      <c r="N80" s="4">
        <v>12.536199999999999</v>
      </c>
      <c r="O80" s="4">
        <v>3.7699999999999997E-2</v>
      </c>
      <c r="P80" s="4">
        <v>770.38109999999995</v>
      </c>
      <c r="Q80" s="4">
        <v>11.5052</v>
      </c>
      <c r="R80" s="4">
        <v>781.9</v>
      </c>
      <c r="S80" s="4">
        <v>620.07079999999996</v>
      </c>
      <c r="T80" s="4">
        <v>9.2604000000000006</v>
      </c>
      <c r="U80" s="4">
        <v>629.29999999999995</v>
      </c>
      <c r="V80" s="4">
        <v>255.6</v>
      </c>
      <c r="Y80" s="4">
        <v>41.317</v>
      </c>
      <c r="Z80" s="4">
        <v>0</v>
      </c>
      <c r="AA80" s="4">
        <v>0.43790000000000001</v>
      </c>
      <c r="AB80" s="4" t="s">
        <v>382</v>
      </c>
      <c r="AC80" s="4">
        <v>0</v>
      </c>
      <c r="AD80" s="4">
        <v>11.9</v>
      </c>
      <c r="AE80" s="4">
        <v>854</v>
      </c>
      <c r="AF80" s="4">
        <v>869</v>
      </c>
      <c r="AG80" s="4">
        <v>886</v>
      </c>
      <c r="AH80" s="4">
        <v>75</v>
      </c>
      <c r="AI80" s="4">
        <v>23.42</v>
      </c>
      <c r="AJ80" s="4">
        <v>0.54</v>
      </c>
      <c r="AK80" s="4">
        <v>988</v>
      </c>
      <c r="AL80" s="4">
        <v>2</v>
      </c>
      <c r="AM80" s="4">
        <v>0</v>
      </c>
      <c r="AN80" s="4">
        <v>27</v>
      </c>
      <c r="AO80" s="4">
        <v>191</v>
      </c>
      <c r="AP80" s="4">
        <v>189.7</v>
      </c>
      <c r="AQ80" s="4">
        <v>1.8</v>
      </c>
      <c r="AR80" s="4">
        <v>195</v>
      </c>
      <c r="AS80" s="4" t="s">
        <v>155</v>
      </c>
      <c r="AT80" s="4">
        <v>2</v>
      </c>
      <c r="AU80" s="5">
        <v>0.64210648148148153</v>
      </c>
      <c r="AV80" s="4">
        <v>47.163175000000003</v>
      </c>
      <c r="AW80" s="4">
        <v>-88.484247999999994</v>
      </c>
      <c r="AX80" s="4">
        <v>319.39999999999998</v>
      </c>
      <c r="AY80" s="4">
        <v>31</v>
      </c>
      <c r="AZ80" s="4">
        <v>12</v>
      </c>
      <c r="BA80" s="4">
        <v>11</v>
      </c>
      <c r="BB80" s="4" t="s">
        <v>427</v>
      </c>
      <c r="BC80" s="4">
        <v>1.3406</v>
      </c>
      <c r="BD80" s="4">
        <v>1.4834000000000001</v>
      </c>
      <c r="BE80" s="4">
        <v>2.1716000000000002</v>
      </c>
      <c r="BF80" s="4">
        <v>14.063000000000001</v>
      </c>
      <c r="BG80" s="4">
        <v>14.79</v>
      </c>
      <c r="BH80" s="4">
        <v>1.05</v>
      </c>
      <c r="BI80" s="4">
        <v>14.183</v>
      </c>
      <c r="BJ80" s="4">
        <v>3017.9670000000001</v>
      </c>
      <c r="BK80" s="4">
        <v>5.77</v>
      </c>
      <c r="BL80" s="4">
        <v>19.422000000000001</v>
      </c>
      <c r="BM80" s="4">
        <v>0.28999999999999998</v>
      </c>
      <c r="BN80" s="4">
        <v>19.712</v>
      </c>
      <c r="BO80" s="4">
        <v>15.632</v>
      </c>
      <c r="BP80" s="4">
        <v>0.23300000000000001</v>
      </c>
      <c r="BQ80" s="4">
        <v>15.866</v>
      </c>
      <c r="BR80" s="4">
        <v>2.0347</v>
      </c>
      <c r="BU80" s="4">
        <v>1.9730000000000001</v>
      </c>
      <c r="BW80" s="4">
        <v>76.650999999999996</v>
      </c>
      <c r="BX80" s="4">
        <v>0.32290400000000002</v>
      </c>
      <c r="BY80" s="4">
        <v>-5</v>
      </c>
      <c r="BZ80" s="4">
        <v>0.88574600000000003</v>
      </c>
      <c r="CA80" s="4">
        <v>7.8909669999999998</v>
      </c>
      <c r="CB80" s="4">
        <v>17.892068999999999</v>
      </c>
      <c r="CC80" s="4">
        <f t="shared" si="12"/>
        <v>2.0847934813999998</v>
      </c>
      <c r="CE80" s="4">
        <f t="shared" si="13"/>
        <v>17789.564469054483</v>
      </c>
      <c r="CF80" s="4">
        <f t="shared" si="13"/>
        <v>34.011567053729998</v>
      </c>
      <c r="CG80" s="4">
        <f t="shared" si="14"/>
        <v>93.522967569233998</v>
      </c>
      <c r="CH80" s="4">
        <f t="shared" si="14"/>
        <v>11.993645664510298</v>
      </c>
    </row>
    <row r="81" spans="1:86">
      <c r="A81" s="2">
        <v>42440</v>
      </c>
      <c r="B81" s="29">
        <v>0.43395972222222223</v>
      </c>
      <c r="C81" s="4">
        <v>14.32</v>
      </c>
      <c r="D81" s="4">
        <v>4.1799999999999997E-2</v>
      </c>
      <c r="E81" s="4" t="s">
        <v>155</v>
      </c>
      <c r="F81" s="4">
        <v>418.00320799999997</v>
      </c>
      <c r="G81" s="4">
        <v>864.5</v>
      </c>
      <c r="H81" s="4">
        <v>12.9</v>
      </c>
      <c r="I81" s="4">
        <v>249.1</v>
      </c>
      <c r="K81" s="4">
        <v>0.4</v>
      </c>
      <c r="L81" s="4">
        <v>47</v>
      </c>
      <c r="M81" s="4">
        <v>0.87580000000000002</v>
      </c>
      <c r="N81" s="4">
        <v>12.540900000000001</v>
      </c>
      <c r="O81" s="4">
        <v>3.6600000000000001E-2</v>
      </c>
      <c r="P81" s="4">
        <v>757.0557</v>
      </c>
      <c r="Q81" s="4">
        <v>11.33</v>
      </c>
      <c r="R81" s="4">
        <v>768.4</v>
      </c>
      <c r="S81" s="4">
        <v>609.34540000000004</v>
      </c>
      <c r="T81" s="4">
        <v>9.1194000000000006</v>
      </c>
      <c r="U81" s="4">
        <v>618.5</v>
      </c>
      <c r="V81" s="4">
        <v>249.09399999999999</v>
      </c>
      <c r="Y81" s="4">
        <v>41.173999999999999</v>
      </c>
      <c r="Z81" s="4">
        <v>0</v>
      </c>
      <c r="AA81" s="4">
        <v>0.3503</v>
      </c>
      <c r="AB81" s="4" t="s">
        <v>382</v>
      </c>
      <c r="AC81" s="4">
        <v>0</v>
      </c>
      <c r="AD81" s="4">
        <v>11.9</v>
      </c>
      <c r="AE81" s="4">
        <v>853</v>
      </c>
      <c r="AF81" s="4">
        <v>869</v>
      </c>
      <c r="AG81" s="4">
        <v>885</v>
      </c>
      <c r="AH81" s="4">
        <v>75</v>
      </c>
      <c r="AI81" s="4">
        <v>23.42</v>
      </c>
      <c r="AJ81" s="4">
        <v>0.54</v>
      </c>
      <c r="AK81" s="4">
        <v>988</v>
      </c>
      <c r="AL81" s="4">
        <v>2</v>
      </c>
      <c r="AM81" s="4">
        <v>0</v>
      </c>
      <c r="AN81" s="4">
        <v>27</v>
      </c>
      <c r="AO81" s="4">
        <v>191</v>
      </c>
      <c r="AP81" s="4">
        <v>190</v>
      </c>
      <c r="AQ81" s="4">
        <v>1.8</v>
      </c>
      <c r="AR81" s="4">
        <v>195</v>
      </c>
      <c r="AS81" s="4" t="s">
        <v>155</v>
      </c>
      <c r="AT81" s="4">
        <v>2</v>
      </c>
      <c r="AU81" s="5">
        <v>0.64210648148148153</v>
      </c>
      <c r="AV81" s="4">
        <v>47.163257999999999</v>
      </c>
      <c r="AW81" s="4">
        <v>-88.484298999999993</v>
      </c>
      <c r="AX81" s="4">
        <v>319.5</v>
      </c>
      <c r="AY81" s="4">
        <v>30.6</v>
      </c>
      <c r="AZ81" s="4">
        <v>12</v>
      </c>
      <c r="BA81" s="4">
        <v>11</v>
      </c>
      <c r="BB81" s="4" t="s">
        <v>427</v>
      </c>
      <c r="BC81" s="4">
        <v>1.1476</v>
      </c>
      <c r="BD81" s="4">
        <v>1.0786</v>
      </c>
      <c r="BE81" s="4">
        <v>1.7738</v>
      </c>
      <c r="BF81" s="4">
        <v>14.063000000000001</v>
      </c>
      <c r="BG81" s="4">
        <v>14.79</v>
      </c>
      <c r="BH81" s="4">
        <v>1.05</v>
      </c>
      <c r="BI81" s="4">
        <v>14.186999999999999</v>
      </c>
      <c r="BJ81" s="4">
        <v>3018.3780000000002</v>
      </c>
      <c r="BK81" s="4">
        <v>5.6079999999999997</v>
      </c>
      <c r="BL81" s="4">
        <v>19.081</v>
      </c>
      <c r="BM81" s="4">
        <v>0.28599999999999998</v>
      </c>
      <c r="BN81" s="4">
        <v>19.367000000000001</v>
      </c>
      <c r="BO81" s="4">
        <v>15.358000000000001</v>
      </c>
      <c r="BP81" s="4">
        <v>0.23</v>
      </c>
      <c r="BQ81" s="4">
        <v>15.587999999999999</v>
      </c>
      <c r="BR81" s="4">
        <v>1.9824999999999999</v>
      </c>
      <c r="BU81" s="4">
        <v>1.966</v>
      </c>
      <c r="BW81" s="4">
        <v>61.304000000000002</v>
      </c>
      <c r="BX81" s="4">
        <v>0.31482599999999999</v>
      </c>
      <c r="BY81" s="4">
        <v>-5</v>
      </c>
      <c r="BZ81" s="4">
        <v>0.88450799999999996</v>
      </c>
      <c r="CA81" s="4">
        <v>7.6935609999999999</v>
      </c>
      <c r="CB81" s="4">
        <v>17.867062000000001</v>
      </c>
      <c r="CC81" s="4">
        <f t="shared" si="12"/>
        <v>2.0326388162</v>
      </c>
      <c r="CE81" s="4">
        <f t="shared" si="13"/>
        <v>17346.890222251324</v>
      </c>
      <c r="CF81" s="4">
        <f t="shared" si="13"/>
        <v>32.229681095735998</v>
      </c>
      <c r="CG81" s="4">
        <f t="shared" si="14"/>
        <v>89.585639964395995</v>
      </c>
      <c r="CH81" s="4">
        <f t="shared" si="14"/>
        <v>11.393606057827499</v>
      </c>
    </row>
    <row r="82" spans="1:86">
      <c r="A82" s="2">
        <v>42440</v>
      </c>
      <c r="B82" s="29">
        <v>0.43397129629629627</v>
      </c>
      <c r="C82" s="4">
        <v>14.32</v>
      </c>
      <c r="D82" s="4">
        <v>4.1000000000000002E-2</v>
      </c>
      <c r="E82" s="4" t="s">
        <v>155</v>
      </c>
      <c r="F82" s="4">
        <v>410</v>
      </c>
      <c r="G82" s="4">
        <v>858.1</v>
      </c>
      <c r="H82" s="4">
        <v>9</v>
      </c>
      <c r="I82" s="4">
        <v>235.9</v>
      </c>
      <c r="K82" s="4">
        <v>0.4</v>
      </c>
      <c r="L82" s="4">
        <v>47</v>
      </c>
      <c r="M82" s="4">
        <v>0.87580000000000002</v>
      </c>
      <c r="N82" s="4">
        <v>12.5412</v>
      </c>
      <c r="O82" s="4">
        <v>3.5900000000000001E-2</v>
      </c>
      <c r="P82" s="4">
        <v>751.53689999999995</v>
      </c>
      <c r="Q82" s="4">
        <v>7.8830999999999998</v>
      </c>
      <c r="R82" s="4">
        <v>759.4</v>
      </c>
      <c r="S82" s="4">
        <v>604.90340000000003</v>
      </c>
      <c r="T82" s="4">
        <v>6.3449999999999998</v>
      </c>
      <c r="U82" s="4">
        <v>611.20000000000005</v>
      </c>
      <c r="V82" s="4">
        <v>235.8845</v>
      </c>
      <c r="Y82" s="4">
        <v>41.026000000000003</v>
      </c>
      <c r="Z82" s="4">
        <v>0</v>
      </c>
      <c r="AA82" s="4">
        <v>0.3503</v>
      </c>
      <c r="AB82" s="4" t="s">
        <v>382</v>
      </c>
      <c r="AC82" s="4">
        <v>0</v>
      </c>
      <c r="AD82" s="4">
        <v>11.8</v>
      </c>
      <c r="AE82" s="4">
        <v>854</v>
      </c>
      <c r="AF82" s="4">
        <v>870</v>
      </c>
      <c r="AG82" s="4">
        <v>886</v>
      </c>
      <c r="AH82" s="4">
        <v>75</v>
      </c>
      <c r="AI82" s="4">
        <v>23.42</v>
      </c>
      <c r="AJ82" s="4">
        <v>0.54</v>
      </c>
      <c r="AK82" s="4">
        <v>988</v>
      </c>
      <c r="AL82" s="4">
        <v>2</v>
      </c>
      <c r="AM82" s="4">
        <v>0</v>
      </c>
      <c r="AN82" s="4">
        <v>27</v>
      </c>
      <c r="AO82" s="4">
        <v>191</v>
      </c>
      <c r="AP82" s="4">
        <v>190</v>
      </c>
      <c r="AQ82" s="4">
        <v>1.8</v>
      </c>
      <c r="AR82" s="4">
        <v>195</v>
      </c>
      <c r="AS82" s="4" t="s">
        <v>155</v>
      </c>
      <c r="AT82" s="4">
        <v>2</v>
      </c>
      <c r="AU82" s="5">
        <v>0.64211805555555557</v>
      </c>
      <c r="AV82" s="4">
        <v>47.163370999999998</v>
      </c>
      <c r="AW82" s="4">
        <v>-88.484370999999996</v>
      </c>
      <c r="AX82" s="4">
        <v>319.8</v>
      </c>
      <c r="AY82" s="4">
        <v>30.6</v>
      </c>
      <c r="AZ82" s="4">
        <v>12</v>
      </c>
      <c r="BA82" s="4">
        <v>11</v>
      </c>
      <c r="BB82" s="4" t="s">
        <v>427</v>
      </c>
      <c r="BC82" s="4">
        <v>1.0524</v>
      </c>
      <c r="BD82" s="4">
        <v>1</v>
      </c>
      <c r="BE82" s="4">
        <v>1.8</v>
      </c>
      <c r="BF82" s="4">
        <v>14.063000000000001</v>
      </c>
      <c r="BG82" s="4">
        <v>14.79</v>
      </c>
      <c r="BH82" s="4">
        <v>1.05</v>
      </c>
      <c r="BI82" s="4">
        <v>14.183999999999999</v>
      </c>
      <c r="BJ82" s="4">
        <v>3018.864</v>
      </c>
      <c r="BK82" s="4">
        <v>5.5010000000000003</v>
      </c>
      <c r="BL82" s="4">
        <v>18.945</v>
      </c>
      <c r="BM82" s="4">
        <v>0.19900000000000001</v>
      </c>
      <c r="BN82" s="4">
        <v>19.143999999999998</v>
      </c>
      <c r="BO82" s="4">
        <v>15.249000000000001</v>
      </c>
      <c r="BP82" s="4">
        <v>0.16</v>
      </c>
      <c r="BQ82" s="4">
        <v>15.407999999999999</v>
      </c>
      <c r="BR82" s="4">
        <v>1.8775999999999999</v>
      </c>
      <c r="BU82" s="4">
        <v>1.9590000000000001</v>
      </c>
      <c r="BW82" s="4">
        <v>61.314</v>
      </c>
      <c r="BX82" s="4">
        <v>0.30403200000000002</v>
      </c>
      <c r="BY82" s="4">
        <v>-5</v>
      </c>
      <c r="BZ82" s="4">
        <v>0.88176200000000005</v>
      </c>
      <c r="CA82" s="4">
        <v>7.4297820000000003</v>
      </c>
      <c r="CB82" s="4">
        <v>17.811592000000001</v>
      </c>
      <c r="CC82" s="4">
        <f t="shared" si="12"/>
        <v>1.9629484044000001</v>
      </c>
      <c r="CE82" s="4">
        <f t="shared" si="13"/>
        <v>16754.837551513057</v>
      </c>
      <c r="CF82" s="4">
        <f t="shared" si="13"/>
        <v>30.530809394154005</v>
      </c>
      <c r="CG82" s="4">
        <f t="shared" si="14"/>
        <v>85.515126548832001</v>
      </c>
      <c r="CH82" s="4">
        <f t="shared" si="14"/>
        <v>10.420768536350399</v>
      </c>
    </row>
    <row r="83" spans="1:86">
      <c r="A83" s="2">
        <v>42440</v>
      </c>
      <c r="B83" s="29">
        <v>0.43398287037037037</v>
      </c>
      <c r="C83" s="4">
        <v>14.32</v>
      </c>
      <c r="D83" s="4">
        <v>4.1000000000000002E-2</v>
      </c>
      <c r="E83" s="4" t="s">
        <v>155</v>
      </c>
      <c r="F83" s="4">
        <v>410</v>
      </c>
      <c r="G83" s="4">
        <v>866.1</v>
      </c>
      <c r="H83" s="4">
        <v>3.2</v>
      </c>
      <c r="I83" s="4">
        <v>240</v>
      </c>
      <c r="K83" s="4">
        <v>0.4</v>
      </c>
      <c r="L83" s="4">
        <v>46</v>
      </c>
      <c r="M83" s="4">
        <v>0.87580000000000002</v>
      </c>
      <c r="N83" s="4">
        <v>12.541499999999999</v>
      </c>
      <c r="O83" s="4">
        <v>3.5900000000000001E-2</v>
      </c>
      <c r="P83" s="4">
        <v>758.53089999999997</v>
      </c>
      <c r="Q83" s="4">
        <v>2.8026</v>
      </c>
      <c r="R83" s="4">
        <v>761.3</v>
      </c>
      <c r="S83" s="4">
        <v>610.53279999999995</v>
      </c>
      <c r="T83" s="4">
        <v>2.2557</v>
      </c>
      <c r="U83" s="4">
        <v>612.79999999999995</v>
      </c>
      <c r="V83" s="4">
        <v>240.0094</v>
      </c>
      <c r="Y83" s="4">
        <v>40.673000000000002</v>
      </c>
      <c r="Z83" s="4">
        <v>0</v>
      </c>
      <c r="AA83" s="4">
        <v>0.3503</v>
      </c>
      <c r="AB83" s="4" t="s">
        <v>382</v>
      </c>
      <c r="AC83" s="4">
        <v>0</v>
      </c>
      <c r="AD83" s="4">
        <v>11.9</v>
      </c>
      <c r="AE83" s="4">
        <v>853</v>
      </c>
      <c r="AF83" s="4">
        <v>870</v>
      </c>
      <c r="AG83" s="4">
        <v>885</v>
      </c>
      <c r="AH83" s="4">
        <v>75</v>
      </c>
      <c r="AI83" s="4">
        <v>23.42</v>
      </c>
      <c r="AJ83" s="4">
        <v>0.54</v>
      </c>
      <c r="AK83" s="4">
        <v>988</v>
      </c>
      <c r="AL83" s="4">
        <v>2</v>
      </c>
      <c r="AM83" s="4">
        <v>0</v>
      </c>
      <c r="AN83" s="4">
        <v>27</v>
      </c>
      <c r="AO83" s="4">
        <v>191</v>
      </c>
      <c r="AP83" s="4">
        <v>189.3</v>
      </c>
      <c r="AQ83" s="4">
        <v>1.9</v>
      </c>
      <c r="AR83" s="4">
        <v>195</v>
      </c>
      <c r="AS83" s="4" t="s">
        <v>155</v>
      </c>
      <c r="AT83" s="4">
        <v>2</v>
      </c>
      <c r="AU83" s="5">
        <v>0.64212962962962961</v>
      </c>
      <c r="AV83" s="4">
        <v>47.163479000000002</v>
      </c>
      <c r="AW83" s="4">
        <v>-88.484461999999994</v>
      </c>
      <c r="AX83" s="4">
        <v>319.7</v>
      </c>
      <c r="AY83" s="4">
        <v>30.8</v>
      </c>
      <c r="AZ83" s="4">
        <v>12</v>
      </c>
      <c r="BA83" s="4">
        <v>11</v>
      </c>
      <c r="BB83" s="4" t="s">
        <v>427</v>
      </c>
      <c r="BC83" s="4">
        <v>1.1476</v>
      </c>
      <c r="BD83" s="4">
        <v>1.1476</v>
      </c>
      <c r="BE83" s="4">
        <v>1.9476</v>
      </c>
      <c r="BF83" s="4">
        <v>14.063000000000001</v>
      </c>
      <c r="BG83" s="4">
        <v>14.79</v>
      </c>
      <c r="BH83" s="4">
        <v>1.05</v>
      </c>
      <c r="BI83" s="4">
        <v>14.180999999999999</v>
      </c>
      <c r="BJ83" s="4">
        <v>3018.7640000000001</v>
      </c>
      <c r="BK83" s="4">
        <v>5.5010000000000003</v>
      </c>
      <c r="BL83" s="4">
        <v>19.12</v>
      </c>
      <c r="BM83" s="4">
        <v>7.0999999999999994E-2</v>
      </c>
      <c r="BN83" s="4">
        <v>19.190999999999999</v>
      </c>
      <c r="BO83" s="4">
        <v>15.39</v>
      </c>
      <c r="BP83" s="4">
        <v>5.7000000000000002E-2</v>
      </c>
      <c r="BQ83" s="4">
        <v>15.446</v>
      </c>
      <c r="BR83" s="4">
        <v>1.9103000000000001</v>
      </c>
      <c r="BU83" s="4">
        <v>1.9419999999999999</v>
      </c>
      <c r="BW83" s="4">
        <v>61.311999999999998</v>
      </c>
      <c r="BX83" s="4">
        <v>0.32064999999999999</v>
      </c>
      <c r="BY83" s="4">
        <v>-5</v>
      </c>
      <c r="BZ83" s="4">
        <v>0.88398399999999999</v>
      </c>
      <c r="CA83" s="4">
        <v>7.8358850000000002</v>
      </c>
      <c r="CB83" s="4">
        <v>17.856477000000002</v>
      </c>
      <c r="CC83" s="4">
        <f t="shared" si="12"/>
        <v>2.0702408170000002</v>
      </c>
      <c r="CE83" s="4">
        <f t="shared" si="13"/>
        <v>17670.051596966579</v>
      </c>
      <c r="CF83" s="4">
        <f t="shared" si="13"/>
        <v>32.199586928595004</v>
      </c>
      <c r="CG83" s="4">
        <f t="shared" si="14"/>
        <v>90.411710543369992</v>
      </c>
      <c r="CH83" s="4">
        <f t="shared" si="14"/>
        <v>11.1817616632785</v>
      </c>
    </row>
    <row r="84" spans="1:86">
      <c r="A84" s="2">
        <v>42440</v>
      </c>
      <c r="B84" s="29">
        <v>0.4339944444444444</v>
      </c>
      <c r="C84" s="4">
        <v>14.32</v>
      </c>
      <c r="D84" s="4">
        <v>4.1000000000000002E-2</v>
      </c>
      <c r="E84" s="4" t="s">
        <v>155</v>
      </c>
      <c r="F84" s="4">
        <v>410</v>
      </c>
      <c r="G84" s="4">
        <v>863.3</v>
      </c>
      <c r="H84" s="4">
        <v>5.7</v>
      </c>
      <c r="I84" s="4">
        <v>227.5</v>
      </c>
      <c r="K84" s="4">
        <v>0.4</v>
      </c>
      <c r="L84" s="4">
        <v>46</v>
      </c>
      <c r="M84" s="4">
        <v>0.87580000000000002</v>
      </c>
      <c r="N84" s="4">
        <v>12.541399999999999</v>
      </c>
      <c r="O84" s="4">
        <v>3.5900000000000001E-2</v>
      </c>
      <c r="P84" s="4">
        <v>756.05640000000005</v>
      </c>
      <c r="Q84" s="4">
        <v>4.9782000000000002</v>
      </c>
      <c r="R84" s="4">
        <v>761</v>
      </c>
      <c r="S84" s="4">
        <v>608.54110000000003</v>
      </c>
      <c r="T84" s="4">
        <v>4.0068999999999999</v>
      </c>
      <c r="U84" s="4">
        <v>612.5</v>
      </c>
      <c r="V84" s="4">
        <v>227.5333</v>
      </c>
      <c r="Y84" s="4">
        <v>40.018999999999998</v>
      </c>
      <c r="Z84" s="4">
        <v>0</v>
      </c>
      <c r="AA84" s="4">
        <v>0.3503</v>
      </c>
      <c r="AB84" s="4" t="s">
        <v>382</v>
      </c>
      <c r="AC84" s="4">
        <v>0</v>
      </c>
      <c r="AD84" s="4">
        <v>11.9</v>
      </c>
      <c r="AE84" s="4">
        <v>853</v>
      </c>
      <c r="AF84" s="4">
        <v>870</v>
      </c>
      <c r="AG84" s="4">
        <v>885</v>
      </c>
      <c r="AH84" s="4">
        <v>75</v>
      </c>
      <c r="AI84" s="4">
        <v>23.42</v>
      </c>
      <c r="AJ84" s="4">
        <v>0.54</v>
      </c>
      <c r="AK84" s="4">
        <v>988</v>
      </c>
      <c r="AL84" s="4">
        <v>2</v>
      </c>
      <c r="AM84" s="4">
        <v>0</v>
      </c>
      <c r="AN84" s="4">
        <v>27</v>
      </c>
      <c r="AO84" s="4">
        <v>191</v>
      </c>
      <c r="AP84" s="4">
        <v>189</v>
      </c>
      <c r="AQ84" s="4">
        <v>1.8</v>
      </c>
      <c r="AR84" s="4">
        <v>195</v>
      </c>
      <c r="AS84" s="4" t="s">
        <v>155</v>
      </c>
      <c r="AT84" s="4">
        <v>2</v>
      </c>
      <c r="AU84" s="5">
        <v>0.64214120370370364</v>
      </c>
      <c r="AV84" s="4">
        <v>47.163663</v>
      </c>
      <c r="AW84" s="4">
        <v>-88.484632000000005</v>
      </c>
      <c r="AX84" s="4">
        <v>319.60000000000002</v>
      </c>
      <c r="AY84" s="4">
        <v>31</v>
      </c>
      <c r="AZ84" s="4">
        <v>12</v>
      </c>
      <c r="BA84" s="4">
        <v>11</v>
      </c>
      <c r="BB84" s="4" t="s">
        <v>427</v>
      </c>
      <c r="BC84" s="4">
        <v>1.3475999999999999</v>
      </c>
      <c r="BD84" s="4">
        <v>1.2738</v>
      </c>
      <c r="BE84" s="4">
        <v>2.0737999999999999</v>
      </c>
      <c r="BF84" s="4">
        <v>14.063000000000001</v>
      </c>
      <c r="BG84" s="4">
        <v>14.79</v>
      </c>
      <c r="BH84" s="4">
        <v>1.05</v>
      </c>
      <c r="BI84" s="4">
        <v>14.182</v>
      </c>
      <c r="BJ84" s="4">
        <v>3019.0639999999999</v>
      </c>
      <c r="BK84" s="4">
        <v>5.5019999999999998</v>
      </c>
      <c r="BL84" s="4">
        <v>19.059999999999999</v>
      </c>
      <c r="BM84" s="4">
        <v>0.125</v>
      </c>
      <c r="BN84" s="4">
        <v>19.184999999999999</v>
      </c>
      <c r="BO84" s="4">
        <v>15.340999999999999</v>
      </c>
      <c r="BP84" s="4">
        <v>0.10100000000000001</v>
      </c>
      <c r="BQ84" s="4">
        <v>15.442</v>
      </c>
      <c r="BR84" s="4">
        <v>1.8111999999999999</v>
      </c>
      <c r="BU84" s="4">
        <v>1.911</v>
      </c>
      <c r="BW84" s="4">
        <v>61.317999999999998</v>
      </c>
      <c r="BX84" s="4">
        <v>0.32700000000000001</v>
      </c>
      <c r="BY84" s="4">
        <v>-5</v>
      </c>
      <c r="BZ84" s="4">
        <v>0.88350799999999996</v>
      </c>
      <c r="CA84" s="4">
        <v>7.9910629999999996</v>
      </c>
      <c r="CB84" s="4">
        <v>17.846862000000002</v>
      </c>
      <c r="CC84" s="4">
        <f t="shared" si="12"/>
        <v>2.1112388445999999</v>
      </c>
      <c r="CE84" s="4">
        <f t="shared" si="13"/>
        <v>18021.771376898902</v>
      </c>
      <c r="CF84" s="4">
        <f t="shared" si="13"/>
        <v>32.843220983621997</v>
      </c>
      <c r="CG84" s="4">
        <f t="shared" si="14"/>
        <v>92.178302149961993</v>
      </c>
      <c r="CH84" s="4">
        <f t="shared" si="14"/>
        <v>10.8116397392832</v>
      </c>
    </row>
    <row r="85" spans="1:86">
      <c r="A85" s="2">
        <v>42440</v>
      </c>
      <c r="B85" s="29">
        <v>0.43400601851851855</v>
      </c>
      <c r="C85" s="4">
        <v>14.326000000000001</v>
      </c>
      <c r="D85" s="4">
        <v>4.1000000000000002E-2</v>
      </c>
      <c r="E85" s="4" t="s">
        <v>155</v>
      </c>
      <c r="F85" s="4">
        <v>410</v>
      </c>
      <c r="G85" s="4">
        <v>823.6</v>
      </c>
      <c r="H85" s="4">
        <v>7.7</v>
      </c>
      <c r="I85" s="4">
        <v>231.4</v>
      </c>
      <c r="K85" s="4">
        <v>0.4</v>
      </c>
      <c r="L85" s="4">
        <v>45</v>
      </c>
      <c r="M85" s="4">
        <v>0.87570000000000003</v>
      </c>
      <c r="N85" s="4">
        <v>12.545999999999999</v>
      </c>
      <c r="O85" s="4">
        <v>3.5900000000000001E-2</v>
      </c>
      <c r="P85" s="4">
        <v>721.24339999999995</v>
      </c>
      <c r="Q85" s="4">
        <v>6.7462</v>
      </c>
      <c r="R85" s="4">
        <v>728</v>
      </c>
      <c r="S85" s="4">
        <v>580.52049999999997</v>
      </c>
      <c r="T85" s="4">
        <v>5.4298999999999999</v>
      </c>
      <c r="U85" s="4">
        <v>586</v>
      </c>
      <c r="V85" s="4">
        <v>231.4435</v>
      </c>
      <c r="Y85" s="4">
        <v>39.292000000000002</v>
      </c>
      <c r="Z85" s="4">
        <v>0</v>
      </c>
      <c r="AA85" s="4">
        <v>0.3503</v>
      </c>
      <c r="AB85" s="4" t="s">
        <v>382</v>
      </c>
      <c r="AC85" s="4">
        <v>0</v>
      </c>
      <c r="AD85" s="4">
        <v>12</v>
      </c>
      <c r="AE85" s="4">
        <v>853</v>
      </c>
      <c r="AF85" s="4">
        <v>870</v>
      </c>
      <c r="AG85" s="4">
        <v>885</v>
      </c>
      <c r="AH85" s="4">
        <v>75</v>
      </c>
      <c r="AI85" s="4">
        <v>23.42</v>
      </c>
      <c r="AJ85" s="4">
        <v>0.54</v>
      </c>
      <c r="AK85" s="4">
        <v>988</v>
      </c>
      <c r="AL85" s="4">
        <v>2</v>
      </c>
      <c r="AM85" s="4">
        <v>0</v>
      </c>
      <c r="AN85" s="4">
        <v>27</v>
      </c>
      <c r="AO85" s="4">
        <v>191</v>
      </c>
      <c r="AP85" s="4">
        <v>189</v>
      </c>
      <c r="AQ85" s="4">
        <v>1.8</v>
      </c>
      <c r="AR85" s="4">
        <v>195</v>
      </c>
      <c r="AS85" s="4" t="s">
        <v>155</v>
      </c>
      <c r="AT85" s="4">
        <v>2</v>
      </c>
      <c r="AU85" s="5">
        <v>0.64216435185185183</v>
      </c>
      <c r="AV85" s="4">
        <v>47.163718000000003</v>
      </c>
      <c r="AW85" s="4">
        <v>-88.484683000000004</v>
      </c>
      <c r="AX85" s="4">
        <v>319.60000000000002</v>
      </c>
      <c r="AY85" s="4">
        <v>31.3</v>
      </c>
      <c r="AZ85" s="4">
        <v>12</v>
      </c>
      <c r="BA85" s="4">
        <v>10</v>
      </c>
      <c r="BB85" s="4" t="s">
        <v>427</v>
      </c>
      <c r="BC85" s="4">
        <v>1.4738</v>
      </c>
      <c r="BD85" s="4">
        <v>1.3737999999999999</v>
      </c>
      <c r="BE85" s="4">
        <v>2.1738</v>
      </c>
      <c r="BF85" s="4">
        <v>14.063000000000001</v>
      </c>
      <c r="BG85" s="4">
        <v>14.78</v>
      </c>
      <c r="BH85" s="4">
        <v>1.05</v>
      </c>
      <c r="BI85" s="4">
        <v>14.19</v>
      </c>
      <c r="BJ85" s="4">
        <v>3018.9720000000002</v>
      </c>
      <c r="BK85" s="4">
        <v>5.4989999999999997</v>
      </c>
      <c r="BL85" s="4">
        <v>18.175000000000001</v>
      </c>
      <c r="BM85" s="4">
        <v>0.17</v>
      </c>
      <c r="BN85" s="4">
        <v>18.344999999999999</v>
      </c>
      <c r="BO85" s="4">
        <v>14.629</v>
      </c>
      <c r="BP85" s="4">
        <v>0.13700000000000001</v>
      </c>
      <c r="BQ85" s="4">
        <v>14.766</v>
      </c>
      <c r="BR85" s="4">
        <v>1.8415999999999999</v>
      </c>
      <c r="BU85" s="4">
        <v>1.8759999999999999</v>
      </c>
      <c r="BW85" s="4">
        <v>61.29</v>
      </c>
      <c r="BX85" s="4">
        <v>0.35907800000000001</v>
      </c>
      <c r="BY85" s="4">
        <v>-5</v>
      </c>
      <c r="BZ85" s="4">
        <v>0.88300000000000001</v>
      </c>
      <c r="CA85" s="4">
        <v>8.7749690000000005</v>
      </c>
      <c r="CB85" s="4">
        <v>17.836600000000001</v>
      </c>
      <c r="CC85" s="4">
        <f t="shared" si="12"/>
        <v>2.3183468098</v>
      </c>
      <c r="CE85" s="4">
        <f t="shared" si="13"/>
        <v>19789.065126765399</v>
      </c>
      <c r="CF85" s="4">
        <f t="shared" si="13"/>
        <v>36.045405234656997</v>
      </c>
      <c r="CG85" s="4">
        <f t="shared" si="14"/>
        <v>96.789680613738014</v>
      </c>
      <c r="CH85" s="4">
        <f t="shared" si="14"/>
        <v>12.0715072340688</v>
      </c>
    </row>
    <row r="86" spans="1:86">
      <c r="A86" s="2">
        <v>42440</v>
      </c>
      <c r="B86" s="29">
        <v>0.43401759259259259</v>
      </c>
      <c r="C86" s="4">
        <v>14.334</v>
      </c>
      <c r="D86" s="4">
        <v>4.1000000000000002E-2</v>
      </c>
      <c r="E86" s="4" t="s">
        <v>155</v>
      </c>
      <c r="F86" s="4">
        <v>410</v>
      </c>
      <c r="G86" s="4">
        <v>844.4</v>
      </c>
      <c r="H86" s="4">
        <v>10.199999999999999</v>
      </c>
      <c r="I86" s="4">
        <v>228.1</v>
      </c>
      <c r="K86" s="4">
        <v>0.3</v>
      </c>
      <c r="L86" s="4">
        <v>44</v>
      </c>
      <c r="M86" s="4">
        <v>0.87570000000000003</v>
      </c>
      <c r="N86" s="4">
        <v>12.552300000000001</v>
      </c>
      <c r="O86" s="4">
        <v>3.5900000000000001E-2</v>
      </c>
      <c r="P86" s="4">
        <v>739.45460000000003</v>
      </c>
      <c r="Q86" s="4">
        <v>8.9319000000000006</v>
      </c>
      <c r="R86" s="4">
        <v>748.4</v>
      </c>
      <c r="S86" s="4">
        <v>595.17849999999999</v>
      </c>
      <c r="T86" s="4">
        <v>7.1891999999999996</v>
      </c>
      <c r="U86" s="4">
        <v>602.4</v>
      </c>
      <c r="V86" s="4">
        <v>228.10810000000001</v>
      </c>
      <c r="Y86" s="4">
        <v>38.957000000000001</v>
      </c>
      <c r="Z86" s="4">
        <v>0</v>
      </c>
      <c r="AA86" s="4">
        <v>0.26269999999999999</v>
      </c>
      <c r="AB86" s="4" t="s">
        <v>382</v>
      </c>
      <c r="AC86" s="4">
        <v>0</v>
      </c>
      <c r="AD86" s="4">
        <v>12</v>
      </c>
      <c r="AE86" s="4">
        <v>852</v>
      </c>
      <c r="AF86" s="4">
        <v>869</v>
      </c>
      <c r="AG86" s="4">
        <v>885</v>
      </c>
      <c r="AH86" s="4">
        <v>75</v>
      </c>
      <c r="AI86" s="4">
        <v>23.42</v>
      </c>
      <c r="AJ86" s="4">
        <v>0.54</v>
      </c>
      <c r="AK86" s="4">
        <v>988</v>
      </c>
      <c r="AL86" s="4">
        <v>2</v>
      </c>
      <c r="AM86" s="4">
        <v>0</v>
      </c>
      <c r="AN86" s="4">
        <v>27</v>
      </c>
      <c r="AO86" s="4">
        <v>191</v>
      </c>
      <c r="AP86" s="4">
        <v>189.7</v>
      </c>
      <c r="AQ86" s="4">
        <v>1.8</v>
      </c>
      <c r="AR86" s="4">
        <v>195</v>
      </c>
      <c r="AS86" s="4" t="s">
        <v>155</v>
      </c>
      <c r="AT86" s="4">
        <v>2</v>
      </c>
      <c r="AU86" s="5">
        <v>0.64216435185185183</v>
      </c>
      <c r="AV86" s="4">
        <v>47.163791000000003</v>
      </c>
      <c r="AW86" s="4">
        <v>-88.484770999999995</v>
      </c>
      <c r="AX86" s="4">
        <v>319.5</v>
      </c>
      <c r="AY86" s="4">
        <v>31.8</v>
      </c>
      <c r="AZ86" s="4">
        <v>12</v>
      </c>
      <c r="BA86" s="4">
        <v>10</v>
      </c>
      <c r="BB86" s="4" t="s">
        <v>428</v>
      </c>
      <c r="BC86" s="4">
        <v>1.5</v>
      </c>
      <c r="BD86" s="4">
        <v>1.4</v>
      </c>
      <c r="BE86" s="4">
        <v>2.2000000000000002</v>
      </c>
      <c r="BF86" s="4">
        <v>14.063000000000001</v>
      </c>
      <c r="BG86" s="4">
        <v>14.78</v>
      </c>
      <c r="BH86" s="4">
        <v>1.05</v>
      </c>
      <c r="BI86" s="4">
        <v>14.196999999999999</v>
      </c>
      <c r="BJ86" s="4">
        <v>3019.056</v>
      </c>
      <c r="BK86" s="4">
        <v>5.4960000000000004</v>
      </c>
      <c r="BL86" s="4">
        <v>18.625</v>
      </c>
      <c r="BM86" s="4">
        <v>0.22500000000000001</v>
      </c>
      <c r="BN86" s="4">
        <v>18.850000000000001</v>
      </c>
      <c r="BO86" s="4">
        <v>14.991</v>
      </c>
      <c r="BP86" s="4">
        <v>0.18099999999999999</v>
      </c>
      <c r="BQ86" s="4">
        <v>15.172000000000001</v>
      </c>
      <c r="BR86" s="4">
        <v>1.8142</v>
      </c>
      <c r="BU86" s="4">
        <v>1.859</v>
      </c>
      <c r="BW86" s="4">
        <v>45.942</v>
      </c>
      <c r="BX86" s="4">
        <v>0.381936</v>
      </c>
      <c r="BY86" s="4">
        <v>-5</v>
      </c>
      <c r="BZ86" s="4">
        <v>0.88374600000000003</v>
      </c>
      <c r="CA86" s="4">
        <v>9.3335609999999996</v>
      </c>
      <c r="CB86" s="4">
        <v>17.851669000000001</v>
      </c>
      <c r="CC86" s="4">
        <f t="shared" si="12"/>
        <v>2.4659268161999996</v>
      </c>
      <c r="CE86" s="4">
        <f t="shared" si="13"/>
        <v>21049.37187379675</v>
      </c>
      <c r="CF86" s="4">
        <f t="shared" si="13"/>
        <v>38.319046688232</v>
      </c>
      <c r="CG86" s="4">
        <f t="shared" si="14"/>
        <v>105.781764256524</v>
      </c>
      <c r="CH86" s="4">
        <f t="shared" si="14"/>
        <v>12.648910935551399</v>
      </c>
    </row>
    <row r="87" spans="1:86">
      <c r="A87" s="2">
        <v>42440</v>
      </c>
      <c r="B87" s="29">
        <v>0.43402916666666669</v>
      </c>
      <c r="C87" s="4">
        <v>14.35</v>
      </c>
      <c r="D87" s="4">
        <v>4.7600000000000003E-2</v>
      </c>
      <c r="E87" s="4" t="s">
        <v>155</v>
      </c>
      <c r="F87" s="4">
        <v>475.55645199999998</v>
      </c>
      <c r="G87" s="4">
        <v>852.1</v>
      </c>
      <c r="H87" s="4">
        <v>10.199999999999999</v>
      </c>
      <c r="I87" s="4">
        <v>230.5</v>
      </c>
      <c r="K87" s="4">
        <v>0.3</v>
      </c>
      <c r="L87" s="4">
        <v>44</v>
      </c>
      <c r="M87" s="4">
        <v>0.87549999999999994</v>
      </c>
      <c r="N87" s="4">
        <v>12.563700000000001</v>
      </c>
      <c r="O87" s="4">
        <v>4.1599999999999998E-2</v>
      </c>
      <c r="P87" s="4">
        <v>746.02620000000002</v>
      </c>
      <c r="Q87" s="4">
        <v>8.93</v>
      </c>
      <c r="R87" s="4">
        <v>755</v>
      </c>
      <c r="S87" s="4">
        <v>600.46789999999999</v>
      </c>
      <c r="T87" s="4">
        <v>7.1877000000000004</v>
      </c>
      <c r="U87" s="4">
        <v>607.70000000000005</v>
      </c>
      <c r="V87" s="4">
        <v>230.51679999999999</v>
      </c>
      <c r="Y87" s="4">
        <v>38.878999999999998</v>
      </c>
      <c r="Z87" s="4">
        <v>0</v>
      </c>
      <c r="AA87" s="4">
        <v>0.2626</v>
      </c>
      <c r="AB87" s="4" t="s">
        <v>382</v>
      </c>
      <c r="AC87" s="4">
        <v>0</v>
      </c>
      <c r="AD87" s="4">
        <v>11.9</v>
      </c>
      <c r="AE87" s="4">
        <v>853</v>
      </c>
      <c r="AF87" s="4">
        <v>870</v>
      </c>
      <c r="AG87" s="4">
        <v>885</v>
      </c>
      <c r="AH87" s="4">
        <v>75</v>
      </c>
      <c r="AI87" s="4">
        <v>23.42</v>
      </c>
      <c r="AJ87" s="4">
        <v>0.54</v>
      </c>
      <c r="AK87" s="4">
        <v>988</v>
      </c>
      <c r="AL87" s="4">
        <v>2</v>
      </c>
      <c r="AM87" s="4">
        <v>0</v>
      </c>
      <c r="AN87" s="4">
        <v>27</v>
      </c>
      <c r="AO87" s="4">
        <v>191</v>
      </c>
      <c r="AP87" s="4">
        <v>190</v>
      </c>
      <c r="AQ87" s="4">
        <v>1.8</v>
      </c>
      <c r="AR87" s="4">
        <v>195</v>
      </c>
      <c r="AS87" s="4" t="s">
        <v>155</v>
      </c>
      <c r="AT87" s="4">
        <v>2</v>
      </c>
      <c r="AU87" s="5">
        <v>0.64217592592592598</v>
      </c>
      <c r="AV87" s="4">
        <v>47.163946000000003</v>
      </c>
      <c r="AW87" s="4">
        <v>-88.485012999999995</v>
      </c>
      <c r="AX87" s="4">
        <v>319.5</v>
      </c>
      <c r="AY87" s="4">
        <v>32</v>
      </c>
      <c r="AZ87" s="4">
        <v>12</v>
      </c>
      <c r="BA87" s="4">
        <v>10</v>
      </c>
      <c r="BB87" s="4" t="s">
        <v>428</v>
      </c>
      <c r="BC87" s="4">
        <v>1.6476</v>
      </c>
      <c r="BD87" s="4">
        <v>1.5476000000000001</v>
      </c>
      <c r="BE87" s="4">
        <v>2.4214000000000002</v>
      </c>
      <c r="BF87" s="4">
        <v>14.063000000000001</v>
      </c>
      <c r="BG87" s="4">
        <v>14.75</v>
      </c>
      <c r="BH87" s="4">
        <v>1.05</v>
      </c>
      <c r="BI87" s="4">
        <v>14.221</v>
      </c>
      <c r="BJ87" s="4">
        <v>3017.627</v>
      </c>
      <c r="BK87" s="4">
        <v>6.3650000000000002</v>
      </c>
      <c r="BL87" s="4">
        <v>18.765000000000001</v>
      </c>
      <c r="BM87" s="4">
        <v>0.22500000000000001</v>
      </c>
      <c r="BN87" s="4">
        <v>18.989000000000001</v>
      </c>
      <c r="BO87" s="4">
        <v>15.103</v>
      </c>
      <c r="BP87" s="4">
        <v>0.18099999999999999</v>
      </c>
      <c r="BQ87" s="4">
        <v>15.284000000000001</v>
      </c>
      <c r="BR87" s="4">
        <v>1.8308</v>
      </c>
      <c r="BU87" s="4">
        <v>1.853</v>
      </c>
      <c r="BW87" s="4">
        <v>45.869</v>
      </c>
      <c r="BX87" s="4">
        <v>0.37480999999999998</v>
      </c>
      <c r="BY87" s="4">
        <v>-5</v>
      </c>
      <c r="BZ87" s="4">
        <v>0.88176200000000005</v>
      </c>
      <c r="CA87" s="4">
        <v>9.1594200000000008</v>
      </c>
      <c r="CB87" s="4">
        <v>17.811592000000001</v>
      </c>
      <c r="CC87" s="4">
        <f t="shared" si="12"/>
        <v>2.4199187640000002</v>
      </c>
      <c r="CE87" s="4">
        <f t="shared" si="13"/>
        <v>20646.865682965981</v>
      </c>
      <c r="CF87" s="4">
        <f t="shared" si="13"/>
        <v>43.549882100100007</v>
      </c>
      <c r="CG87" s="4">
        <f t="shared" si="14"/>
        <v>104.57445373416</v>
      </c>
      <c r="CH87" s="4">
        <f t="shared" si="14"/>
        <v>12.526492403592002</v>
      </c>
    </row>
    <row r="88" spans="1:86">
      <c r="A88" s="2">
        <v>42440</v>
      </c>
      <c r="B88" s="29">
        <v>0.43404074074074073</v>
      </c>
      <c r="C88" s="4">
        <v>14.379</v>
      </c>
      <c r="D88" s="4">
        <v>4.8099999999999997E-2</v>
      </c>
      <c r="E88" s="4" t="s">
        <v>155</v>
      </c>
      <c r="F88" s="4">
        <v>481.015625</v>
      </c>
      <c r="G88" s="4">
        <v>850.9</v>
      </c>
      <c r="H88" s="4">
        <v>10.199999999999999</v>
      </c>
      <c r="I88" s="4">
        <v>236.4</v>
      </c>
      <c r="K88" s="4">
        <v>0.3</v>
      </c>
      <c r="L88" s="4">
        <v>44</v>
      </c>
      <c r="M88" s="4">
        <v>0.87529999999999997</v>
      </c>
      <c r="N88" s="4">
        <v>12.585699999999999</v>
      </c>
      <c r="O88" s="4">
        <v>4.2099999999999999E-2</v>
      </c>
      <c r="P88" s="4">
        <v>744.77480000000003</v>
      </c>
      <c r="Q88" s="4">
        <v>8.9280000000000008</v>
      </c>
      <c r="R88" s="4">
        <v>753.7</v>
      </c>
      <c r="S88" s="4">
        <v>599.46069999999997</v>
      </c>
      <c r="T88" s="4">
        <v>7.1859999999999999</v>
      </c>
      <c r="U88" s="4">
        <v>606.6</v>
      </c>
      <c r="V88" s="4">
        <v>236.40969999999999</v>
      </c>
      <c r="Y88" s="4">
        <v>38.863</v>
      </c>
      <c r="Z88" s="4">
        <v>0</v>
      </c>
      <c r="AA88" s="4">
        <v>0.2626</v>
      </c>
      <c r="AB88" s="4" t="s">
        <v>382</v>
      </c>
      <c r="AC88" s="4">
        <v>0</v>
      </c>
      <c r="AD88" s="4">
        <v>12</v>
      </c>
      <c r="AE88" s="4">
        <v>853</v>
      </c>
      <c r="AF88" s="4">
        <v>870</v>
      </c>
      <c r="AG88" s="4">
        <v>886</v>
      </c>
      <c r="AH88" s="4">
        <v>75</v>
      </c>
      <c r="AI88" s="4">
        <v>23.42</v>
      </c>
      <c r="AJ88" s="4">
        <v>0.54</v>
      </c>
      <c r="AK88" s="4">
        <v>988</v>
      </c>
      <c r="AL88" s="4">
        <v>2</v>
      </c>
      <c r="AM88" s="4">
        <v>0</v>
      </c>
      <c r="AN88" s="4">
        <v>27</v>
      </c>
      <c r="AO88" s="4">
        <v>191.7</v>
      </c>
      <c r="AP88" s="4">
        <v>190</v>
      </c>
      <c r="AQ88" s="4">
        <v>1.9</v>
      </c>
      <c r="AR88" s="4">
        <v>195</v>
      </c>
      <c r="AS88" s="4" t="s">
        <v>155</v>
      </c>
      <c r="AT88" s="4">
        <v>2</v>
      </c>
      <c r="AU88" s="5">
        <v>0.64219907407407406</v>
      </c>
      <c r="AV88" s="4">
        <v>47.164046999999997</v>
      </c>
      <c r="AW88" s="4">
        <v>-88.485200000000006</v>
      </c>
      <c r="AX88" s="4">
        <v>319.7</v>
      </c>
      <c r="AY88" s="4">
        <v>32</v>
      </c>
      <c r="AZ88" s="4">
        <v>12</v>
      </c>
      <c r="BA88" s="4">
        <v>10</v>
      </c>
      <c r="BB88" s="4" t="s">
        <v>428</v>
      </c>
      <c r="BC88" s="4">
        <v>1.7738</v>
      </c>
      <c r="BD88" s="4">
        <v>1.7476</v>
      </c>
      <c r="BE88" s="4">
        <v>2.6476000000000002</v>
      </c>
      <c r="BF88" s="4">
        <v>14.063000000000001</v>
      </c>
      <c r="BG88" s="4">
        <v>14.72</v>
      </c>
      <c r="BH88" s="4">
        <v>1.05</v>
      </c>
      <c r="BI88" s="4">
        <v>14.247999999999999</v>
      </c>
      <c r="BJ88" s="4">
        <v>3017.384</v>
      </c>
      <c r="BK88" s="4">
        <v>6.4249999999999998</v>
      </c>
      <c r="BL88" s="4">
        <v>18.699000000000002</v>
      </c>
      <c r="BM88" s="4">
        <v>0.224</v>
      </c>
      <c r="BN88" s="4">
        <v>18.922999999999998</v>
      </c>
      <c r="BO88" s="4">
        <v>15.051</v>
      </c>
      <c r="BP88" s="4">
        <v>0.18</v>
      </c>
      <c r="BQ88" s="4">
        <v>15.231</v>
      </c>
      <c r="BR88" s="4">
        <v>1.8742000000000001</v>
      </c>
      <c r="BU88" s="4">
        <v>1.849</v>
      </c>
      <c r="BW88" s="4">
        <v>45.774999999999999</v>
      </c>
      <c r="BX88" s="4">
        <v>0.36801600000000001</v>
      </c>
      <c r="BY88" s="4">
        <v>-5</v>
      </c>
      <c r="BZ88" s="4">
        <v>0.88249200000000005</v>
      </c>
      <c r="CA88" s="4">
        <v>8.9933910000000008</v>
      </c>
      <c r="CB88" s="4">
        <v>17.826338</v>
      </c>
      <c r="CC88" s="4">
        <f t="shared" si="12"/>
        <v>2.3760539022000002</v>
      </c>
      <c r="CE88" s="4">
        <f t="shared" si="13"/>
        <v>20270.976039530568</v>
      </c>
      <c r="CF88" s="4">
        <f t="shared" si="13"/>
        <v>43.163555269725002</v>
      </c>
      <c r="CG88" s="4">
        <f t="shared" si="14"/>
        <v>102.32281872578702</v>
      </c>
      <c r="CH88" s="4">
        <f t="shared" si="14"/>
        <v>12.5909938189134</v>
      </c>
    </row>
    <row r="89" spans="1:86">
      <c r="A89" s="2">
        <v>42440</v>
      </c>
      <c r="B89" s="29">
        <v>0.43405231481481482</v>
      </c>
      <c r="C89" s="4">
        <v>14.371</v>
      </c>
      <c r="D89" s="4">
        <v>4.2700000000000002E-2</v>
      </c>
      <c r="E89" s="4" t="s">
        <v>155</v>
      </c>
      <c r="F89" s="4">
        <v>427.115544</v>
      </c>
      <c r="G89" s="4">
        <v>807.6</v>
      </c>
      <c r="H89" s="4">
        <v>10.199999999999999</v>
      </c>
      <c r="I89" s="4">
        <v>228</v>
      </c>
      <c r="K89" s="4">
        <v>0.3</v>
      </c>
      <c r="L89" s="4">
        <v>44</v>
      </c>
      <c r="M89" s="4">
        <v>0.87539999999999996</v>
      </c>
      <c r="N89" s="4">
        <v>12.5801</v>
      </c>
      <c r="O89" s="4">
        <v>3.7400000000000003E-2</v>
      </c>
      <c r="P89" s="4">
        <v>706.96550000000002</v>
      </c>
      <c r="Q89" s="4">
        <v>8.9290000000000003</v>
      </c>
      <c r="R89" s="4">
        <v>715.9</v>
      </c>
      <c r="S89" s="4">
        <v>569.02840000000003</v>
      </c>
      <c r="T89" s="4">
        <v>7.1867999999999999</v>
      </c>
      <c r="U89" s="4">
        <v>576.20000000000005</v>
      </c>
      <c r="V89" s="4">
        <v>227.99789999999999</v>
      </c>
      <c r="Y89" s="4">
        <v>38.598999999999997</v>
      </c>
      <c r="Z89" s="4">
        <v>0</v>
      </c>
      <c r="AA89" s="4">
        <v>0.2626</v>
      </c>
      <c r="AB89" s="4" t="s">
        <v>382</v>
      </c>
      <c r="AC89" s="4">
        <v>0</v>
      </c>
      <c r="AD89" s="4">
        <v>12</v>
      </c>
      <c r="AE89" s="4">
        <v>853</v>
      </c>
      <c r="AF89" s="4">
        <v>869</v>
      </c>
      <c r="AG89" s="4">
        <v>886</v>
      </c>
      <c r="AH89" s="4">
        <v>75</v>
      </c>
      <c r="AI89" s="4">
        <v>23.42</v>
      </c>
      <c r="AJ89" s="4">
        <v>0.54</v>
      </c>
      <c r="AK89" s="4">
        <v>988</v>
      </c>
      <c r="AL89" s="4">
        <v>2</v>
      </c>
      <c r="AM89" s="4">
        <v>0</v>
      </c>
      <c r="AN89" s="4">
        <v>27</v>
      </c>
      <c r="AO89" s="4">
        <v>191.3</v>
      </c>
      <c r="AP89" s="4">
        <v>190</v>
      </c>
      <c r="AQ89" s="4">
        <v>1.8</v>
      </c>
      <c r="AR89" s="4">
        <v>195</v>
      </c>
      <c r="AS89" s="4" t="s">
        <v>155</v>
      </c>
      <c r="AT89" s="4">
        <v>2</v>
      </c>
      <c r="AU89" s="5">
        <v>0.6422106481481481</v>
      </c>
      <c r="AV89" s="4">
        <v>47.164067000000003</v>
      </c>
      <c r="AW89" s="4">
        <v>-88.485240000000005</v>
      </c>
      <c r="AX89" s="4">
        <v>319.8</v>
      </c>
      <c r="AY89" s="4">
        <v>31.9</v>
      </c>
      <c r="AZ89" s="4">
        <v>12</v>
      </c>
      <c r="BA89" s="4">
        <v>11</v>
      </c>
      <c r="BB89" s="4" t="s">
        <v>428</v>
      </c>
      <c r="BC89" s="4">
        <v>1.8</v>
      </c>
      <c r="BD89" s="4">
        <v>1.8</v>
      </c>
      <c r="BE89" s="4">
        <v>2.7</v>
      </c>
      <c r="BF89" s="4">
        <v>14.063000000000001</v>
      </c>
      <c r="BG89" s="4">
        <v>14.74</v>
      </c>
      <c r="BH89" s="4">
        <v>1.05</v>
      </c>
      <c r="BI89" s="4">
        <v>14.234999999999999</v>
      </c>
      <c r="BJ89" s="4">
        <v>3018.712</v>
      </c>
      <c r="BK89" s="4">
        <v>5.71</v>
      </c>
      <c r="BL89" s="4">
        <v>17.765000000000001</v>
      </c>
      <c r="BM89" s="4">
        <v>0.224</v>
      </c>
      <c r="BN89" s="4">
        <v>17.989999999999998</v>
      </c>
      <c r="BO89" s="4">
        <v>14.298999999999999</v>
      </c>
      <c r="BP89" s="4">
        <v>0.18099999999999999</v>
      </c>
      <c r="BQ89" s="4">
        <v>14.48</v>
      </c>
      <c r="BR89" s="4">
        <v>1.8090999999999999</v>
      </c>
      <c r="BU89" s="4">
        <v>1.8380000000000001</v>
      </c>
      <c r="BW89" s="4">
        <v>45.820999999999998</v>
      </c>
      <c r="BX89" s="4">
        <v>0.34762300000000002</v>
      </c>
      <c r="BY89" s="4">
        <v>-5</v>
      </c>
      <c r="BZ89" s="4">
        <v>0.88225500000000001</v>
      </c>
      <c r="CA89" s="4">
        <v>8.4950469999999996</v>
      </c>
      <c r="CB89" s="4">
        <v>17.821546000000001</v>
      </c>
      <c r="CC89" s="4">
        <f t="shared" si="12"/>
        <v>2.2443914173999997</v>
      </c>
      <c r="CE89" s="4">
        <f t="shared" si="13"/>
        <v>19156.142938639608</v>
      </c>
      <c r="CF89" s="4">
        <f t="shared" si="13"/>
        <v>36.234518622389999</v>
      </c>
      <c r="CG89" s="4">
        <f t="shared" si="14"/>
        <v>91.88718557832</v>
      </c>
      <c r="CH89" s="4">
        <f t="shared" si="14"/>
        <v>11.480186977191899</v>
      </c>
    </row>
    <row r="90" spans="1:86">
      <c r="A90" s="2">
        <v>42440</v>
      </c>
      <c r="B90" s="29">
        <v>0.43406388888888886</v>
      </c>
      <c r="C90" s="4">
        <v>14.37</v>
      </c>
      <c r="D90" s="4">
        <v>4.4400000000000002E-2</v>
      </c>
      <c r="E90" s="4" t="s">
        <v>155</v>
      </c>
      <c r="F90" s="4">
        <v>443.66474899999997</v>
      </c>
      <c r="G90" s="4">
        <v>792.1</v>
      </c>
      <c r="H90" s="4">
        <v>10.199999999999999</v>
      </c>
      <c r="I90" s="4">
        <v>224.7</v>
      </c>
      <c r="K90" s="4">
        <v>0.3</v>
      </c>
      <c r="L90" s="4">
        <v>44</v>
      </c>
      <c r="M90" s="4">
        <v>0.87539999999999996</v>
      </c>
      <c r="N90" s="4">
        <v>12.579499999999999</v>
      </c>
      <c r="O90" s="4">
        <v>3.8800000000000001E-2</v>
      </c>
      <c r="P90" s="4">
        <v>693.38720000000001</v>
      </c>
      <c r="Q90" s="4">
        <v>8.9291</v>
      </c>
      <c r="R90" s="4">
        <v>702.3</v>
      </c>
      <c r="S90" s="4">
        <v>558.09939999999995</v>
      </c>
      <c r="T90" s="4">
        <v>7.1868999999999996</v>
      </c>
      <c r="U90" s="4">
        <v>565.29999999999995</v>
      </c>
      <c r="V90" s="4">
        <v>224.7107</v>
      </c>
      <c r="Y90" s="4">
        <v>38.353999999999999</v>
      </c>
      <c r="Z90" s="4">
        <v>0</v>
      </c>
      <c r="AA90" s="4">
        <v>0.2626</v>
      </c>
      <c r="AB90" s="4" t="s">
        <v>382</v>
      </c>
      <c r="AC90" s="4">
        <v>0</v>
      </c>
      <c r="AD90" s="4">
        <v>11.9</v>
      </c>
      <c r="AE90" s="4">
        <v>853</v>
      </c>
      <c r="AF90" s="4">
        <v>870</v>
      </c>
      <c r="AG90" s="4">
        <v>885</v>
      </c>
      <c r="AH90" s="4">
        <v>75</v>
      </c>
      <c r="AI90" s="4">
        <v>23.42</v>
      </c>
      <c r="AJ90" s="4">
        <v>0.54</v>
      </c>
      <c r="AK90" s="4">
        <v>988</v>
      </c>
      <c r="AL90" s="4">
        <v>2</v>
      </c>
      <c r="AM90" s="4">
        <v>0</v>
      </c>
      <c r="AN90" s="4">
        <v>27</v>
      </c>
      <c r="AO90" s="4">
        <v>191</v>
      </c>
      <c r="AP90" s="4">
        <v>189.3</v>
      </c>
      <c r="AQ90" s="4">
        <v>1.9</v>
      </c>
      <c r="AR90" s="4">
        <v>195</v>
      </c>
      <c r="AS90" s="4" t="s">
        <v>155</v>
      </c>
      <c r="AT90" s="4">
        <v>2</v>
      </c>
      <c r="AU90" s="5">
        <v>0.6422106481481481</v>
      </c>
      <c r="AV90" s="4">
        <v>47.164163000000002</v>
      </c>
      <c r="AW90" s="4">
        <v>-88.485485999999995</v>
      </c>
      <c r="AX90" s="4">
        <v>319.8</v>
      </c>
      <c r="AY90" s="4">
        <v>32.1</v>
      </c>
      <c r="AZ90" s="4">
        <v>12</v>
      </c>
      <c r="BA90" s="4">
        <v>11</v>
      </c>
      <c r="BB90" s="4" t="s">
        <v>440</v>
      </c>
      <c r="BC90" s="4">
        <v>1.652452</v>
      </c>
      <c r="BD90" s="4">
        <v>1.8</v>
      </c>
      <c r="BE90" s="4">
        <v>2.7</v>
      </c>
      <c r="BF90" s="4">
        <v>14.063000000000001</v>
      </c>
      <c r="BG90" s="4">
        <v>14.74</v>
      </c>
      <c r="BH90" s="4">
        <v>1.05</v>
      </c>
      <c r="BI90" s="4">
        <v>14.233000000000001</v>
      </c>
      <c r="BJ90" s="4">
        <v>3018.4430000000002</v>
      </c>
      <c r="BK90" s="4">
        <v>5.931</v>
      </c>
      <c r="BL90" s="4">
        <v>17.422999999999998</v>
      </c>
      <c r="BM90" s="4">
        <v>0.224</v>
      </c>
      <c r="BN90" s="4">
        <v>17.648</v>
      </c>
      <c r="BO90" s="4">
        <v>14.023999999999999</v>
      </c>
      <c r="BP90" s="4">
        <v>0.18099999999999999</v>
      </c>
      <c r="BQ90" s="4">
        <v>14.204000000000001</v>
      </c>
      <c r="BR90" s="4">
        <v>1.7828999999999999</v>
      </c>
      <c r="BU90" s="4">
        <v>1.8260000000000001</v>
      </c>
      <c r="BW90" s="4">
        <v>45.819000000000003</v>
      </c>
      <c r="BX90" s="4">
        <v>0.37455899999999998</v>
      </c>
      <c r="BY90" s="4">
        <v>-5</v>
      </c>
      <c r="BZ90" s="4">
        <v>0.88200000000000001</v>
      </c>
      <c r="CA90" s="4">
        <v>9.1532750000000007</v>
      </c>
      <c r="CB90" s="4">
        <v>17.816400000000002</v>
      </c>
      <c r="CC90" s="4">
        <f t="shared" si="12"/>
        <v>2.4182952550000003</v>
      </c>
      <c r="CE90" s="4">
        <f t="shared" si="13"/>
        <v>20638.59322156628</v>
      </c>
      <c r="CF90" s="4">
        <f t="shared" si="13"/>
        <v>40.553191296675003</v>
      </c>
      <c r="CG90" s="4">
        <f t="shared" si="14"/>
        <v>97.119799220700017</v>
      </c>
      <c r="CH90" s="4">
        <f t="shared" si="14"/>
        <v>12.190572376132501</v>
      </c>
    </row>
    <row r="91" spans="1:86">
      <c r="A91" s="2">
        <v>42440</v>
      </c>
      <c r="B91" s="29">
        <v>0.43407546296296301</v>
      </c>
      <c r="C91" s="4">
        <v>14.37</v>
      </c>
      <c r="D91" s="4">
        <v>6.08E-2</v>
      </c>
      <c r="E91" s="4" t="s">
        <v>155</v>
      </c>
      <c r="F91" s="4">
        <v>608.003287</v>
      </c>
      <c r="G91" s="4">
        <v>865.7</v>
      </c>
      <c r="H91" s="4">
        <v>10.199999999999999</v>
      </c>
      <c r="I91" s="4">
        <v>222.8</v>
      </c>
      <c r="K91" s="4">
        <v>0.3</v>
      </c>
      <c r="L91" s="4">
        <v>44</v>
      </c>
      <c r="M91" s="4">
        <v>0.87529999999999997</v>
      </c>
      <c r="N91" s="4">
        <v>12.577999999999999</v>
      </c>
      <c r="O91" s="4">
        <v>5.3199999999999997E-2</v>
      </c>
      <c r="P91" s="4">
        <v>757.7423</v>
      </c>
      <c r="Q91" s="4">
        <v>8.9280000000000008</v>
      </c>
      <c r="R91" s="4">
        <v>766.7</v>
      </c>
      <c r="S91" s="4">
        <v>609.89800000000002</v>
      </c>
      <c r="T91" s="4">
        <v>7.1859999999999999</v>
      </c>
      <c r="U91" s="4">
        <v>617.1</v>
      </c>
      <c r="V91" s="4">
        <v>222.8425</v>
      </c>
      <c r="Y91" s="4">
        <v>38.204000000000001</v>
      </c>
      <c r="Z91" s="4">
        <v>0</v>
      </c>
      <c r="AA91" s="4">
        <v>0.2626</v>
      </c>
      <c r="AB91" s="4" t="s">
        <v>382</v>
      </c>
      <c r="AC91" s="4">
        <v>0</v>
      </c>
      <c r="AD91" s="4">
        <v>12</v>
      </c>
      <c r="AE91" s="4">
        <v>852</v>
      </c>
      <c r="AF91" s="4">
        <v>869</v>
      </c>
      <c r="AG91" s="4">
        <v>885</v>
      </c>
      <c r="AH91" s="4">
        <v>75</v>
      </c>
      <c r="AI91" s="4">
        <v>23.42</v>
      </c>
      <c r="AJ91" s="4">
        <v>0.54</v>
      </c>
      <c r="AK91" s="4">
        <v>988</v>
      </c>
      <c r="AL91" s="4">
        <v>2</v>
      </c>
      <c r="AM91" s="4">
        <v>0</v>
      </c>
      <c r="AN91" s="4">
        <v>27</v>
      </c>
      <c r="AO91" s="4">
        <v>191</v>
      </c>
      <c r="AP91" s="4">
        <v>189.7</v>
      </c>
      <c r="AQ91" s="4">
        <v>2</v>
      </c>
      <c r="AR91" s="4">
        <v>195</v>
      </c>
      <c r="AS91" s="4" t="s">
        <v>155</v>
      </c>
      <c r="AT91" s="4">
        <v>2</v>
      </c>
      <c r="AU91" s="5">
        <v>0.64223379629629629</v>
      </c>
      <c r="AV91" s="4">
        <v>47.164239999999999</v>
      </c>
      <c r="AW91" s="4">
        <v>-88.485703999999998</v>
      </c>
      <c r="AX91" s="4">
        <v>319.7</v>
      </c>
      <c r="AY91" s="4">
        <v>32.6</v>
      </c>
      <c r="AZ91" s="4">
        <v>12</v>
      </c>
      <c r="BA91" s="4">
        <v>12</v>
      </c>
      <c r="BB91" s="4" t="s">
        <v>420</v>
      </c>
      <c r="BC91" s="4">
        <v>1.8952</v>
      </c>
      <c r="BD91" s="4">
        <v>2.2427999999999999</v>
      </c>
      <c r="BE91" s="4">
        <v>3.2166000000000001</v>
      </c>
      <c r="BF91" s="4">
        <v>14.063000000000001</v>
      </c>
      <c r="BG91" s="4">
        <v>14.72</v>
      </c>
      <c r="BH91" s="4">
        <v>1.05</v>
      </c>
      <c r="BI91" s="4">
        <v>14.247</v>
      </c>
      <c r="BJ91" s="4">
        <v>3015.0459999999998</v>
      </c>
      <c r="BK91" s="4">
        <v>8.1189999999999998</v>
      </c>
      <c r="BL91" s="4">
        <v>19.021000000000001</v>
      </c>
      <c r="BM91" s="4">
        <v>0.224</v>
      </c>
      <c r="BN91" s="4">
        <v>19.245000000000001</v>
      </c>
      <c r="BO91" s="4">
        <v>15.31</v>
      </c>
      <c r="BP91" s="4">
        <v>0.18</v>
      </c>
      <c r="BQ91" s="4">
        <v>15.49</v>
      </c>
      <c r="BR91" s="4">
        <v>1.7664</v>
      </c>
      <c r="BU91" s="4">
        <v>1.8169999999999999</v>
      </c>
      <c r="BW91" s="4">
        <v>45.767000000000003</v>
      </c>
      <c r="BX91" s="4">
        <v>0.34347800000000001</v>
      </c>
      <c r="BY91" s="4">
        <v>-5</v>
      </c>
      <c r="BZ91" s="4">
        <v>0.88274600000000003</v>
      </c>
      <c r="CA91" s="4">
        <v>8.3937439999999999</v>
      </c>
      <c r="CB91" s="4">
        <v>17.831468999999998</v>
      </c>
      <c r="CC91" s="4">
        <f t="shared" si="12"/>
        <v>2.2176271648000001</v>
      </c>
      <c r="CE91" s="4">
        <f t="shared" si="13"/>
        <v>18904.720631351327</v>
      </c>
      <c r="CF91" s="4">
        <f t="shared" si="13"/>
        <v>50.907159229391993</v>
      </c>
      <c r="CG91" s="4">
        <f t="shared" si="14"/>
        <v>97.124263636320009</v>
      </c>
      <c r="CH91" s="4">
        <f t="shared" si="14"/>
        <v>11.075551922995199</v>
      </c>
    </row>
    <row r="92" spans="1:86">
      <c r="A92" s="2">
        <v>42440</v>
      </c>
      <c r="B92" s="29">
        <v>0.43408703703703705</v>
      </c>
      <c r="C92" s="4">
        <v>14.37</v>
      </c>
      <c r="D92" s="4">
        <v>7.0599999999999996E-2</v>
      </c>
      <c r="E92" s="4" t="s">
        <v>155</v>
      </c>
      <c r="F92" s="4">
        <v>705.83333300000004</v>
      </c>
      <c r="G92" s="4">
        <v>800.6</v>
      </c>
      <c r="H92" s="4">
        <v>10.199999999999999</v>
      </c>
      <c r="I92" s="4">
        <v>226.2</v>
      </c>
      <c r="K92" s="4">
        <v>0.3</v>
      </c>
      <c r="L92" s="4">
        <v>43</v>
      </c>
      <c r="M92" s="4">
        <v>0.87519999999999998</v>
      </c>
      <c r="N92" s="4">
        <v>12.5761</v>
      </c>
      <c r="O92" s="4">
        <v>6.1800000000000001E-2</v>
      </c>
      <c r="P92" s="4">
        <v>700.62239999999997</v>
      </c>
      <c r="Q92" s="4">
        <v>8.9267000000000003</v>
      </c>
      <c r="R92" s="4">
        <v>709.5</v>
      </c>
      <c r="S92" s="4">
        <v>563.92290000000003</v>
      </c>
      <c r="T92" s="4">
        <v>7.1849999999999996</v>
      </c>
      <c r="U92" s="4">
        <v>571.1</v>
      </c>
      <c r="V92" s="4">
        <v>226.18940000000001</v>
      </c>
      <c r="Y92" s="4">
        <v>37.966000000000001</v>
      </c>
      <c r="Z92" s="4">
        <v>0</v>
      </c>
      <c r="AA92" s="4">
        <v>0.26250000000000001</v>
      </c>
      <c r="AB92" s="4" t="s">
        <v>382</v>
      </c>
      <c r="AC92" s="4">
        <v>0</v>
      </c>
      <c r="AD92" s="4">
        <v>11.9</v>
      </c>
      <c r="AE92" s="4">
        <v>853</v>
      </c>
      <c r="AF92" s="4">
        <v>870</v>
      </c>
      <c r="AG92" s="4">
        <v>885</v>
      </c>
      <c r="AH92" s="4">
        <v>75</v>
      </c>
      <c r="AI92" s="4">
        <v>23.42</v>
      </c>
      <c r="AJ92" s="4">
        <v>0.54</v>
      </c>
      <c r="AK92" s="4">
        <v>988</v>
      </c>
      <c r="AL92" s="4">
        <v>2</v>
      </c>
      <c r="AM92" s="4">
        <v>0</v>
      </c>
      <c r="AN92" s="4">
        <v>27</v>
      </c>
      <c r="AO92" s="4">
        <v>191</v>
      </c>
      <c r="AP92" s="4">
        <v>190</v>
      </c>
      <c r="AQ92" s="4">
        <v>1.9</v>
      </c>
      <c r="AR92" s="4">
        <v>195</v>
      </c>
      <c r="AS92" s="4" t="s">
        <v>155</v>
      </c>
      <c r="AT92" s="4">
        <v>2</v>
      </c>
      <c r="AU92" s="5">
        <v>0.64224537037037044</v>
      </c>
      <c r="AV92" s="4">
        <v>47.164254999999997</v>
      </c>
      <c r="AW92" s="4">
        <v>-88.485749999999996</v>
      </c>
      <c r="AX92" s="4">
        <v>319.7</v>
      </c>
      <c r="AY92" s="4">
        <v>32.9</v>
      </c>
      <c r="AZ92" s="4">
        <v>12</v>
      </c>
      <c r="BA92" s="4">
        <v>12</v>
      </c>
      <c r="BB92" s="4" t="s">
        <v>420</v>
      </c>
      <c r="BC92" s="4">
        <v>1.8524</v>
      </c>
      <c r="BD92" s="4">
        <v>2.3262</v>
      </c>
      <c r="BE92" s="4">
        <v>3.0310000000000001</v>
      </c>
      <c r="BF92" s="4">
        <v>14.063000000000001</v>
      </c>
      <c r="BG92" s="4">
        <v>14.71</v>
      </c>
      <c r="BH92" s="4">
        <v>1.05</v>
      </c>
      <c r="BI92" s="4">
        <v>14.263999999999999</v>
      </c>
      <c r="BJ92" s="4">
        <v>3012.92</v>
      </c>
      <c r="BK92" s="4">
        <v>9.4190000000000005</v>
      </c>
      <c r="BL92" s="4">
        <v>17.577999999999999</v>
      </c>
      <c r="BM92" s="4">
        <v>0.224</v>
      </c>
      <c r="BN92" s="4">
        <v>17.802</v>
      </c>
      <c r="BO92" s="4">
        <v>14.148</v>
      </c>
      <c r="BP92" s="4">
        <v>0.18</v>
      </c>
      <c r="BQ92" s="4">
        <v>14.327999999999999</v>
      </c>
      <c r="BR92" s="4">
        <v>1.7919</v>
      </c>
      <c r="BU92" s="4">
        <v>1.8049999999999999</v>
      </c>
      <c r="BW92" s="4">
        <v>45.734999999999999</v>
      </c>
      <c r="BX92" s="4">
        <v>0.350634</v>
      </c>
      <c r="BY92" s="4">
        <v>-5</v>
      </c>
      <c r="BZ92" s="4">
        <v>0.88001600000000002</v>
      </c>
      <c r="CA92" s="4">
        <v>8.568619</v>
      </c>
      <c r="CB92" s="4">
        <v>17.776323000000001</v>
      </c>
      <c r="CC92" s="4">
        <f t="shared" si="12"/>
        <v>2.2638291397999999</v>
      </c>
      <c r="CE92" s="4">
        <f t="shared" si="13"/>
        <v>19284.972977437559</v>
      </c>
      <c r="CF92" s="4">
        <f t="shared" si="13"/>
        <v>60.288743303666998</v>
      </c>
      <c r="CG92" s="4">
        <f t="shared" si="14"/>
        <v>91.710066254903992</v>
      </c>
      <c r="CH92" s="4">
        <f t="shared" si="14"/>
        <v>11.4695189644167</v>
      </c>
    </row>
    <row r="93" spans="1:86">
      <c r="A93" s="2">
        <v>42440</v>
      </c>
      <c r="B93" s="29">
        <v>0.43409861111111114</v>
      </c>
      <c r="C93" s="4">
        <v>14.37</v>
      </c>
      <c r="D93" s="4">
        <v>7.9699999999999993E-2</v>
      </c>
      <c r="E93" s="4" t="s">
        <v>155</v>
      </c>
      <c r="F93" s="4">
        <v>796.74055799999996</v>
      </c>
      <c r="G93" s="4">
        <v>686.7</v>
      </c>
      <c r="H93" s="4">
        <v>10.199999999999999</v>
      </c>
      <c r="I93" s="4">
        <v>228.9</v>
      </c>
      <c r="K93" s="4">
        <v>0.3</v>
      </c>
      <c r="L93" s="4">
        <v>43</v>
      </c>
      <c r="M93" s="4">
        <v>0.87509999999999999</v>
      </c>
      <c r="N93" s="4">
        <v>12.5747</v>
      </c>
      <c r="O93" s="4">
        <v>6.9699999999999998E-2</v>
      </c>
      <c r="P93" s="4">
        <v>600.88199999999995</v>
      </c>
      <c r="Q93" s="4">
        <v>8.9257000000000009</v>
      </c>
      <c r="R93" s="4">
        <v>609.79999999999995</v>
      </c>
      <c r="S93" s="4">
        <v>483.64299999999997</v>
      </c>
      <c r="T93" s="4">
        <v>7.1841999999999997</v>
      </c>
      <c r="U93" s="4">
        <v>490.8</v>
      </c>
      <c r="V93" s="4">
        <v>228.8897</v>
      </c>
      <c r="Y93" s="4">
        <v>37.258000000000003</v>
      </c>
      <c r="Z93" s="4">
        <v>0</v>
      </c>
      <c r="AA93" s="4">
        <v>0.26250000000000001</v>
      </c>
      <c r="AB93" s="4" t="s">
        <v>382</v>
      </c>
      <c r="AC93" s="4">
        <v>0</v>
      </c>
      <c r="AD93" s="4">
        <v>12</v>
      </c>
      <c r="AE93" s="4">
        <v>852</v>
      </c>
      <c r="AF93" s="4">
        <v>869</v>
      </c>
      <c r="AG93" s="4">
        <v>886</v>
      </c>
      <c r="AH93" s="4">
        <v>75</v>
      </c>
      <c r="AI93" s="4">
        <v>23.42</v>
      </c>
      <c r="AJ93" s="4">
        <v>0.54</v>
      </c>
      <c r="AK93" s="4">
        <v>988</v>
      </c>
      <c r="AL93" s="4">
        <v>2</v>
      </c>
      <c r="AM93" s="4">
        <v>0</v>
      </c>
      <c r="AN93" s="4">
        <v>27</v>
      </c>
      <c r="AO93" s="4">
        <v>191</v>
      </c>
      <c r="AP93" s="4">
        <v>190</v>
      </c>
      <c r="AQ93" s="4">
        <v>1.8</v>
      </c>
      <c r="AR93" s="4">
        <v>195</v>
      </c>
      <c r="AS93" s="4" t="s">
        <v>155</v>
      </c>
      <c r="AT93" s="4">
        <v>2</v>
      </c>
      <c r="AU93" s="5">
        <v>0.64224537037037044</v>
      </c>
      <c r="AV93" s="4">
        <v>47.164338000000001</v>
      </c>
      <c r="AW93" s="4">
        <v>-88.486016000000006</v>
      </c>
      <c r="AX93" s="4">
        <v>319.7</v>
      </c>
      <c r="AY93" s="4">
        <v>33.200000000000003</v>
      </c>
      <c r="AZ93" s="4">
        <v>12</v>
      </c>
      <c r="BA93" s="4">
        <v>12</v>
      </c>
      <c r="BB93" s="4" t="s">
        <v>420</v>
      </c>
      <c r="BC93" s="4">
        <v>1.431</v>
      </c>
      <c r="BD93" s="4">
        <v>1.7096</v>
      </c>
      <c r="BE93" s="4">
        <v>2.2357999999999998</v>
      </c>
      <c r="BF93" s="4">
        <v>14.063000000000001</v>
      </c>
      <c r="BG93" s="4">
        <v>14.7</v>
      </c>
      <c r="BH93" s="4">
        <v>1.05</v>
      </c>
      <c r="BI93" s="4">
        <v>14.276999999999999</v>
      </c>
      <c r="BJ93" s="4">
        <v>3010.9580000000001</v>
      </c>
      <c r="BK93" s="4">
        <v>10.625</v>
      </c>
      <c r="BL93" s="4">
        <v>15.067</v>
      </c>
      <c r="BM93" s="4">
        <v>0.224</v>
      </c>
      <c r="BN93" s="4">
        <v>15.291</v>
      </c>
      <c r="BO93" s="4">
        <v>12.127000000000001</v>
      </c>
      <c r="BP93" s="4">
        <v>0.18</v>
      </c>
      <c r="BQ93" s="4">
        <v>12.308</v>
      </c>
      <c r="BR93" s="4">
        <v>1.8123</v>
      </c>
      <c r="BU93" s="4">
        <v>1.77</v>
      </c>
      <c r="BW93" s="4">
        <v>45.704999999999998</v>
      </c>
      <c r="BX93" s="4">
        <v>0.32443</v>
      </c>
      <c r="BY93" s="4">
        <v>-5</v>
      </c>
      <c r="BZ93" s="4">
        <v>0.88049200000000005</v>
      </c>
      <c r="CA93" s="4">
        <v>7.9282579999999996</v>
      </c>
      <c r="CB93" s="4">
        <v>17.785938000000002</v>
      </c>
      <c r="CC93" s="4">
        <f t="shared" si="12"/>
        <v>2.0946457636</v>
      </c>
      <c r="CE93" s="4">
        <f t="shared" si="13"/>
        <v>17832.123932819508</v>
      </c>
      <c r="CF93" s="4">
        <f t="shared" si="13"/>
        <v>62.92559271375</v>
      </c>
      <c r="CG93" s="4">
        <f t="shared" si="14"/>
        <v>72.893006599607986</v>
      </c>
      <c r="CH93" s="4">
        <f t="shared" si="14"/>
        <v>10.733181334129799</v>
      </c>
    </row>
    <row r="94" spans="1:86">
      <c r="A94" s="2">
        <v>42440</v>
      </c>
      <c r="B94" s="29">
        <v>0.43411018518518518</v>
      </c>
      <c r="C94" s="4">
        <v>14.379</v>
      </c>
      <c r="D94" s="4">
        <v>0.1384</v>
      </c>
      <c r="E94" s="4" t="s">
        <v>155</v>
      </c>
      <c r="F94" s="4">
        <v>1384.3918369999999</v>
      </c>
      <c r="G94" s="4">
        <v>731.9</v>
      </c>
      <c r="H94" s="4">
        <v>10.1</v>
      </c>
      <c r="I94" s="4">
        <v>248.8</v>
      </c>
      <c r="K94" s="4">
        <v>0.3</v>
      </c>
      <c r="L94" s="4">
        <v>43</v>
      </c>
      <c r="M94" s="4">
        <v>0.87450000000000006</v>
      </c>
      <c r="N94" s="4">
        <v>12.5745</v>
      </c>
      <c r="O94" s="4">
        <v>0.1211</v>
      </c>
      <c r="P94" s="4">
        <v>640.06029999999998</v>
      </c>
      <c r="Q94" s="4">
        <v>8.8323999999999998</v>
      </c>
      <c r="R94" s="4">
        <v>648.9</v>
      </c>
      <c r="S94" s="4">
        <v>515.17719999999997</v>
      </c>
      <c r="T94" s="4">
        <v>7.1090999999999998</v>
      </c>
      <c r="U94" s="4">
        <v>522.29999999999995</v>
      </c>
      <c r="V94" s="4">
        <v>248.8323</v>
      </c>
      <c r="Y94" s="4">
        <v>37.234000000000002</v>
      </c>
      <c r="Z94" s="4">
        <v>0</v>
      </c>
      <c r="AA94" s="4">
        <v>0.26229999999999998</v>
      </c>
      <c r="AB94" s="4" t="s">
        <v>382</v>
      </c>
      <c r="AC94" s="4">
        <v>0</v>
      </c>
      <c r="AD94" s="4">
        <v>11.9</v>
      </c>
      <c r="AE94" s="4">
        <v>853</v>
      </c>
      <c r="AF94" s="4">
        <v>869</v>
      </c>
      <c r="AG94" s="4">
        <v>885</v>
      </c>
      <c r="AH94" s="4">
        <v>75</v>
      </c>
      <c r="AI94" s="4">
        <v>23.42</v>
      </c>
      <c r="AJ94" s="4">
        <v>0.54</v>
      </c>
      <c r="AK94" s="4">
        <v>988</v>
      </c>
      <c r="AL94" s="4">
        <v>2</v>
      </c>
      <c r="AM94" s="4">
        <v>0</v>
      </c>
      <c r="AN94" s="4">
        <v>27</v>
      </c>
      <c r="AO94" s="4">
        <v>191</v>
      </c>
      <c r="AP94" s="4">
        <v>190</v>
      </c>
      <c r="AQ94" s="4">
        <v>1.9</v>
      </c>
      <c r="AR94" s="4">
        <v>195</v>
      </c>
      <c r="AS94" s="4" t="s">
        <v>155</v>
      </c>
      <c r="AT94" s="4">
        <v>2</v>
      </c>
      <c r="AU94" s="5">
        <v>0.64226851851851852</v>
      </c>
      <c r="AV94" s="4">
        <v>47.164368000000003</v>
      </c>
      <c r="AW94" s="4">
        <v>-88.486109999999996</v>
      </c>
      <c r="AX94" s="4">
        <v>319.7</v>
      </c>
      <c r="AY94" s="4">
        <v>33.299999999999997</v>
      </c>
      <c r="AZ94" s="4">
        <v>12</v>
      </c>
      <c r="BA94" s="4">
        <v>12</v>
      </c>
      <c r="BB94" s="4" t="s">
        <v>420</v>
      </c>
      <c r="BC94" s="4">
        <v>1.0047999999999999</v>
      </c>
      <c r="BD94" s="4">
        <v>1.2786</v>
      </c>
      <c r="BE94" s="4">
        <v>1.631</v>
      </c>
      <c r="BF94" s="4">
        <v>14.063000000000001</v>
      </c>
      <c r="BG94" s="4">
        <v>14.63</v>
      </c>
      <c r="BH94" s="4">
        <v>1.04</v>
      </c>
      <c r="BI94" s="4">
        <v>14.352</v>
      </c>
      <c r="BJ94" s="4">
        <v>2998.2910000000002</v>
      </c>
      <c r="BK94" s="4">
        <v>18.373000000000001</v>
      </c>
      <c r="BL94" s="4">
        <v>15.981999999999999</v>
      </c>
      <c r="BM94" s="4">
        <v>0.221</v>
      </c>
      <c r="BN94" s="4">
        <v>16.202999999999999</v>
      </c>
      <c r="BO94" s="4">
        <v>12.864000000000001</v>
      </c>
      <c r="BP94" s="4">
        <v>0.17799999999999999</v>
      </c>
      <c r="BQ94" s="4">
        <v>13.042</v>
      </c>
      <c r="BR94" s="4">
        <v>1.9619</v>
      </c>
      <c r="BU94" s="4">
        <v>1.7609999999999999</v>
      </c>
      <c r="BW94" s="4">
        <v>45.484000000000002</v>
      </c>
      <c r="BX94" s="4">
        <v>0.28987400000000002</v>
      </c>
      <c r="BY94" s="4">
        <v>-5</v>
      </c>
      <c r="BZ94" s="4">
        <v>0.87950799999999996</v>
      </c>
      <c r="CA94" s="4">
        <v>7.0837960000000004</v>
      </c>
      <c r="CB94" s="4">
        <v>17.766062000000002</v>
      </c>
      <c r="CC94" s="4">
        <f t="shared" si="12"/>
        <v>1.8715389032</v>
      </c>
      <c r="CE94" s="4">
        <f t="shared" si="13"/>
        <v>15865.743499099095</v>
      </c>
      <c r="CF94" s="4">
        <f t="shared" si="13"/>
        <v>97.222486179276018</v>
      </c>
      <c r="CG94" s="4">
        <f t="shared" si="14"/>
        <v>69.012989971704002</v>
      </c>
      <c r="CH94" s="4">
        <f t="shared" si="14"/>
        <v>10.3815814311828</v>
      </c>
    </row>
    <row r="95" spans="1:86">
      <c r="A95" s="2">
        <v>42440</v>
      </c>
      <c r="B95" s="29">
        <v>0.43412175925925922</v>
      </c>
      <c r="C95" s="4">
        <v>14.443</v>
      </c>
      <c r="D95" s="4">
        <v>0.18509999999999999</v>
      </c>
      <c r="E95" s="4" t="s">
        <v>155</v>
      </c>
      <c r="F95" s="4">
        <v>1850.909091</v>
      </c>
      <c r="G95" s="4">
        <v>687.4</v>
      </c>
      <c r="H95" s="4">
        <v>10.1</v>
      </c>
      <c r="I95" s="4">
        <v>257.3</v>
      </c>
      <c r="K95" s="4">
        <v>0.3</v>
      </c>
      <c r="L95" s="4">
        <v>43</v>
      </c>
      <c r="M95" s="4">
        <v>0.87360000000000004</v>
      </c>
      <c r="N95" s="4">
        <v>12.618</v>
      </c>
      <c r="O95" s="4">
        <v>0.16170000000000001</v>
      </c>
      <c r="P95" s="4">
        <v>600.52539999999999</v>
      </c>
      <c r="Q95" s="4">
        <v>8.8234999999999992</v>
      </c>
      <c r="R95" s="4">
        <v>609.29999999999995</v>
      </c>
      <c r="S95" s="4">
        <v>483.35599999999999</v>
      </c>
      <c r="T95" s="4">
        <v>7.1020000000000003</v>
      </c>
      <c r="U95" s="4">
        <v>490.5</v>
      </c>
      <c r="V95" s="4">
        <v>257.28570000000002</v>
      </c>
      <c r="Y95" s="4">
        <v>37.164000000000001</v>
      </c>
      <c r="Z95" s="4">
        <v>0</v>
      </c>
      <c r="AA95" s="4">
        <v>0.2621</v>
      </c>
      <c r="AB95" s="4" t="s">
        <v>382</v>
      </c>
      <c r="AC95" s="4">
        <v>0</v>
      </c>
      <c r="AD95" s="4">
        <v>11.9</v>
      </c>
      <c r="AE95" s="4">
        <v>853</v>
      </c>
      <c r="AF95" s="4">
        <v>870</v>
      </c>
      <c r="AG95" s="4">
        <v>885</v>
      </c>
      <c r="AH95" s="4">
        <v>75</v>
      </c>
      <c r="AI95" s="4">
        <v>23.42</v>
      </c>
      <c r="AJ95" s="4">
        <v>0.54</v>
      </c>
      <c r="AK95" s="4">
        <v>988</v>
      </c>
      <c r="AL95" s="4">
        <v>2</v>
      </c>
      <c r="AM95" s="4">
        <v>0</v>
      </c>
      <c r="AN95" s="4">
        <v>27</v>
      </c>
      <c r="AO95" s="4">
        <v>191</v>
      </c>
      <c r="AP95" s="4">
        <v>190</v>
      </c>
      <c r="AQ95" s="4">
        <v>2</v>
      </c>
      <c r="AR95" s="4">
        <v>195</v>
      </c>
      <c r="AS95" s="4" t="s">
        <v>155</v>
      </c>
      <c r="AT95" s="4">
        <v>2</v>
      </c>
      <c r="AU95" s="5">
        <v>0.64226851851851852</v>
      </c>
      <c r="AV95" s="4">
        <v>47.164420999999997</v>
      </c>
      <c r="AW95" s="4">
        <v>-88.486393000000007</v>
      </c>
      <c r="AX95" s="4">
        <v>319.39999999999998</v>
      </c>
      <c r="AY95" s="4">
        <v>33.5</v>
      </c>
      <c r="AZ95" s="4">
        <v>12</v>
      </c>
      <c r="BA95" s="4">
        <v>12</v>
      </c>
      <c r="BB95" s="4" t="s">
        <v>420</v>
      </c>
      <c r="BC95" s="4">
        <v>0.9738</v>
      </c>
      <c r="BD95" s="4">
        <v>1.2738</v>
      </c>
      <c r="BE95" s="4">
        <v>1.5738000000000001</v>
      </c>
      <c r="BF95" s="4">
        <v>14.063000000000001</v>
      </c>
      <c r="BG95" s="4">
        <v>14.52</v>
      </c>
      <c r="BH95" s="4">
        <v>1.03</v>
      </c>
      <c r="BI95" s="4">
        <v>14.465999999999999</v>
      </c>
      <c r="BJ95" s="4">
        <v>2988.6320000000001</v>
      </c>
      <c r="BK95" s="4">
        <v>24.376000000000001</v>
      </c>
      <c r="BL95" s="4">
        <v>14.895</v>
      </c>
      <c r="BM95" s="4">
        <v>0.219</v>
      </c>
      <c r="BN95" s="4">
        <v>15.114000000000001</v>
      </c>
      <c r="BO95" s="4">
        <v>11.989000000000001</v>
      </c>
      <c r="BP95" s="4">
        <v>0.17599999999999999</v>
      </c>
      <c r="BQ95" s="4">
        <v>12.164999999999999</v>
      </c>
      <c r="BR95" s="4">
        <v>2.0150999999999999</v>
      </c>
      <c r="BU95" s="4">
        <v>1.746</v>
      </c>
      <c r="BW95" s="4">
        <v>45.136000000000003</v>
      </c>
      <c r="BX95" s="4">
        <v>0.28871400000000003</v>
      </c>
      <c r="BY95" s="4">
        <v>-5</v>
      </c>
      <c r="BZ95" s="4">
        <v>0.879</v>
      </c>
      <c r="CA95" s="4">
        <v>7.0554480000000002</v>
      </c>
      <c r="CB95" s="4">
        <v>17.755800000000001</v>
      </c>
      <c r="CC95" s="4">
        <f t="shared" si="12"/>
        <v>1.8640493616</v>
      </c>
      <c r="CE95" s="4">
        <f t="shared" si="13"/>
        <v>15751.344837350593</v>
      </c>
      <c r="CF95" s="4">
        <f t="shared" si="13"/>
        <v>128.471749534656</v>
      </c>
      <c r="CG95" s="4">
        <f t="shared" si="14"/>
        <v>64.114655115239998</v>
      </c>
      <c r="CH95" s="4">
        <f t="shared" si="14"/>
        <v>10.620422648805601</v>
      </c>
    </row>
    <row r="96" spans="1:86">
      <c r="A96" s="2">
        <v>42440</v>
      </c>
      <c r="B96" s="29">
        <v>0.43413333333333332</v>
      </c>
      <c r="C96" s="4">
        <v>14.45</v>
      </c>
      <c r="D96" s="4">
        <v>9.8599999999999993E-2</v>
      </c>
      <c r="E96" s="4" t="s">
        <v>155</v>
      </c>
      <c r="F96" s="4">
        <v>986.12540200000001</v>
      </c>
      <c r="G96" s="4">
        <v>570.1</v>
      </c>
      <c r="H96" s="4">
        <v>10.1</v>
      </c>
      <c r="I96" s="4">
        <v>235.9</v>
      </c>
      <c r="K96" s="4">
        <v>0.2</v>
      </c>
      <c r="L96" s="4">
        <v>42</v>
      </c>
      <c r="M96" s="4">
        <v>0.87439999999999996</v>
      </c>
      <c r="N96" s="4">
        <v>12.6347</v>
      </c>
      <c r="O96" s="4">
        <v>8.6199999999999999E-2</v>
      </c>
      <c r="P96" s="4">
        <v>498.48450000000003</v>
      </c>
      <c r="Q96" s="4">
        <v>8.8312000000000008</v>
      </c>
      <c r="R96" s="4">
        <v>507.3</v>
      </c>
      <c r="S96" s="4">
        <v>401.2244</v>
      </c>
      <c r="T96" s="4">
        <v>7.1081000000000003</v>
      </c>
      <c r="U96" s="4">
        <v>408.3</v>
      </c>
      <c r="V96" s="4">
        <v>235.91489999999999</v>
      </c>
      <c r="Y96" s="4">
        <v>36.667999999999999</v>
      </c>
      <c r="Z96" s="4">
        <v>0</v>
      </c>
      <c r="AA96" s="4">
        <v>0.1749</v>
      </c>
      <c r="AB96" s="4" t="s">
        <v>382</v>
      </c>
      <c r="AC96" s="4">
        <v>0</v>
      </c>
      <c r="AD96" s="4">
        <v>12</v>
      </c>
      <c r="AE96" s="4">
        <v>852</v>
      </c>
      <c r="AF96" s="4">
        <v>869</v>
      </c>
      <c r="AG96" s="4">
        <v>884</v>
      </c>
      <c r="AH96" s="4">
        <v>75</v>
      </c>
      <c r="AI96" s="4">
        <v>23.42</v>
      </c>
      <c r="AJ96" s="4">
        <v>0.54</v>
      </c>
      <c r="AK96" s="4">
        <v>988</v>
      </c>
      <c r="AL96" s="4">
        <v>2</v>
      </c>
      <c r="AM96" s="4">
        <v>0</v>
      </c>
      <c r="AN96" s="4">
        <v>27</v>
      </c>
      <c r="AO96" s="4">
        <v>191</v>
      </c>
      <c r="AP96" s="4">
        <v>190</v>
      </c>
      <c r="AQ96" s="4">
        <v>2.1</v>
      </c>
      <c r="AR96" s="4">
        <v>195</v>
      </c>
      <c r="AS96" s="4" t="s">
        <v>155</v>
      </c>
      <c r="AT96" s="4">
        <v>2</v>
      </c>
      <c r="AU96" s="5">
        <v>0.64229166666666659</v>
      </c>
      <c r="AV96" s="4">
        <v>47.164439999999999</v>
      </c>
      <c r="AW96" s="4">
        <v>-88.486492999999996</v>
      </c>
      <c r="AX96" s="4">
        <v>319.3</v>
      </c>
      <c r="AY96" s="4">
        <v>33.799999999999997</v>
      </c>
      <c r="AZ96" s="4">
        <v>12</v>
      </c>
      <c r="BA96" s="4">
        <v>12</v>
      </c>
      <c r="BB96" s="4" t="s">
        <v>420</v>
      </c>
      <c r="BC96" s="4">
        <v>1.0738000000000001</v>
      </c>
      <c r="BD96" s="4">
        <v>1.3737999999999999</v>
      </c>
      <c r="BE96" s="4">
        <v>1.7476</v>
      </c>
      <c r="BF96" s="4">
        <v>14.063000000000001</v>
      </c>
      <c r="BG96" s="4">
        <v>14.6</v>
      </c>
      <c r="BH96" s="4">
        <v>1.04</v>
      </c>
      <c r="BI96" s="4">
        <v>14.368</v>
      </c>
      <c r="BJ96" s="4">
        <v>3006.9389999999999</v>
      </c>
      <c r="BK96" s="4">
        <v>13.061</v>
      </c>
      <c r="BL96" s="4">
        <v>12.423999999999999</v>
      </c>
      <c r="BM96" s="4">
        <v>0.22</v>
      </c>
      <c r="BN96" s="4">
        <v>12.644</v>
      </c>
      <c r="BO96" s="4">
        <v>10</v>
      </c>
      <c r="BP96" s="4">
        <v>0.17699999999999999</v>
      </c>
      <c r="BQ96" s="4">
        <v>10.177</v>
      </c>
      <c r="BR96" s="4">
        <v>1.8566</v>
      </c>
      <c r="BU96" s="4">
        <v>1.7310000000000001</v>
      </c>
      <c r="BW96" s="4">
        <v>30.260999999999999</v>
      </c>
      <c r="BX96" s="4">
        <v>0.29696800000000001</v>
      </c>
      <c r="BY96" s="4">
        <v>-5</v>
      </c>
      <c r="BZ96" s="4">
        <v>0.87974600000000003</v>
      </c>
      <c r="CA96" s="4">
        <v>7.257155</v>
      </c>
      <c r="CB96" s="4">
        <v>17.770869000000001</v>
      </c>
      <c r="CC96" s="4">
        <f t="shared" si="12"/>
        <v>1.917340351</v>
      </c>
      <c r="CE96" s="4">
        <f t="shared" si="13"/>
        <v>16300.901331713114</v>
      </c>
      <c r="CF96" s="4">
        <f t="shared" si="13"/>
        <v>70.804918986884999</v>
      </c>
      <c r="CG96" s="4">
        <f t="shared" si="14"/>
        <v>55.170481626945005</v>
      </c>
      <c r="CH96" s="4">
        <f t="shared" si="14"/>
        <v>10.064804577831</v>
      </c>
    </row>
    <row r="97" spans="1:86">
      <c r="A97" s="2">
        <v>42440</v>
      </c>
      <c r="B97" s="29">
        <v>0.43414490740740735</v>
      </c>
      <c r="C97" s="4">
        <v>14.45</v>
      </c>
      <c r="D97" s="4">
        <v>3.9100000000000003E-2</v>
      </c>
      <c r="E97" s="4" t="s">
        <v>155</v>
      </c>
      <c r="F97" s="4">
        <v>391.27009600000002</v>
      </c>
      <c r="G97" s="4">
        <v>461.4</v>
      </c>
      <c r="H97" s="4">
        <v>9.4</v>
      </c>
      <c r="I97" s="4">
        <v>195.3</v>
      </c>
      <c r="K97" s="4">
        <v>0.2</v>
      </c>
      <c r="L97" s="4">
        <v>41</v>
      </c>
      <c r="M97" s="4">
        <v>0.87490000000000001</v>
      </c>
      <c r="N97" s="4">
        <v>12.642799999999999</v>
      </c>
      <c r="O97" s="4">
        <v>3.4200000000000001E-2</v>
      </c>
      <c r="P97" s="4">
        <v>403.73340000000002</v>
      </c>
      <c r="Q97" s="4">
        <v>8.1864000000000008</v>
      </c>
      <c r="R97" s="4">
        <v>411.9</v>
      </c>
      <c r="S97" s="4">
        <v>324.96030000000002</v>
      </c>
      <c r="T97" s="4">
        <v>6.5891000000000002</v>
      </c>
      <c r="U97" s="4">
        <v>331.5</v>
      </c>
      <c r="V97" s="4">
        <v>195.34559999999999</v>
      </c>
      <c r="Y97" s="4">
        <v>35.771000000000001</v>
      </c>
      <c r="Z97" s="4">
        <v>0</v>
      </c>
      <c r="AA97" s="4">
        <v>0.17499999999999999</v>
      </c>
      <c r="AB97" s="4" t="s">
        <v>382</v>
      </c>
      <c r="AC97" s="4">
        <v>0</v>
      </c>
      <c r="AD97" s="4">
        <v>11.9</v>
      </c>
      <c r="AE97" s="4">
        <v>853</v>
      </c>
      <c r="AF97" s="4">
        <v>869</v>
      </c>
      <c r="AG97" s="4">
        <v>885</v>
      </c>
      <c r="AH97" s="4">
        <v>75</v>
      </c>
      <c r="AI97" s="4">
        <v>23.42</v>
      </c>
      <c r="AJ97" s="4">
        <v>0.54</v>
      </c>
      <c r="AK97" s="4">
        <v>988</v>
      </c>
      <c r="AL97" s="4">
        <v>2</v>
      </c>
      <c r="AM97" s="4">
        <v>0</v>
      </c>
      <c r="AN97" s="4">
        <v>27</v>
      </c>
      <c r="AO97" s="4">
        <v>191</v>
      </c>
      <c r="AP97" s="4">
        <v>190</v>
      </c>
      <c r="AQ97" s="4">
        <v>2.1</v>
      </c>
      <c r="AR97" s="4">
        <v>195</v>
      </c>
      <c r="AS97" s="4" t="s">
        <v>155</v>
      </c>
      <c r="AT97" s="4">
        <v>2</v>
      </c>
      <c r="AU97" s="5">
        <v>0.64229166666666659</v>
      </c>
      <c r="AV97" s="4">
        <v>47.164447000000003</v>
      </c>
      <c r="AW97" s="4">
        <v>-88.486643999999998</v>
      </c>
      <c r="AX97" s="4">
        <v>319.10000000000002</v>
      </c>
      <c r="AY97" s="4">
        <v>34</v>
      </c>
      <c r="AZ97" s="4">
        <v>12</v>
      </c>
      <c r="BA97" s="4">
        <v>12</v>
      </c>
      <c r="BB97" s="4" t="s">
        <v>420</v>
      </c>
      <c r="BC97" s="4">
        <v>1.1000000000000001</v>
      </c>
      <c r="BD97" s="4">
        <v>1.4738</v>
      </c>
      <c r="BE97" s="4">
        <v>1.8737999999999999</v>
      </c>
      <c r="BF97" s="4">
        <v>14.063000000000001</v>
      </c>
      <c r="BG97" s="4">
        <v>14.67</v>
      </c>
      <c r="BH97" s="4">
        <v>1.04</v>
      </c>
      <c r="BI97" s="4">
        <v>14.294</v>
      </c>
      <c r="BJ97" s="4">
        <v>3020.268</v>
      </c>
      <c r="BK97" s="4">
        <v>5.2050000000000001</v>
      </c>
      <c r="BL97" s="4">
        <v>10.1</v>
      </c>
      <c r="BM97" s="4">
        <v>0.20499999999999999</v>
      </c>
      <c r="BN97" s="4">
        <v>10.305</v>
      </c>
      <c r="BO97" s="4">
        <v>8.1300000000000008</v>
      </c>
      <c r="BP97" s="4">
        <v>0.16500000000000001</v>
      </c>
      <c r="BQ97" s="4">
        <v>8.2940000000000005</v>
      </c>
      <c r="BR97" s="4">
        <v>1.5430999999999999</v>
      </c>
      <c r="BU97" s="4">
        <v>1.6950000000000001</v>
      </c>
      <c r="BW97" s="4">
        <v>30.395</v>
      </c>
      <c r="BX97" s="4">
        <v>0.27885799999999999</v>
      </c>
      <c r="BY97" s="4">
        <v>-5</v>
      </c>
      <c r="BZ97" s="4">
        <v>0.87850799999999996</v>
      </c>
      <c r="CA97" s="4">
        <v>6.8145920000000002</v>
      </c>
      <c r="CB97" s="4">
        <v>17.745861999999999</v>
      </c>
      <c r="CC97" s="4">
        <f t="shared" si="12"/>
        <v>1.8004152064000001</v>
      </c>
      <c r="CE97" s="4">
        <f t="shared" si="13"/>
        <v>15374.674930540032</v>
      </c>
      <c r="CF97" s="4">
        <f t="shared" si="13"/>
        <v>26.496053665920002</v>
      </c>
      <c r="CG97" s="4">
        <f t="shared" si="14"/>
        <v>42.220608857856007</v>
      </c>
      <c r="CH97" s="4">
        <f t="shared" si="14"/>
        <v>7.8551508956543996</v>
      </c>
    </row>
    <row r="98" spans="1:86">
      <c r="A98" s="2">
        <v>42440</v>
      </c>
      <c r="B98" s="29">
        <v>0.4341564814814815</v>
      </c>
      <c r="C98" s="4">
        <v>14.441000000000001</v>
      </c>
      <c r="D98" s="4">
        <v>2.29E-2</v>
      </c>
      <c r="E98" s="4" t="s">
        <v>155</v>
      </c>
      <c r="F98" s="4">
        <v>229.30051800000001</v>
      </c>
      <c r="G98" s="4">
        <v>533.6</v>
      </c>
      <c r="H98" s="4">
        <v>6.6</v>
      </c>
      <c r="I98" s="4">
        <v>177.9</v>
      </c>
      <c r="K98" s="4">
        <v>0.2</v>
      </c>
      <c r="L98" s="4">
        <v>40</v>
      </c>
      <c r="M98" s="4">
        <v>0.87519999999999998</v>
      </c>
      <c r="N98" s="4">
        <v>12.638999999999999</v>
      </c>
      <c r="O98" s="4">
        <v>2.01E-2</v>
      </c>
      <c r="P98" s="4">
        <v>467.03179999999998</v>
      </c>
      <c r="Q98" s="4">
        <v>5.7569999999999997</v>
      </c>
      <c r="R98" s="4">
        <v>472.8</v>
      </c>
      <c r="S98" s="4">
        <v>375.9085</v>
      </c>
      <c r="T98" s="4">
        <v>4.6337000000000002</v>
      </c>
      <c r="U98" s="4">
        <v>380.5</v>
      </c>
      <c r="V98" s="4">
        <v>177.8852</v>
      </c>
      <c r="Y98" s="4">
        <v>34.981999999999999</v>
      </c>
      <c r="Z98" s="4">
        <v>0</v>
      </c>
      <c r="AA98" s="4">
        <v>0.17499999999999999</v>
      </c>
      <c r="AB98" s="4" t="s">
        <v>382</v>
      </c>
      <c r="AC98" s="4">
        <v>0</v>
      </c>
      <c r="AD98" s="4">
        <v>12</v>
      </c>
      <c r="AE98" s="4">
        <v>853</v>
      </c>
      <c r="AF98" s="4">
        <v>869</v>
      </c>
      <c r="AG98" s="4">
        <v>885</v>
      </c>
      <c r="AH98" s="4">
        <v>75</v>
      </c>
      <c r="AI98" s="4">
        <v>23.42</v>
      </c>
      <c r="AJ98" s="4">
        <v>0.54</v>
      </c>
      <c r="AK98" s="4">
        <v>988</v>
      </c>
      <c r="AL98" s="4">
        <v>2</v>
      </c>
      <c r="AM98" s="4">
        <v>0</v>
      </c>
      <c r="AN98" s="4">
        <v>27</v>
      </c>
      <c r="AO98" s="4">
        <v>191</v>
      </c>
      <c r="AP98" s="4">
        <v>190</v>
      </c>
      <c r="AQ98" s="4">
        <v>2.2000000000000002</v>
      </c>
      <c r="AR98" s="4">
        <v>195</v>
      </c>
      <c r="AS98" s="4" t="s">
        <v>155</v>
      </c>
      <c r="AT98" s="4">
        <v>2</v>
      </c>
      <c r="AU98" s="5">
        <v>0.64230324074074074</v>
      </c>
      <c r="AV98" s="4">
        <v>47.164417</v>
      </c>
      <c r="AW98" s="4">
        <v>-88.486998</v>
      </c>
      <c r="AX98" s="4">
        <v>318.89999999999998</v>
      </c>
      <c r="AY98" s="4">
        <v>34.1</v>
      </c>
      <c r="AZ98" s="4">
        <v>12</v>
      </c>
      <c r="BA98" s="4">
        <v>12</v>
      </c>
      <c r="BB98" s="4" t="s">
        <v>420</v>
      </c>
      <c r="BC98" s="4">
        <v>1.2476</v>
      </c>
      <c r="BD98" s="4">
        <v>1.6476</v>
      </c>
      <c r="BE98" s="4">
        <v>2.0476000000000001</v>
      </c>
      <c r="BF98" s="4">
        <v>14.063000000000001</v>
      </c>
      <c r="BG98" s="4">
        <v>14.7</v>
      </c>
      <c r="BH98" s="4">
        <v>1.05</v>
      </c>
      <c r="BI98" s="4">
        <v>14.260999999999999</v>
      </c>
      <c r="BJ98" s="4">
        <v>3024.07</v>
      </c>
      <c r="BK98" s="4">
        <v>3.056</v>
      </c>
      <c r="BL98" s="4">
        <v>11.702</v>
      </c>
      <c r="BM98" s="4">
        <v>0.14399999999999999</v>
      </c>
      <c r="BN98" s="4">
        <v>11.846</v>
      </c>
      <c r="BO98" s="4">
        <v>9.4190000000000005</v>
      </c>
      <c r="BP98" s="4">
        <v>0.11600000000000001</v>
      </c>
      <c r="BQ98" s="4">
        <v>9.5350000000000001</v>
      </c>
      <c r="BR98" s="4">
        <v>1.4074</v>
      </c>
      <c r="BU98" s="4">
        <v>1.661</v>
      </c>
      <c r="BW98" s="4">
        <v>30.452000000000002</v>
      </c>
      <c r="BX98" s="4">
        <v>0.271254</v>
      </c>
      <c r="BY98" s="4">
        <v>-5</v>
      </c>
      <c r="BZ98" s="4">
        <v>0.878</v>
      </c>
      <c r="CA98" s="4">
        <v>6.6287700000000003</v>
      </c>
      <c r="CB98" s="4">
        <v>17.735600000000002</v>
      </c>
      <c r="CC98" s="4">
        <f t="shared" si="12"/>
        <v>1.7513210340000001</v>
      </c>
      <c r="CE98" s="4">
        <f t="shared" si="13"/>
        <v>14974.2607769433</v>
      </c>
      <c r="CF98" s="4">
        <f t="shared" si="13"/>
        <v>15.132368276639999</v>
      </c>
      <c r="CG98" s="4">
        <f t="shared" si="14"/>
        <v>47.214375496650007</v>
      </c>
      <c r="CH98" s="4">
        <f t="shared" si="14"/>
        <v>6.9690101808060003</v>
      </c>
    </row>
    <row r="99" spans="1:86">
      <c r="A99" s="2">
        <v>42440</v>
      </c>
      <c r="B99" s="29">
        <v>0.43416805555555554</v>
      </c>
      <c r="C99" s="4">
        <v>14.42</v>
      </c>
      <c r="D99" s="4">
        <v>0.02</v>
      </c>
      <c r="E99" s="4" t="s">
        <v>155</v>
      </c>
      <c r="F99" s="4">
        <v>200</v>
      </c>
      <c r="G99" s="4">
        <v>593.20000000000005</v>
      </c>
      <c r="H99" s="4">
        <v>4.2</v>
      </c>
      <c r="I99" s="4">
        <v>171.8</v>
      </c>
      <c r="K99" s="4">
        <v>0.2</v>
      </c>
      <c r="L99" s="4">
        <v>39</v>
      </c>
      <c r="M99" s="4">
        <v>0.87539999999999996</v>
      </c>
      <c r="N99" s="4">
        <v>12.6228</v>
      </c>
      <c r="O99" s="4">
        <v>1.7500000000000002E-2</v>
      </c>
      <c r="P99" s="4">
        <v>519.23879999999997</v>
      </c>
      <c r="Q99" s="4">
        <v>3.6764999999999999</v>
      </c>
      <c r="R99" s="4">
        <v>522.9</v>
      </c>
      <c r="S99" s="4">
        <v>417.92939999999999</v>
      </c>
      <c r="T99" s="4">
        <v>2.9592000000000001</v>
      </c>
      <c r="U99" s="4">
        <v>420.9</v>
      </c>
      <c r="V99" s="4">
        <v>171.7775</v>
      </c>
      <c r="Y99" s="4">
        <v>34.215000000000003</v>
      </c>
      <c r="Z99" s="4">
        <v>0</v>
      </c>
      <c r="AA99" s="4">
        <v>0.17510000000000001</v>
      </c>
      <c r="AB99" s="4" t="s">
        <v>382</v>
      </c>
      <c r="AC99" s="4">
        <v>0</v>
      </c>
      <c r="AD99" s="4">
        <v>11.9</v>
      </c>
      <c r="AE99" s="4">
        <v>852</v>
      </c>
      <c r="AF99" s="4">
        <v>869</v>
      </c>
      <c r="AG99" s="4">
        <v>885</v>
      </c>
      <c r="AH99" s="4">
        <v>75</v>
      </c>
      <c r="AI99" s="4">
        <v>23.42</v>
      </c>
      <c r="AJ99" s="4">
        <v>0.54</v>
      </c>
      <c r="AK99" s="4">
        <v>988</v>
      </c>
      <c r="AL99" s="4">
        <v>2</v>
      </c>
      <c r="AM99" s="4">
        <v>0</v>
      </c>
      <c r="AN99" s="4">
        <v>27</v>
      </c>
      <c r="AO99" s="4">
        <v>191</v>
      </c>
      <c r="AP99" s="4">
        <v>190</v>
      </c>
      <c r="AQ99" s="4">
        <v>2.1</v>
      </c>
      <c r="AR99" s="4">
        <v>195</v>
      </c>
      <c r="AS99" s="4" t="s">
        <v>155</v>
      </c>
      <c r="AT99" s="4">
        <v>2</v>
      </c>
      <c r="AU99" s="5">
        <v>0.64232638888888893</v>
      </c>
      <c r="AV99" s="4">
        <v>47.164378999999997</v>
      </c>
      <c r="AW99" s="4">
        <v>-88.487245000000001</v>
      </c>
      <c r="AX99" s="4">
        <v>318.8</v>
      </c>
      <c r="AY99" s="4">
        <v>33.700000000000003</v>
      </c>
      <c r="AZ99" s="4">
        <v>12</v>
      </c>
      <c r="BA99" s="4">
        <v>12</v>
      </c>
      <c r="BB99" s="4" t="s">
        <v>420</v>
      </c>
      <c r="BC99" s="4">
        <v>1.3737999999999999</v>
      </c>
      <c r="BD99" s="4">
        <v>1.7738</v>
      </c>
      <c r="BE99" s="4">
        <v>2.2475999999999998</v>
      </c>
      <c r="BF99" s="4">
        <v>14.063000000000001</v>
      </c>
      <c r="BG99" s="4">
        <v>14.72</v>
      </c>
      <c r="BH99" s="4">
        <v>1.05</v>
      </c>
      <c r="BI99" s="4">
        <v>14.238</v>
      </c>
      <c r="BJ99" s="4">
        <v>3024.8310000000001</v>
      </c>
      <c r="BK99" s="4">
        <v>2.67</v>
      </c>
      <c r="BL99" s="4">
        <v>13.03</v>
      </c>
      <c r="BM99" s="4">
        <v>9.1999999999999998E-2</v>
      </c>
      <c r="BN99" s="4">
        <v>13.122</v>
      </c>
      <c r="BO99" s="4">
        <v>10.488</v>
      </c>
      <c r="BP99" s="4">
        <v>7.3999999999999996E-2</v>
      </c>
      <c r="BQ99" s="4">
        <v>10.561999999999999</v>
      </c>
      <c r="BR99" s="4">
        <v>1.3612</v>
      </c>
      <c r="BU99" s="4">
        <v>1.627</v>
      </c>
      <c r="BW99" s="4">
        <v>30.504000000000001</v>
      </c>
      <c r="BX99" s="4">
        <v>0.30084</v>
      </c>
      <c r="BY99" s="4">
        <v>-5</v>
      </c>
      <c r="BZ99" s="4">
        <v>0.87650799999999995</v>
      </c>
      <c r="CA99" s="4">
        <v>7.3517770000000002</v>
      </c>
      <c r="CB99" s="4">
        <v>17.705462000000001</v>
      </c>
      <c r="CC99" s="4">
        <f t="shared" si="12"/>
        <v>1.9423394834000001</v>
      </c>
      <c r="CE99" s="4">
        <f t="shared" si="13"/>
        <v>16611.69858209119</v>
      </c>
      <c r="CF99" s="4">
        <f t="shared" si="13"/>
        <v>14.663045708729999</v>
      </c>
      <c r="CG99" s="4">
        <f t="shared" si="14"/>
        <v>58.004153099478003</v>
      </c>
      <c r="CH99" s="4">
        <f t="shared" si="14"/>
        <v>7.4754074227428005</v>
      </c>
    </row>
    <row r="100" spans="1:86">
      <c r="A100" s="2">
        <v>42440</v>
      </c>
      <c r="B100" s="29">
        <v>0.43417962962962964</v>
      </c>
      <c r="C100" s="4">
        <v>14.375</v>
      </c>
      <c r="D100" s="4">
        <v>1.6500000000000001E-2</v>
      </c>
      <c r="E100" s="4" t="s">
        <v>155</v>
      </c>
      <c r="F100" s="4">
        <v>165.30973499999999</v>
      </c>
      <c r="G100" s="4">
        <v>620.1</v>
      </c>
      <c r="H100" s="4">
        <v>3.4</v>
      </c>
      <c r="I100" s="4">
        <v>170</v>
      </c>
      <c r="K100" s="4">
        <v>0.3</v>
      </c>
      <c r="L100" s="4">
        <v>39</v>
      </c>
      <c r="M100" s="4">
        <v>0.87570000000000003</v>
      </c>
      <c r="N100" s="4">
        <v>12.587999999999999</v>
      </c>
      <c r="O100" s="4">
        <v>1.4500000000000001E-2</v>
      </c>
      <c r="P100" s="4">
        <v>543.04110000000003</v>
      </c>
      <c r="Q100" s="4">
        <v>2.9832999999999998</v>
      </c>
      <c r="R100" s="4">
        <v>546</v>
      </c>
      <c r="S100" s="4">
        <v>437.08760000000001</v>
      </c>
      <c r="T100" s="4">
        <v>2.4011999999999998</v>
      </c>
      <c r="U100" s="4">
        <v>439.5</v>
      </c>
      <c r="V100" s="4">
        <v>169.99189999999999</v>
      </c>
      <c r="Y100" s="4">
        <v>33.744999999999997</v>
      </c>
      <c r="Z100" s="4">
        <v>0</v>
      </c>
      <c r="AA100" s="4">
        <v>0.26269999999999999</v>
      </c>
      <c r="AB100" s="4" t="s">
        <v>382</v>
      </c>
      <c r="AC100" s="4">
        <v>0</v>
      </c>
      <c r="AD100" s="4">
        <v>11.9</v>
      </c>
      <c r="AE100" s="4">
        <v>853</v>
      </c>
      <c r="AF100" s="4">
        <v>869</v>
      </c>
      <c r="AG100" s="4">
        <v>885</v>
      </c>
      <c r="AH100" s="4">
        <v>75</v>
      </c>
      <c r="AI100" s="4">
        <v>23.42</v>
      </c>
      <c r="AJ100" s="4">
        <v>0.54</v>
      </c>
      <c r="AK100" s="4">
        <v>988</v>
      </c>
      <c r="AL100" s="4">
        <v>2</v>
      </c>
      <c r="AM100" s="4">
        <v>0</v>
      </c>
      <c r="AN100" s="4">
        <v>27</v>
      </c>
      <c r="AO100" s="4">
        <v>191</v>
      </c>
      <c r="AP100" s="4">
        <v>190</v>
      </c>
      <c r="AQ100" s="4">
        <v>2</v>
      </c>
      <c r="AR100" s="4">
        <v>195</v>
      </c>
      <c r="AS100" s="4" t="s">
        <v>155</v>
      </c>
      <c r="AT100" s="4">
        <v>2</v>
      </c>
      <c r="AU100" s="5">
        <v>0.64233796296296297</v>
      </c>
      <c r="AV100" s="4">
        <v>47.164369999999998</v>
      </c>
      <c r="AW100" s="4">
        <v>-88.487295000000003</v>
      </c>
      <c r="AX100" s="4">
        <v>318.7</v>
      </c>
      <c r="AY100" s="4">
        <v>32.799999999999997</v>
      </c>
      <c r="AZ100" s="4">
        <v>12</v>
      </c>
      <c r="BA100" s="4">
        <v>12</v>
      </c>
      <c r="BB100" s="4" t="s">
        <v>420</v>
      </c>
      <c r="BC100" s="4">
        <v>1.4</v>
      </c>
      <c r="BD100" s="4">
        <v>1.8737999999999999</v>
      </c>
      <c r="BE100" s="4">
        <v>2.2999999999999998</v>
      </c>
      <c r="BF100" s="4">
        <v>14.063000000000001</v>
      </c>
      <c r="BG100" s="4">
        <v>14.77</v>
      </c>
      <c r="BH100" s="4">
        <v>1.05</v>
      </c>
      <c r="BI100" s="4">
        <v>14.193</v>
      </c>
      <c r="BJ100" s="4">
        <v>3025.6060000000002</v>
      </c>
      <c r="BK100" s="4">
        <v>2.2149999999999999</v>
      </c>
      <c r="BL100" s="4">
        <v>13.669</v>
      </c>
      <c r="BM100" s="4">
        <v>7.4999999999999997E-2</v>
      </c>
      <c r="BN100" s="4">
        <v>13.744</v>
      </c>
      <c r="BO100" s="4">
        <v>11.002000000000001</v>
      </c>
      <c r="BP100" s="4">
        <v>0.06</v>
      </c>
      <c r="BQ100" s="4">
        <v>11.061999999999999</v>
      </c>
      <c r="BR100" s="4">
        <v>1.3511</v>
      </c>
      <c r="BU100" s="4">
        <v>1.609</v>
      </c>
      <c r="BW100" s="4">
        <v>45.912999999999997</v>
      </c>
      <c r="BX100" s="4">
        <v>0.27743000000000001</v>
      </c>
      <c r="BY100" s="4">
        <v>-5</v>
      </c>
      <c r="BZ100" s="4">
        <v>0.87450799999999995</v>
      </c>
      <c r="CA100" s="4">
        <v>6.7796950000000002</v>
      </c>
      <c r="CB100" s="4">
        <v>17.665061999999999</v>
      </c>
      <c r="CC100" s="4">
        <f t="shared" si="12"/>
        <v>1.7911954189999999</v>
      </c>
      <c r="CE100" s="4">
        <f t="shared" si="13"/>
        <v>15322.976345016992</v>
      </c>
      <c r="CF100" s="4">
        <f t="shared" si="13"/>
        <v>11.217717245474999</v>
      </c>
      <c r="CG100" s="4">
        <f t="shared" si="14"/>
        <v>56.022748609229993</v>
      </c>
      <c r="CH100" s="4">
        <f t="shared" si="14"/>
        <v>6.8425542981314997</v>
      </c>
    </row>
    <row r="101" spans="1:86">
      <c r="A101" s="2">
        <v>42440</v>
      </c>
      <c r="B101" s="29">
        <v>0.43419120370370368</v>
      </c>
      <c r="C101" s="4">
        <v>14.215999999999999</v>
      </c>
      <c r="D101" s="4">
        <v>1.0699999999999999E-2</v>
      </c>
      <c r="E101" s="4" t="s">
        <v>155</v>
      </c>
      <c r="F101" s="4">
        <v>107.152778</v>
      </c>
      <c r="G101" s="4">
        <v>610.70000000000005</v>
      </c>
      <c r="H101" s="4">
        <v>-0.3</v>
      </c>
      <c r="I101" s="4">
        <v>164.3</v>
      </c>
      <c r="K101" s="4">
        <v>0.3</v>
      </c>
      <c r="L101" s="4">
        <v>38</v>
      </c>
      <c r="M101" s="4">
        <v>0.877</v>
      </c>
      <c r="N101" s="4">
        <v>12.4674</v>
      </c>
      <c r="O101" s="4">
        <v>9.4000000000000004E-3</v>
      </c>
      <c r="P101" s="4">
        <v>535.56740000000002</v>
      </c>
      <c r="Q101" s="4">
        <v>0</v>
      </c>
      <c r="R101" s="4">
        <v>535.6</v>
      </c>
      <c r="S101" s="4">
        <v>431.072</v>
      </c>
      <c r="T101" s="4">
        <v>0</v>
      </c>
      <c r="U101" s="4">
        <v>431.1</v>
      </c>
      <c r="V101" s="4">
        <v>164.30330000000001</v>
      </c>
      <c r="Y101" s="4">
        <v>33.362000000000002</v>
      </c>
      <c r="Z101" s="4">
        <v>0</v>
      </c>
      <c r="AA101" s="4">
        <v>0.2631</v>
      </c>
      <c r="AB101" s="4" t="s">
        <v>382</v>
      </c>
      <c r="AC101" s="4">
        <v>0</v>
      </c>
      <c r="AD101" s="4">
        <v>12</v>
      </c>
      <c r="AE101" s="4">
        <v>852</v>
      </c>
      <c r="AF101" s="4">
        <v>869</v>
      </c>
      <c r="AG101" s="4">
        <v>885</v>
      </c>
      <c r="AH101" s="4">
        <v>75</v>
      </c>
      <c r="AI101" s="4">
        <v>23.42</v>
      </c>
      <c r="AJ101" s="4">
        <v>0.54</v>
      </c>
      <c r="AK101" s="4">
        <v>988</v>
      </c>
      <c r="AL101" s="4">
        <v>2</v>
      </c>
      <c r="AM101" s="4">
        <v>0</v>
      </c>
      <c r="AN101" s="4">
        <v>27</v>
      </c>
      <c r="AO101" s="4">
        <v>191</v>
      </c>
      <c r="AP101" s="4">
        <v>190</v>
      </c>
      <c r="AQ101" s="4">
        <v>2</v>
      </c>
      <c r="AR101" s="4">
        <v>195</v>
      </c>
      <c r="AS101" s="4" t="s">
        <v>155</v>
      </c>
      <c r="AT101" s="4">
        <v>2</v>
      </c>
      <c r="AU101" s="5">
        <v>0.64233796296296297</v>
      </c>
      <c r="AV101" s="4">
        <v>47.164298000000002</v>
      </c>
      <c r="AW101" s="4">
        <v>-88.487548000000004</v>
      </c>
      <c r="AX101" s="4">
        <v>318.7</v>
      </c>
      <c r="AY101" s="4">
        <v>32</v>
      </c>
      <c r="AZ101" s="4">
        <v>12</v>
      </c>
      <c r="BA101" s="4">
        <v>12</v>
      </c>
      <c r="BB101" s="4" t="s">
        <v>420</v>
      </c>
      <c r="BC101" s="4">
        <v>1.4738</v>
      </c>
      <c r="BD101" s="4">
        <v>2.0476000000000001</v>
      </c>
      <c r="BE101" s="4">
        <v>2.4476</v>
      </c>
      <c r="BF101" s="4">
        <v>14.063000000000001</v>
      </c>
      <c r="BG101" s="4">
        <v>14.93</v>
      </c>
      <c r="BH101" s="4">
        <v>1.06</v>
      </c>
      <c r="BI101" s="4">
        <v>14.029</v>
      </c>
      <c r="BJ101" s="4">
        <v>3026.998</v>
      </c>
      <c r="BK101" s="4">
        <v>1.452</v>
      </c>
      <c r="BL101" s="4">
        <v>13.617000000000001</v>
      </c>
      <c r="BM101" s="4">
        <v>0</v>
      </c>
      <c r="BN101" s="4">
        <v>13.617000000000001</v>
      </c>
      <c r="BO101" s="4">
        <v>10.96</v>
      </c>
      <c r="BP101" s="4">
        <v>0</v>
      </c>
      <c r="BQ101" s="4">
        <v>10.96</v>
      </c>
      <c r="BR101" s="4">
        <v>1.3190999999999999</v>
      </c>
      <c r="BU101" s="4">
        <v>1.607</v>
      </c>
      <c r="BW101" s="4">
        <v>46.445</v>
      </c>
      <c r="BX101" s="4">
        <v>0.23466799999999999</v>
      </c>
      <c r="BY101" s="4">
        <v>-5</v>
      </c>
      <c r="BZ101" s="4">
        <v>0.87549200000000005</v>
      </c>
      <c r="CA101" s="4">
        <v>5.734699</v>
      </c>
      <c r="CB101" s="4">
        <v>17.684937999999999</v>
      </c>
      <c r="CC101" s="4">
        <f t="shared" si="12"/>
        <v>1.5151074758</v>
      </c>
      <c r="CE101" s="4">
        <f t="shared" si="13"/>
        <v>12967.115035490693</v>
      </c>
      <c r="CF101" s="4">
        <f t="shared" si="13"/>
        <v>6.2201068621560003</v>
      </c>
      <c r="CG101" s="4">
        <f t="shared" si="14"/>
        <v>46.950668876880009</v>
      </c>
      <c r="CH101" s="4">
        <f t="shared" si="14"/>
        <v>5.6507871638223</v>
      </c>
    </row>
    <row r="102" spans="1:86">
      <c r="A102" s="2">
        <v>42440</v>
      </c>
      <c r="B102" s="29">
        <v>0.43420277777777777</v>
      </c>
      <c r="C102" s="4">
        <v>14.192</v>
      </c>
      <c r="D102" s="4">
        <v>6.7999999999999996E-3</v>
      </c>
      <c r="E102" s="4" t="s">
        <v>155</v>
      </c>
      <c r="F102" s="4">
        <v>67.692307999999997</v>
      </c>
      <c r="G102" s="4">
        <v>516.1</v>
      </c>
      <c r="H102" s="4">
        <v>-7.1</v>
      </c>
      <c r="I102" s="4">
        <v>152.19999999999999</v>
      </c>
      <c r="K102" s="4">
        <v>0.44</v>
      </c>
      <c r="L102" s="4">
        <v>37</v>
      </c>
      <c r="M102" s="4">
        <v>0.87719999999999998</v>
      </c>
      <c r="N102" s="4">
        <v>12.4488</v>
      </c>
      <c r="O102" s="4">
        <v>5.8999999999999999E-3</v>
      </c>
      <c r="P102" s="4">
        <v>452.70139999999998</v>
      </c>
      <c r="Q102" s="4">
        <v>0</v>
      </c>
      <c r="R102" s="4">
        <v>452.7</v>
      </c>
      <c r="S102" s="4">
        <v>364.3741</v>
      </c>
      <c r="T102" s="4">
        <v>0</v>
      </c>
      <c r="U102" s="4">
        <v>364.4</v>
      </c>
      <c r="V102" s="4">
        <v>152.21690000000001</v>
      </c>
      <c r="Y102" s="4">
        <v>32.570999999999998</v>
      </c>
      <c r="Z102" s="4">
        <v>0</v>
      </c>
      <c r="AA102" s="4">
        <v>0.38219999999999998</v>
      </c>
      <c r="AB102" s="4" t="s">
        <v>382</v>
      </c>
      <c r="AC102" s="4">
        <v>0</v>
      </c>
      <c r="AD102" s="4">
        <v>11.9</v>
      </c>
      <c r="AE102" s="4">
        <v>852</v>
      </c>
      <c r="AF102" s="4">
        <v>869</v>
      </c>
      <c r="AG102" s="4">
        <v>884</v>
      </c>
      <c r="AH102" s="4">
        <v>75</v>
      </c>
      <c r="AI102" s="4">
        <v>23.42</v>
      </c>
      <c r="AJ102" s="4">
        <v>0.54</v>
      </c>
      <c r="AK102" s="4">
        <v>988</v>
      </c>
      <c r="AL102" s="4">
        <v>2</v>
      </c>
      <c r="AM102" s="4">
        <v>0</v>
      </c>
      <c r="AN102" s="4">
        <v>27</v>
      </c>
      <c r="AO102" s="4">
        <v>191</v>
      </c>
      <c r="AP102" s="4">
        <v>190</v>
      </c>
      <c r="AQ102" s="4">
        <v>1.9</v>
      </c>
      <c r="AR102" s="4">
        <v>195</v>
      </c>
      <c r="AS102" s="4" t="s">
        <v>155</v>
      </c>
      <c r="AT102" s="4">
        <v>2</v>
      </c>
      <c r="AU102" s="5">
        <v>0.64236111111111105</v>
      </c>
      <c r="AV102" s="4">
        <v>47.164239999999999</v>
      </c>
      <c r="AW102" s="4">
        <v>-88.487763000000001</v>
      </c>
      <c r="AX102" s="4">
        <v>318.8</v>
      </c>
      <c r="AY102" s="4">
        <v>31.2</v>
      </c>
      <c r="AZ102" s="4">
        <v>12</v>
      </c>
      <c r="BA102" s="4">
        <v>12</v>
      </c>
      <c r="BB102" s="4" t="s">
        <v>420</v>
      </c>
      <c r="BC102" s="4">
        <v>1.5738000000000001</v>
      </c>
      <c r="BD102" s="4">
        <v>2.1738</v>
      </c>
      <c r="BE102" s="4">
        <v>2.6476000000000002</v>
      </c>
      <c r="BF102" s="4">
        <v>14.063000000000001</v>
      </c>
      <c r="BG102" s="4">
        <v>14.96</v>
      </c>
      <c r="BH102" s="4">
        <v>1.06</v>
      </c>
      <c r="BI102" s="4">
        <v>14.005000000000001</v>
      </c>
      <c r="BJ102" s="4">
        <v>3028.14</v>
      </c>
      <c r="BK102" s="4">
        <v>0.91900000000000004</v>
      </c>
      <c r="BL102" s="4">
        <v>11.532</v>
      </c>
      <c r="BM102" s="4">
        <v>0</v>
      </c>
      <c r="BN102" s="4">
        <v>11.532</v>
      </c>
      <c r="BO102" s="4">
        <v>9.282</v>
      </c>
      <c r="BP102" s="4">
        <v>0</v>
      </c>
      <c r="BQ102" s="4">
        <v>9.282</v>
      </c>
      <c r="BR102" s="4">
        <v>1.2243999999999999</v>
      </c>
      <c r="BU102" s="4">
        <v>1.5720000000000001</v>
      </c>
      <c r="BW102" s="4">
        <v>67.599000000000004</v>
      </c>
      <c r="BX102" s="4">
        <v>0.18595400000000001</v>
      </c>
      <c r="BY102" s="4">
        <v>-5</v>
      </c>
      <c r="BZ102" s="4">
        <v>0.87450799999999995</v>
      </c>
      <c r="CA102" s="4">
        <v>4.544251</v>
      </c>
      <c r="CB102" s="4">
        <v>17.665061999999999</v>
      </c>
      <c r="CC102" s="4">
        <f t="shared" si="12"/>
        <v>1.2005911141999999</v>
      </c>
      <c r="CE102" s="4">
        <f t="shared" si="13"/>
        <v>10279.18928268558</v>
      </c>
      <c r="CF102" s="4">
        <f t="shared" si="13"/>
        <v>3.1195965017430005</v>
      </c>
      <c r="CG102" s="4">
        <f t="shared" si="14"/>
        <v>31.508264123154003</v>
      </c>
      <c r="CH102" s="4">
        <f t="shared" si="14"/>
        <v>4.1562937505267996</v>
      </c>
    </row>
    <row r="103" spans="1:86">
      <c r="A103" s="2">
        <v>42440</v>
      </c>
      <c r="B103" s="29">
        <v>0.43421435185185181</v>
      </c>
      <c r="C103" s="4">
        <v>14.007999999999999</v>
      </c>
      <c r="D103" s="4">
        <v>5.1999999999999998E-3</v>
      </c>
      <c r="E103" s="4" t="s">
        <v>155</v>
      </c>
      <c r="F103" s="4">
        <v>51.666666999999997</v>
      </c>
      <c r="G103" s="4">
        <v>414.3</v>
      </c>
      <c r="H103" s="4">
        <v>7.4</v>
      </c>
      <c r="I103" s="4">
        <v>150.4</v>
      </c>
      <c r="K103" s="4">
        <v>0.56999999999999995</v>
      </c>
      <c r="L103" s="4">
        <v>36</v>
      </c>
      <c r="M103" s="4">
        <v>0.87860000000000005</v>
      </c>
      <c r="N103" s="4">
        <v>12.3072</v>
      </c>
      <c r="O103" s="4">
        <v>4.4999999999999997E-3</v>
      </c>
      <c r="P103" s="4">
        <v>363.96929999999998</v>
      </c>
      <c r="Q103" s="4">
        <v>6.5015999999999998</v>
      </c>
      <c r="R103" s="4">
        <v>370.5</v>
      </c>
      <c r="S103" s="4">
        <v>292.9547</v>
      </c>
      <c r="T103" s="4">
        <v>5.2331000000000003</v>
      </c>
      <c r="U103" s="4">
        <v>298.2</v>
      </c>
      <c r="V103" s="4">
        <v>150.4</v>
      </c>
      <c r="Y103" s="4">
        <v>31.76</v>
      </c>
      <c r="Z103" s="4">
        <v>0</v>
      </c>
      <c r="AA103" s="4">
        <v>0.50460000000000005</v>
      </c>
      <c r="AB103" s="4" t="s">
        <v>382</v>
      </c>
      <c r="AC103" s="4">
        <v>0</v>
      </c>
      <c r="AD103" s="4">
        <v>11.9</v>
      </c>
      <c r="AE103" s="4">
        <v>851</v>
      </c>
      <c r="AF103" s="4">
        <v>868</v>
      </c>
      <c r="AG103" s="4">
        <v>884</v>
      </c>
      <c r="AH103" s="4">
        <v>75</v>
      </c>
      <c r="AI103" s="4">
        <v>23.42</v>
      </c>
      <c r="AJ103" s="4">
        <v>0.54</v>
      </c>
      <c r="AK103" s="4">
        <v>988</v>
      </c>
      <c r="AL103" s="4">
        <v>2</v>
      </c>
      <c r="AM103" s="4">
        <v>0</v>
      </c>
      <c r="AN103" s="4">
        <v>27</v>
      </c>
      <c r="AO103" s="4">
        <v>191</v>
      </c>
      <c r="AP103" s="4">
        <v>190</v>
      </c>
      <c r="AQ103" s="4">
        <v>1.9</v>
      </c>
      <c r="AR103" s="4">
        <v>195</v>
      </c>
      <c r="AS103" s="4" t="s">
        <v>155</v>
      </c>
      <c r="AT103" s="4">
        <v>2</v>
      </c>
      <c r="AU103" s="5">
        <v>0.6423726851851852</v>
      </c>
      <c r="AV103" s="4">
        <v>47.164228000000001</v>
      </c>
      <c r="AW103" s="4">
        <v>-88.487807000000004</v>
      </c>
      <c r="AX103" s="4">
        <v>318.8</v>
      </c>
      <c r="AY103" s="4">
        <v>29.9</v>
      </c>
      <c r="AZ103" s="4">
        <v>12</v>
      </c>
      <c r="BA103" s="4">
        <v>12</v>
      </c>
      <c r="BB103" s="4" t="s">
        <v>420</v>
      </c>
      <c r="BC103" s="4">
        <v>1.6</v>
      </c>
      <c r="BD103" s="4">
        <v>2.2738</v>
      </c>
      <c r="BE103" s="4">
        <v>2.7738</v>
      </c>
      <c r="BF103" s="4">
        <v>14.063000000000001</v>
      </c>
      <c r="BG103" s="4">
        <v>15.15</v>
      </c>
      <c r="BH103" s="4">
        <v>1.08</v>
      </c>
      <c r="BI103" s="4">
        <v>13.817</v>
      </c>
      <c r="BJ103" s="4">
        <v>3028.5819999999999</v>
      </c>
      <c r="BK103" s="4">
        <v>0.71099999999999997</v>
      </c>
      <c r="BL103" s="4">
        <v>9.3800000000000008</v>
      </c>
      <c r="BM103" s="4">
        <v>0.16800000000000001</v>
      </c>
      <c r="BN103" s="4">
        <v>9.5470000000000006</v>
      </c>
      <c r="BO103" s="4">
        <v>7.5490000000000004</v>
      </c>
      <c r="BP103" s="4">
        <v>0.13500000000000001</v>
      </c>
      <c r="BQ103" s="4">
        <v>7.6840000000000002</v>
      </c>
      <c r="BR103" s="4">
        <v>1.2238</v>
      </c>
      <c r="BU103" s="4">
        <v>1.5509999999999999</v>
      </c>
      <c r="BW103" s="4">
        <v>90.287000000000006</v>
      </c>
      <c r="BX103" s="4">
        <v>0.170016</v>
      </c>
      <c r="BY103" s="4">
        <v>-5</v>
      </c>
      <c r="BZ103" s="4">
        <v>0.874</v>
      </c>
      <c r="CA103" s="4">
        <v>4.1547669999999997</v>
      </c>
      <c r="CB103" s="4">
        <v>17.654800000000002</v>
      </c>
      <c r="CC103" s="4">
        <f t="shared" si="12"/>
        <v>1.0976894413999998</v>
      </c>
      <c r="CE103" s="4">
        <f t="shared" si="13"/>
        <v>9399.5402551443167</v>
      </c>
      <c r="CF103" s="4">
        <f t="shared" si="13"/>
        <v>2.2066673847389997</v>
      </c>
      <c r="CG103" s="4">
        <f t="shared" si="14"/>
        <v>23.848146532115997</v>
      </c>
      <c r="CH103" s="4">
        <f t="shared" si="14"/>
        <v>3.7981990793861993</v>
      </c>
    </row>
    <row r="104" spans="1:86">
      <c r="A104" s="2">
        <v>42440</v>
      </c>
      <c r="B104" s="29">
        <v>0.43422592592592596</v>
      </c>
      <c r="C104" s="4">
        <v>14.077</v>
      </c>
      <c r="D104" s="4">
        <v>5.6899999999999999E-2</v>
      </c>
      <c r="E104" s="4" t="s">
        <v>155</v>
      </c>
      <c r="F104" s="4">
        <v>568.85911799999997</v>
      </c>
      <c r="G104" s="4">
        <v>363.8</v>
      </c>
      <c r="H104" s="4">
        <v>7.4</v>
      </c>
      <c r="I104" s="4">
        <v>154.80000000000001</v>
      </c>
      <c r="K104" s="4">
        <v>0.63</v>
      </c>
      <c r="L104" s="4">
        <v>36</v>
      </c>
      <c r="M104" s="4">
        <v>0.87760000000000005</v>
      </c>
      <c r="N104" s="4">
        <v>12.3546</v>
      </c>
      <c r="O104" s="4">
        <v>4.99E-2</v>
      </c>
      <c r="P104" s="4">
        <v>319.24669999999998</v>
      </c>
      <c r="Q104" s="4">
        <v>6.4943999999999997</v>
      </c>
      <c r="R104" s="4">
        <v>325.7</v>
      </c>
      <c r="S104" s="4">
        <v>256.95800000000003</v>
      </c>
      <c r="T104" s="4">
        <v>5.2271999999999998</v>
      </c>
      <c r="U104" s="4">
        <v>262.2</v>
      </c>
      <c r="V104" s="4">
        <v>154.83519999999999</v>
      </c>
      <c r="Y104" s="4">
        <v>31.611999999999998</v>
      </c>
      <c r="Z104" s="4">
        <v>0</v>
      </c>
      <c r="AA104" s="4">
        <v>0.55449999999999999</v>
      </c>
      <c r="AB104" s="4" t="s">
        <v>382</v>
      </c>
      <c r="AC104" s="4">
        <v>0</v>
      </c>
      <c r="AD104" s="4">
        <v>11.9</v>
      </c>
      <c r="AE104" s="4">
        <v>852</v>
      </c>
      <c r="AF104" s="4">
        <v>868</v>
      </c>
      <c r="AG104" s="4">
        <v>884</v>
      </c>
      <c r="AH104" s="4">
        <v>75</v>
      </c>
      <c r="AI104" s="4">
        <v>23.42</v>
      </c>
      <c r="AJ104" s="4">
        <v>0.54</v>
      </c>
      <c r="AK104" s="4">
        <v>988</v>
      </c>
      <c r="AL104" s="4">
        <v>2</v>
      </c>
      <c r="AM104" s="4">
        <v>0</v>
      </c>
      <c r="AN104" s="4">
        <v>27</v>
      </c>
      <c r="AO104" s="4">
        <v>191</v>
      </c>
      <c r="AP104" s="4">
        <v>190</v>
      </c>
      <c r="AQ104" s="4">
        <v>1.9</v>
      </c>
      <c r="AR104" s="4">
        <v>195</v>
      </c>
      <c r="AS104" s="4" t="s">
        <v>155</v>
      </c>
      <c r="AT104" s="4">
        <v>2</v>
      </c>
      <c r="AU104" s="5">
        <v>0.6423726851851852</v>
      </c>
      <c r="AV104" s="4">
        <v>47.164200000000001</v>
      </c>
      <c r="AW104" s="4">
        <v>-88.488038000000003</v>
      </c>
      <c r="AX104" s="4">
        <v>319.3</v>
      </c>
      <c r="AY104" s="4">
        <v>28</v>
      </c>
      <c r="AZ104" s="4">
        <v>12</v>
      </c>
      <c r="BA104" s="4">
        <v>12</v>
      </c>
      <c r="BB104" s="4" t="s">
        <v>420</v>
      </c>
      <c r="BC104" s="4">
        <v>1.3786</v>
      </c>
      <c r="BD104" s="4">
        <v>2.0785999999999998</v>
      </c>
      <c r="BE104" s="4">
        <v>2.5047999999999999</v>
      </c>
      <c r="BF104" s="4">
        <v>14.063000000000001</v>
      </c>
      <c r="BG104" s="4">
        <v>15.02</v>
      </c>
      <c r="BH104" s="4">
        <v>1.07</v>
      </c>
      <c r="BI104" s="4">
        <v>13.945</v>
      </c>
      <c r="BJ104" s="4">
        <v>3017.35</v>
      </c>
      <c r="BK104" s="4">
        <v>7.76</v>
      </c>
      <c r="BL104" s="4">
        <v>8.1649999999999991</v>
      </c>
      <c r="BM104" s="4">
        <v>0.16600000000000001</v>
      </c>
      <c r="BN104" s="4">
        <v>8.3309999999999995</v>
      </c>
      <c r="BO104" s="4">
        <v>6.5720000000000001</v>
      </c>
      <c r="BP104" s="4">
        <v>0.13400000000000001</v>
      </c>
      <c r="BQ104" s="4">
        <v>6.7060000000000004</v>
      </c>
      <c r="BR104" s="4">
        <v>1.2504</v>
      </c>
      <c r="BU104" s="4">
        <v>1.532</v>
      </c>
      <c r="BW104" s="4">
        <v>98.472999999999999</v>
      </c>
      <c r="BX104" s="4">
        <v>0.171238</v>
      </c>
      <c r="BY104" s="4">
        <v>-5</v>
      </c>
      <c r="BZ104" s="4">
        <v>0.874</v>
      </c>
      <c r="CA104" s="4">
        <v>4.1846290000000002</v>
      </c>
      <c r="CB104" s="4">
        <v>17.654800000000002</v>
      </c>
      <c r="CC104" s="4">
        <f t="shared" si="12"/>
        <v>1.1055789817999999</v>
      </c>
      <c r="CE104" s="4">
        <f t="shared" si="13"/>
        <v>9431.9882639230491</v>
      </c>
      <c r="CF104" s="4">
        <f t="shared" si="13"/>
        <v>24.257122616880004</v>
      </c>
      <c r="CG104" s="4">
        <f t="shared" si="14"/>
        <v>20.962405189278002</v>
      </c>
      <c r="CH104" s="4">
        <f t="shared" si="14"/>
        <v>3.9086476958951999</v>
      </c>
    </row>
    <row r="105" spans="1:86">
      <c r="A105" s="2">
        <v>42440</v>
      </c>
      <c r="B105" s="29">
        <v>0.4342375</v>
      </c>
      <c r="C105" s="4">
        <v>14.289</v>
      </c>
      <c r="D105" s="4">
        <v>4.6699999999999998E-2</v>
      </c>
      <c r="E105" s="4" t="s">
        <v>155</v>
      </c>
      <c r="F105" s="4">
        <v>467.08681100000001</v>
      </c>
      <c r="G105" s="4">
        <v>274.8</v>
      </c>
      <c r="H105" s="4">
        <v>7.4</v>
      </c>
      <c r="I105" s="4">
        <v>170.9</v>
      </c>
      <c r="K105" s="4">
        <v>0.88</v>
      </c>
      <c r="L105" s="4">
        <v>36</v>
      </c>
      <c r="M105" s="4">
        <v>0.87609999999999999</v>
      </c>
      <c r="N105" s="4">
        <v>12.517899999999999</v>
      </c>
      <c r="O105" s="4">
        <v>4.0899999999999999E-2</v>
      </c>
      <c r="P105" s="4">
        <v>240.70400000000001</v>
      </c>
      <c r="Q105" s="4">
        <v>6.4542000000000002</v>
      </c>
      <c r="R105" s="4">
        <v>247.2</v>
      </c>
      <c r="S105" s="4">
        <v>193.73990000000001</v>
      </c>
      <c r="T105" s="4">
        <v>5.1948999999999996</v>
      </c>
      <c r="U105" s="4">
        <v>198.9</v>
      </c>
      <c r="V105" s="4">
        <v>170.8689</v>
      </c>
      <c r="Y105" s="4">
        <v>31.704999999999998</v>
      </c>
      <c r="Z105" s="4">
        <v>0</v>
      </c>
      <c r="AA105" s="4">
        <v>0.77480000000000004</v>
      </c>
      <c r="AB105" s="4" t="s">
        <v>382</v>
      </c>
      <c r="AC105" s="4">
        <v>0</v>
      </c>
      <c r="AD105" s="4">
        <v>11.9</v>
      </c>
      <c r="AE105" s="4">
        <v>852</v>
      </c>
      <c r="AF105" s="4">
        <v>868</v>
      </c>
      <c r="AG105" s="4">
        <v>885</v>
      </c>
      <c r="AH105" s="4">
        <v>75</v>
      </c>
      <c r="AI105" s="4">
        <v>23.42</v>
      </c>
      <c r="AJ105" s="4">
        <v>0.54</v>
      </c>
      <c r="AK105" s="4">
        <v>988</v>
      </c>
      <c r="AL105" s="4">
        <v>2</v>
      </c>
      <c r="AM105" s="4">
        <v>0</v>
      </c>
      <c r="AN105" s="4">
        <v>27</v>
      </c>
      <c r="AO105" s="4">
        <v>191</v>
      </c>
      <c r="AP105" s="4">
        <v>190</v>
      </c>
      <c r="AQ105" s="4">
        <v>1.9</v>
      </c>
      <c r="AR105" s="4">
        <v>195</v>
      </c>
      <c r="AS105" s="4" t="s">
        <v>155</v>
      </c>
      <c r="AT105" s="4">
        <v>2</v>
      </c>
      <c r="AU105" s="5">
        <v>0.64239583333333339</v>
      </c>
      <c r="AV105" s="4">
        <v>47.164189999999998</v>
      </c>
      <c r="AW105" s="4">
        <v>-88.488119999999995</v>
      </c>
      <c r="AX105" s="4">
        <v>319.5</v>
      </c>
      <c r="AY105" s="4">
        <v>25.9</v>
      </c>
      <c r="AZ105" s="4">
        <v>12</v>
      </c>
      <c r="BA105" s="4">
        <v>12</v>
      </c>
      <c r="BB105" s="4" t="s">
        <v>420</v>
      </c>
      <c r="BC105" s="4">
        <v>1.373726</v>
      </c>
      <c r="BD105" s="4">
        <v>2.1474530000000001</v>
      </c>
      <c r="BE105" s="4">
        <v>2.547453</v>
      </c>
      <c r="BF105" s="4">
        <v>14.063000000000001</v>
      </c>
      <c r="BG105" s="4">
        <v>14.82</v>
      </c>
      <c r="BH105" s="4">
        <v>1.05</v>
      </c>
      <c r="BI105" s="4">
        <v>14.147</v>
      </c>
      <c r="BJ105" s="4">
        <v>3019.2130000000002</v>
      </c>
      <c r="BK105" s="4">
        <v>6.282</v>
      </c>
      <c r="BL105" s="4">
        <v>6.08</v>
      </c>
      <c r="BM105" s="4">
        <v>0.16300000000000001</v>
      </c>
      <c r="BN105" s="4">
        <v>6.2430000000000003</v>
      </c>
      <c r="BO105" s="4">
        <v>4.8929999999999998</v>
      </c>
      <c r="BP105" s="4">
        <v>0.13100000000000001</v>
      </c>
      <c r="BQ105" s="4">
        <v>5.0250000000000004</v>
      </c>
      <c r="BR105" s="4">
        <v>1.3628</v>
      </c>
      <c r="BU105" s="4">
        <v>1.5169999999999999</v>
      </c>
      <c r="BW105" s="4">
        <v>135.88</v>
      </c>
      <c r="BX105" s="4">
        <v>0.16305700000000001</v>
      </c>
      <c r="BY105" s="4">
        <v>-5</v>
      </c>
      <c r="BZ105" s="4">
        <v>0.873255</v>
      </c>
      <c r="CA105" s="4">
        <v>3.9847039999999998</v>
      </c>
      <c r="CB105" s="4">
        <v>17.639745999999999</v>
      </c>
      <c r="CC105" s="4">
        <f t="shared" si="12"/>
        <v>1.0527587967999998</v>
      </c>
      <c r="CE105" s="4">
        <f t="shared" si="13"/>
        <v>8986.9105781101443</v>
      </c>
      <c r="CF105" s="4">
        <f t="shared" si="13"/>
        <v>18.698837164415998</v>
      </c>
      <c r="CG105" s="4">
        <f t="shared" si="14"/>
        <v>14.957283787200002</v>
      </c>
      <c r="CH105" s="4">
        <f t="shared" si="14"/>
        <v>4.0564748945663993</v>
      </c>
    </row>
    <row r="106" spans="1:86">
      <c r="A106" s="2">
        <v>42440</v>
      </c>
      <c r="B106" s="29">
        <v>0.43424907407407409</v>
      </c>
      <c r="C106" s="4">
        <v>14.175000000000001</v>
      </c>
      <c r="D106" s="4">
        <v>2.23E-2</v>
      </c>
      <c r="E106" s="4" t="s">
        <v>155</v>
      </c>
      <c r="F106" s="4">
        <v>223.16211899999999</v>
      </c>
      <c r="G106" s="4">
        <v>206.2</v>
      </c>
      <c r="H106" s="4">
        <v>7.2</v>
      </c>
      <c r="I106" s="4">
        <v>162.19999999999999</v>
      </c>
      <c r="K106" s="4">
        <v>0.76</v>
      </c>
      <c r="L106" s="4">
        <v>36</v>
      </c>
      <c r="M106" s="4">
        <v>0.87719999999999998</v>
      </c>
      <c r="N106" s="4">
        <v>12.433400000000001</v>
      </c>
      <c r="O106" s="4">
        <v>1.9599999999999999E-2</v>
      </c>
      <c r="P106" s="4">
        <v>180.8998</v>
      </c>
      <c r="Q106" s="4">
        <v>6.3155999999999999</v>
      </c>
      <c r="R106" s="4">
        <v>187.2</v>
      </c>
      <c r="S106" s="4">
        <v>145.60419999999999</v>
      </c>
      <c r="T106" s="4">
        <v>5.0833000000000004</v>
      </c>
      <c r="U106" s="4">
        <v>150.69999999999999</v>
      </c>
      <c r="V106" s="4">
        <v>162.15559999999999</v>
      </c>
      <c r="Y106" s="4">
        <v>31.684999999999999</v>
      </c>
      <c r="Z106" s="4">
        <v>0</v>
      </c>
      <c r="AA106" s="4">
        <v>0.67100000000000004</v>
      </c>
      <c r="AB106" s="4" t="s">
        <v>382</v>
      </c>
      <c r="AC106" s="4">
        <v>0</v>
      </c>
      <c r="AD106" s="4">
        <v>11.9</v>
      </c>
      <c r="AE106" s="4">
        <v>852</v>
      </c>
      <c r="AF106" s="4">
        <v>869</v>
      </c>
      <c r="AG106" s="4">
        <v>884</v>
      </c>
      <c r="AH106" s="4">
        <v>75</v>
      </c>
      <c r="AI106" s="4">
        <v>23.42</v>
      </c>
      <c r="AJ106" s="4">
        <v>0.54</v>
      </c>
      <c r="AK106" s="4">
        <v>988</v>
      </c>
      <c r="AL106" s="4">
        <v>2</v>
      </c>
      <c r="AM106" s="4">
        <v>0</v>
      </c>
      <c r="AN106" s="4">
        <v>27</v>
      </c>
      <c r="AO106" s="4">
        <v>191</v>
      </c>
      <c r="AP106" s="4">
        <v>190</v>
      </c>
      <c r="AQ106" s="4">
        <v>1.9</v>
      </c>
      <c r="AR106" s="4">
        <v>195</v>
      </c>
      <c r="AS106" s="4" t="s">
        <v>155</v>
      </c>
      <c r="AT106" s="4">
        <v>2</v>
      </c>
      <c r="AU106" s="5">
        <v>0.64239583333333339</v>
      </c>
      <c r="AV106" s="4">
        <v>47.164214000000001</v>
      </c>
      <c r="AW106" s="4">
        <v>-88.488328999999993</v>
      </c>
      <c r="AX106" s="4">
        <v>319.60000000000002</v>
      </c>
      <c r="AY106" s="4">
        <v>24.5</v>
      </c>
      <c r="AZ106" s="4">
        <v>12</v>
      </c>
      <c r="BA106" s="4">
        <v>12</v>
      </c>
      <c r="BB106" s="4" t="s">
        <v>420</v>
      </c>
      <c r="BC106" s="4">
        <v>0.95735700000000001</v>
      </c>
      <c r="BD106" s="4">
        <v>1.462262</v>
      </c>
      <c r="BE106" s="4">
        <v>1.7884880000000001</v>
      </c>
      <c r="BF106" s="4">
        <v>14.063000000000001</v>
      </c>
      <c r="BG106" s="4">
        <v>14.96</v>
      </c>
      <c r="BH106" s="4">
        <v>1.06</v>
      </c>
      <c r="BI106" s="4">
        <v>14.004</v>
      </c>
      <c r="BJ106" s="4">
        <v>3024.5810000000001</v>
      </c>
      <c r="BK106" s="4">
        <v>3.0310000000000001</v>
      </c>
      <c r="BL106" s="4">
        <v>4.6079999999999997</v>
      </c>
      <c r="BM106" s="4">
        <v>0.161</v>
      </c>
      <c r="BN106" s="4">
        <v>4.7690000000000001</v>
      </c>
      <c r="BO106" s="4">
        <v>3.7090000000000001</v>
      </c>
      <c r="BP106" s="4">
        <v>0.129</v>
      </c>
      <c r="BQ106" s="4">
        <v>3.839</v>
      </c>
      <c r="BR106" s="4">
        <v>1.3044</v>
      </c>
      <c r="BU106" s="4">
        <v>1.5289999999999999</v>
      </c>
      <c r="BW106" s="4">
        <v>118.679</v>
      </c>
      <c r="BX106" s="4">
        <v>0.15925400000000001</v>
      </c>
      <c r="BY106" s="4">
        <v>-5</v>
      </c>
      <c r="BZ106" s="4">
        <v>0.87374600000000002</v>
      </c>
      <c r="CA106" s="4">
        <v>3.8917760000000001</v>
      </c>
      <c r="CB106" s="4">
        <v>17.649664000000001</v>
      </c>
      <c r="CC106" s="4">
        <f t="shared" si="12"/>
        <v>1.0282072192</v>
      </c>
      <c r="CE106" s="4">
        <f t="shared" si="13"/>
        <v>8792.9308341544329</v>
      </c>
      <c r="CF106" s="4">
        <f t="shared" si="13"/>
        <v>8.8115918728320004</v>
      </c>
      <c r="CG106" s="4">
        <f t="shared" si="14"/>
        <v>11.160574463808</v>
      </c>
      <c r="CH106" s="4">
        <f t="shared" si="14"/>
        <v>3.7920951629567998</v>
      </c>
    </row>
    <row r="107" spans="1:86">
      <c r="A107" s="2">
        <v>42440</v>
      </c>
      <c r="B107" s="29">
        <v>0.43426064814814813</v>
      </c>
      <c r="C107" s="4">
        <v>14.207000000000001</v>
      </c>
      <c r="D107" s="4">
        <v>1.0999999999999999E-2</v>
      </c>
      <c r="E107" s="4" t="s">
        <v>155</v>
      </c>
      <c r="F107" s="4">
        <v>110</v>
      </c>
      <c r="G107" s="4">
        <v>214.4</v>
      </c>
      <c r="H107" s="4">
        <v>7.2</v>
      </c>
      <c r="I107" s="4">
        <v>151.6</v>
      </c>
      <c r="K107" s="4">
        <v>0.53</v>
      </c>
      <c r="L107" s="4">
        <v>36</v>
      </c>
      <c r="M107" s="4">
        <v>0.877</v>
      </c>
      <c r="N107" s="4">
        <v>12.4589</v>
      </c>
      <c r="O107" s="4">
        <v>9.5999999999999992E-3</v>
      </c>
      <c r="P107" s="4">
        <v>188.0232</v>
      </c>
      <c r="Q107" s="4">
        <v>6.3141999999999996</v>
      </c>
      <c r="R107" s="4">
        <v>194.3</v>
      </c>
      <c r="S107" s="4">
        <v>151.33770000000001</v>
      </c>
      <c r="T107" s="4">
        <v>5.0822000000000003</v>
      </c>
      <c r="U107" s="4">
        <v>156.4</v>
      </c>
      <c r="V107" s="4">
        <v>151.58760000000001</v>
      </c>
      <c r="Y107" s="4">
        <v>31.606000000000002</v>
      </c>
      <c r="Z107" s="4">
        <v>0</v>
      </c>
      <c r="AA107" s="4">
        <v>0.46129999999999999</v>
      </c>
      <c r="AB107" s="4" t="s">
        <v>382</v>
      </c>
      <c r="AC107" s="4">
        <v>0</v>
      </c>
      <c r="AD107" s="4">
        <v>11.8</v>
      </c>
      <c r="AE107" s="4">
        <v>853</v>
      </c>
      <c r="AF107" s="4">
        <v>869</v>
      </c>
      <c r="AG107" s="4">
        <v>885</v>
      </c>
      <c r="AH107" s="4">
        <v>75</v>
      </c>
      <c r="AI107" s="4">
        <v>23.42</v>
      </c>
      <c r="AJ107" s="4">
        <v>0.54</v>
      </c>
      <c r="AK107" s="4">
        <v>988</v>
      </c>
      <c r="AL107" s="4">
        <v>2</v>
      </c>
      <c r="AM107" s="4">
        <v>0</v>
      </c>
      <c r="AN107" s="4">
        <v>27</v>
      </c>
      <c r="AO107" s="4">
        <v>191</v>
      </c>
      <c r="AP107" s="4">
        <v>189.3</v>
      </c>
      <c r="AQ107" s="4">
        <v>1.8</v>
      </c>
      <c r="AR107" s="4">
        <v>195</v>
      </c>
      <c r="AS107" s="4" t="s">
        <v>155</v>
      </c>
      <c r="AT107" s="4">
        <v>2</v>
      </c>
      <c r="AU107" s="5">
        <v>0.64241898148148147</v>
      </c>
      <c r="AV107" s="4">
        <v>47.164223</v>
      </c>
      <c r="AW107" s="4">
        <v>-88.488403000000005</v>
      </c>
      <c r="AX107" s="4">
        <v>319.7</v>
      </c>
      <c r="AY107" s="4">
        <v>23.7</v>
      </c>
      <c r="AZ107" s="4">
        <v>12</v>
      </c>
      <c r="BA107" s="4">
        <v>12</v>
      </c>
      <c r="BB107" s="4" t="s">
        <v>420</v>
      </c>
      <c r="BC107" s="4">
        <v>0.87380000000000002</v>
      </c>
      <c r="BD107" s="4">
        <v>1.2738</v>
      </c>
      <c r="BE107" s="4">
        <v>1.5738000000000001</v>
      </c>
      <c r="BF107" s="4">
        <v>14.063000000000001</v>
      </c>
      <c r="BG107" s="4">
        <v>14.94</v>
      </c>
      <c r="BH107" s="4">
        <v>1.06</v>
      </c>
      <c r="BI107" s="4">
        <v>14.028</v>
      </c>
      <c r="BJ107" s="4">
        <v>3027.2489999999998</v>
      </c>
      <c r="BK107" s="4">
        <v>1.492</v>
      </c>
      <c r="BL107" s="4">
        <v>4.7839999999999998</v>
      </c>
      <c r="BM107" s="4">
        <v>0.161</v>
      </c>
      <c r="BN107" s="4">
        <v>4.9450000000000003</v>
      </c>
      <c r="BO107" s="4">
        <v>3.851</v>
      </c>
      <c r="BP107" s="4">
        <v>0.129</v>
      </c>
      <c r="BQ107" s="4">
        <v>3.98</v>
      </c>
      <c r="BR107" s="4">
        <v>1.218</v>
      </c>
      <c r="BU107" s="4">
        <v>1.524</v>
      </c>
      <c r="BW107" s="4">
        <v>81.507000000000005</v>
      </c>
      <c r="BX107" s="4">
        <v>0.16720599999999999</v>
      </c>
      <c r="BY107" s="4">
        <v>-5</v>
      </c>
      <c r="BZ107" s="4">
        <v>0.87176200000000004</v>
      </c>
      <c r="CA107" s="4">
        <v>4.0860969999999996</v>
      </c>
      <c r="CB107" s="4">
        <v>17.609591999999999</v>
      </c>
      <c r="CC107" s="4">
        <f t="shared" si="12"/>
        <v>1.0795468274</v>
      </c>
      <c r="CE107" s="4">
        <f t="shared" si="13"/>
        <v>9240.1158936932898</v>
      </c>
      <c r="CF107" s="4">
        <f t="shared" si="13"/>
        <v>4.5540531728279996</v>
      </c>
      <c r="CG107" s="4">
        <f t="shared" si="14"/>
        <v>12.148211546819997</v>
      </c>
      <c r="CH107" s="4">
        <f t="shared" si="14"/>
        <v>3.717719011062</v>
      </c>
    </row>
    <row r="108" spans="1:86">
      <c r="A108" s="2">
        <v>42440</v>
      </c>
      <c r="B108" s="29">
        <v>0.43427222222222223</v>
      </c>
      <c r="C108" s="4">
        <v>14.28</v>
      </c>
      <c r="D108" s="4">
        <v>1.0999999999999999E-2</v>
      </c>
      <c r="E108" s="4" t="s">
        <v>155</v>
      </c>
      <c r="F108" s="4">
        <v>110</v>
      </c>
      <c r="G108" s="4">
        <v>247.4</v>
      </c>
      <c r="H108" s="4">
        <v>7.2</v>
      </c>
      <c r="I108" s="4">
        <v>153.19999999999999</v>
      </c>
      <c r="K108" s="4">
        <v>0.5</v>
      </c>
      <c r="L108" s="4">
        <v>36</v>
      </c>
      <c r="M108" s="4">
        <v>0.87639999999999996</v>
      </c>
      <c r="N108" s="4">
        <v>12.5146</v>
      </c>
      <c r="O108" s="4">
        <v>9.5999999999999992E-3</v>
      </c>
      <c r="P108" s="4">
        <v>216.83609999999999</v>
      </c>
      <c r="Q108" s="4">
        <v>6.3395000000000001</v>
      </c>
      <c r="R108" s="4">
        <v>223.2</v>
      </c>
      <c r="S108" s="4">
        <v>174.52889999999999</v>
      </c>
      <c r="T108" s="4">
        <v>5.1025999999999998</v>
      </c>
      <c r="U108" s="4">
        <v>179.6</v>
      </c>
      <c r="V108" s="4">
        <v>153.19659999999999</v>
      </c>
      <c r="Y108" s="4">
        <v>31.55</v>
      </c>
      <c r="Z108" s="4">
        <v>0</v>
      </c>
      <c r="AA108" s="4">
        <v>0.43819999999999998</v>
      </c>
      <c r="AB108" s="4" t="s">
        <v>382</v>
      </c>
      <c r="AC108" s="4">
        <v>0</v>
      </c>
      <c r="AD108" s="4">
        <v>11.9</v>
      </c>
      <c r="AE108" s="4">
        <v>853</v>
      </c>
      <c r="AF108" s="4">
        <v>869</v>
      </c>
      <c r="AG108" s="4">
        <v>885</v>
      </c>
      <c r="AH108" s="4">
        <v>75</v>
      </c>
      <c r="AI108" s="4">
        <v>23.42</v>
      </c>
      <c r="AJ108" s="4">
        <v>0.54</v>
      </c>
      <c r="AK108" s="4">
        <v>988</v>
      </c>
      <c r="AL108" s="4">
        <v>2</v>
      </c>
      <c r="AM108" s="4">
        <v>0</v>
      </c>
      <c r="AN108" s="4">
        <v>27</v>
      </c>
      <c r="AO108" s="4">
        <v>191</v>
      </c>
      <c r="AP108" s="4">
        <v>189.7</v>
      </c>
      <c r="AQ108" s="4">
        <v>1.7</v>
      </c>
      <c r="AR108" s="4">
        <v>195</v>
      </c>
      <c r="AS108" s="4" t="s">
        <v>155</v>
      </c>
      <c r="AT108" s="4">
        <v>2</v>
      </c>
      <c r="AU108" s="5">
        <v>0.64241898148148147</v>
      </c>
      <c r="AV108" s="4">
        <v>47.164250000000003</v>
      </c>
      <c r="AW108" s="4">
        <v>-88.488496999999995</v>
      </c>
      <c r="AX108" s="4">
        <v>319.60000000000002</v>
      </c>
      <c r="AY108" s="4">
        <v>22.8</v>
      </c>
      <c r="AZ108" s="4">
        <v>12</v>
      </c>
      <c r="BA108" s="4">
        <v>12</v>
      </c>
      <c r="BB108" s="4" t="s">
        <v>420</v>
      </c>
      <c r="BC108" s="4">
        <v>0.9738</v>
      </c>
      <c r="BD108" s="4">
        <v>1.4476</v>
      </c>
      <c r="BE108" s="4">
        <v>1.7476</v>
      </c>
      <c r="BF108" s="4">
        <v>14.063000000000001</v>
      </c>
      <c r="BG108" s="4">
        <v>14.87</v>
      </c>
      <c r="BH108" s="4">
        <v>1.06</v>
      </c>
      <c r="BI108" s="4">
        <v>14.103999999999999</v>
      </c>
      <c r="BJ108" s="4">
        <v>3027.1950000000002</v>
      </c>
      <c r="BK108" s="4">
        <v>1.484</v>
      </c>
      <c r="BL108" s="4">
        <v>5.4930000000000003</v>
      </c>
      <c r="BM108" s="4">
        <v>0.161</v>
      </c>
      <c r="BN108" s="4">
        <v>5.6529999999999996</v>
      </c>
      <c r="BO108" s="4">
        <v>4.4210000000000003</v>
      </c>
      <c r="BP108" s="4">
        <v>0.129</v>
      </c>
      <c r="BQ108" s="4">
        <v>4.55</v>
      </c>
      <c r="BR108" s="4">
        <v>1.2254</v>
      </c>
      <c r="BU108" s="4">
        <v>1.514</v>
      </c>
      <c r="BW108" s="4">
        <v>77.070999999999998</v>
      </c>
      <c r="BX108" s="4">
        <v>0.16850799999999999</v>
      </c>
      <c r="BY108" s="4">
        <v>-5</v>
      </c>
      <c r="BZ108" s="4">
        <v>0.87323799999999996</v>
      </c>
      <c r="CA108" s="4">
        <v>4.1179139999999999</v>
      </c>
      <c r="CB108" s="4">
        <v>17.639408</v>
      </c>
      <c r="CC108" s="4">
        <f t="shared" si="12"/>
        <v>1.0879528787999999</v>
      </c>
      <c r="CE108" s="4">
        <f t="shared" si="13"/>
        <v>9311.89931740881</v>
      </c>
      <c r="CF108" s="4">
        <f t="shared" si="13"/>
        <v>4.5649053288719994</v>
      </c>
      <c r="CG108" s="4">
        <f t="shared" si="14"/>
        <v>13.996171998899998</v>
      </c>
      <c r="CH108" s="4">
        <f t="shared" si="14"/>
        <v>3.7694305862531996</v>
      </c>
    </row>
    <row r="109" spans="1:86">
      <c r="A109" s="2">
        <v>42440</v>
      </c>
      <c r="B109" s="29">
        <v>0.43428379629629627</v>
      </c>
      <c r="C109" s="4">
        <v>14.353999999999999</v>
      </c>
      <c r="D109" s="4">
        <v>1.0999999999999999E-2</v>
      </c>
      <c r="E109" s="4" t="s">
        <v>155</v>
      </c>
      <c r="F109" s="4">
        <v>110</v>
      </c>
      <c r="G109" s="4">
        <v>306.8</v>
      </c>
      <c r="H109" s="4">
        <v>9.4</v>
      </c>
      <c r="I109" s="4">
        <v>168</v>
      </c>
      <c r="K109" s="4">
        <v>0.5</v>
      </c>
      <c r="L109" s="4">
        <v>36</v>
      </c>
      <c r="M109" s="4">
        <v>0.87580000000000002</v>
      </c>
      <c r="N109" s="4">
        <v>12.571</v>
      </c>
      <c r="O109" s="4">
        <v>9.5999999999999992E-3</v>
      </c>
      <c r="P109" s="4">
        <v>268.70800000000003</v>
      </c>
      <c r="Q109" s="4">
        <v>8.2606000000000002</v>
      </c>
      <c r="R109" s="4">
        <v>277</v>
      </c>
      <c r="S109" s="4">
        <v>216.2799</v>
      </c>
      <c r="T109" s="4">
        <v>6.6489000000000003</v>
      </c>
      <c r="U109" s="4">
        <v>222.9</v>
      </c>
      <c r="V109" s="4">
        <v>167.9528</v>
      </c>
      <c r="Y109" s="4">
        <v>31.529</v>
      </c>
      <c r="Z109" s="4">
        <v>0</v>
      </c>
      <c r="AA109" s="4">
        <v>0.43790000000000001</v>
      </c>
      <c r="AB109" s="4" t="s">
        <v>382</v>
      </c>
      <c r="AC109" s="4">
        <v>0</v>
      </c>
      <c r="AD109" s="4">
        <v>11.9</v>
      </c>
      <c r="AE109" s="4">
        <v>853</v>
      </c>
      <c r="AF109" s="4">
        <v>869</v>
      </c>
      <c r="AG109" s="4">
        <v>886</v>
      </c>
      <c r="AH109" s="4">
        <v>75</v>
      </c>
      <c r="AI109" s="4">
        <v>23.42</v>
      </c>
      <c r="AJ109" s="4">
        <v>0.54</v>
      </c>
      <c r="AK109" s="4">
        <v>988</v>
      </c>
      <c r="AL109" s="4">
        <v>2</v>
      </c>
      <c r="AM109" s="4">
        <v>0</v>
      </c>
      <c r="AN109" s="4">
        <v>27</v>
      </c>
      <c r="AO109" s="4">
        <v>190.3</v>
      </c>
      <c r="AP109" s="4">
        <v>190</v>
      </c>
      <c r="AQ109" s="4">
        <v>1.7</v>
      </c>
      <c r="AR109" s="4">
        <v>195</v>
      </c>
      <c r="AS109" s="4" t="s">
        <v>155</v>
      </c>
      <c r="AT109" s="4">
        <v>2</v>
      </c>
      <c r="AU109" s="5">
        <v>0.6424305555555555</v>
      </c>
      <c r="AV109" s="4">
        <v>47.164273000000001</v>
      </c>
      <c r="AW109" s="4">
        <v>-88.488625999999996</v>
      </c>
      <c r="AX109" s="4">
        <v>319.7</v>
      </c>
      <c r="AY109" s="4">
        <v>22.6</v>
      </c>
      <c r="AZ109" s="4">
        <v>12</v>
      </c>
      <c r="BA109" s="4">
        <v>12</v>
      </c>
      <c r="BB109" s="4" t="s">
        <v>420</v>
      </c>
      <c r="BC109" s="4">
        <v>1</v>
      </c>
      <c r="BD109" s="4">
        <v>1.5</v>
      </c>
      <c r="BE109" s="4">
        <v>1.8</v>
      </c>
      <c r="BF109" s="4">
        <v>14.063000000000001</v>
      </c>
      <c r="BG109" s="4">
        <v>14.8</v>
      </c>
      <c r="BH109" s="4">
        <v>1.05</v>
      </c>
      <c r="BI109" s="4">
        <v>14.18</v>
      </c>
      <c r="BJ109" s="4">
        <v>3026.8249999999998</v>
      </c>
      <c r="BK109" s="4">
        <v>1.476</v>
      </c>
      <c r="BL109" s="4">
        <v>6.7750000000000004</v>
      </c>
      <c r="BM109" s="4">
        <v>0.20799999999999999</v>
      </c>
      <c r="BN109" s="4">
        <v>6.984</v>
      </c>
      <c r="BO109" s="4">
        <v>5.4530000000000003</v>
      </c>
      <c r="BP109" s="4">
        <v>0.16800000000000001</v>
      </c>
      <c r="BQ109" s="4">
        <v>5.6210000000000004</v>
      </c>
      <c r="BR109" s="4">
        <v>1.3371999999999999</v>
      </c>
      <c r="BU109" s="4">
        <v>1.506</v>
      </c>
      <c r="BW109" s="4">
        <v>76.665000000000006</v>
      </c>
      <c r="BX109" s="4">
        <v>0.170984</v>
      </c>
      <c r="BY109" s="4">
        <v>-5</v>
      </c>
      <c r="BZ109" s="4">
        <v>0.874</v>
      </c>
      <c r="CA109" s="4">
        <v>4.1784210000000002</v>
      </c>
      <c r="CB109" s="4">
        <v>17.654800000000002</v>
      </c>
      <c r="CC109" s="4">
        <f t="shared" si="12"/>
        <v>1.1039388282</v>
      </c>
      <c r="CE109" s="4">
        <f t="shared" si="13"/>
        <v>9447.5698100637746</v>
      </c>
      <c r="CF109" s="4">
        <f t="shared" si="13"/>
        <v>4.6070099988120008</v>
      </c>
      <c r="CG109" s="4">
        <f t="shared" si="14"/>
        <v>17.544717617427004</v>
      </c>
      <c r="CH109" s="4">
        <f t="shared" si="14"/>
        <v>4.1737762672164003</v>
      </c>
    </row>
    <row r="110" spans="1:86">
      <c r="A110" s="2">
        <v>42440</v>
      </c>
      <c r="B110" s="29">
        <v>0.43429537037037041</v>
      </c>
      <c r="C110" s="4">
        <v>14.234999999999999</v>
      </c>
      <c r="D110" s="4">
        <v>0.19450000000000001</v>
      </c>
      <c r="E110" s="4" t="s">
        <v>155</v>
      </c>
      <c r="F110" s="4">
        <v>1944.9048439999999</v>
      </c>
      <c r="G110" s="4">
        <v>338.9</v>
      </c>
      <c r="H110" s="4">
        <v>9.5</v>
      </c>
      <c r="I110" s="4">
        <v>163.19999999999999</v>
      </c>
      <c r="K110" s="4">
        <v>0.46</v>
      </c>
      <c r="L110" s="4">
        <v>36</v>
      </c>
      <c r="M110" s="4">
        <v>0.87509999999999999</v>
      </c>
      <c r="N110" s="4">
        <v>12.457000000000001</v>
      </c>
      <c r="O110" s="4">
        <v>0.17019999999999999</v>
      </c>
      <c r="P110" s="4">
        <v>296.54329999999999</v>
      </c>
      <c r="Q110" s="4">
        <v>8.3132000000000001</v>
      </c>
      <c r="R110" s="4">
        <v>304.89999999999998</v>
      </c>
      <c r="S110" s="4">
        <v>238.68430000000001</v>
      </c>
      <c r="T110" s="4">
        <v>6.6912000000000003</v>
      </c>
      <c r="U110" s="4">
        <v>245.4</v>
      </c>
      <c r="V110" s="4">
        <v>163.18510000000001</v>
      </c>
      <c r="Y110" s="4">
        <v>31.513000000000002</v>
      </c>
      <c r="Z110" s="4">
        <v>0</v>
      </c>
      <c r="AA110" s="4">
        <v>0.40600000000000003</v>
      </c>
      <c r="AB110" s="4" t="s">
        <v>382</v>
      </c>
      <c r="AC110" s="4">
        <v>0</v>
      </c>
      <c r="AD110" s="4">
        <v>11.8</v>
      </c>
      <c r="AE110" s="4">
        <v>853</v>
      </c>
      <c r="AF110" s="4">
        <v>869</v>
      </c>
      <c r="AG110" s="4">
        <v>885</v>
      </c>
      <c r="AH110" s="4">
        <v>75</v>
      </c>
      <c r="AI110" s="4">
        <v>23.42</v>
      </c>
      <c r="AJ110" s="4">
        <v>0.54</v>
      </c>
      <c r="AK110" s="4">
        <v>988</v>
      </c>
      <c r="AL110" s="4">
        <v>2</v>
      </c>
      <c r="AM110" s="4">
        <v>0</v>
      </c>
      <c r="AN110" s="4">
        <v>27</v>
      </c>
      <c r="AO110" s="4">
        <v>190</v>
      </c>
      <c r="AP110" s="4">
        <v>189.3</v>
      </c>
      <c r="AQ110" s="4">
        <v>1.6</v>
      </c>
      <c r="AR110" s="4">
        <v>195</v>
      </c>
      <c r="AS110" s="4" t="s">
        <v>155</v>
      </c>
      <c r="AT110" s="4">
        <v>2</v>
      </c>
      <c r="AU110" s="5">
        <v>0.64244212962962965</v>
      </c>
      <c r="AV110" s="4">
        <v>47.164290999999999</v>
      </c>
      <c r="AW110" s="4">
        <v>-88.488854000000003</v>
      </c>
      <c r="AX110" s="4">
        <v>319.5</v>
      </c>
      <c r="AY110" s="4">
        <v>22.1</v>
      </c>
      <c r="AZ110" s="4">
        <v>12</v>
      </c>
      <c r="BA110" s="4">
        <v>12</v>
      </c>
      <c r="BB110" s="4" t="s">
        <v>420</v>
      </c>
      <c r="BC110" s="4">
        <v>1.0738000000000001</v>
      </c>
      <c r="BD110" s="4">
        <v>1.4261999999999999</v>
      </c>
      <c r="BE110" s="4">
        <v>1.8</v>
      </c>
      <c r="BF110" s="4">
        <v>14.063000000000001</v>
      </c>
      <c r="BG110" s="4">
        <v>14.71</v>
      </c>
      <c r="BH110" s="4">
        <v>1.05</v>
      </c>
      <c r="BI110" s="4">
        <v>14.276</v>
      </c>
      <c r="BJ110" s="4">
        <v>2988.402</v>
      </c>
      <c r="BK110" s="4">
        <v>25.986999999999998</v>
      </c>
      <c r="BL110" s="4">
        <v>7.45</v>
      </c>
      <c r="BM110" s="4">
        <v>0.20899999999999999</v>
      </c>
      <c r="BN110" s="4">
        <v>7.6589999999999998</v>
      </c>
      <c r="BO110" s="4">
        <v>5.9960000000000004</v>
      </c>
      <c r="BP110" s="4">
        <v>0.16800000000000001</v>
      </c>
      <c r="BQ110" s="4">
        <v>6.1639999999999997</v>
      </c>
      <c r="BR110" s="4">
        <v>1.2945</v>
      </c>
      <c r="BU110" s="4">
        <v>1.5</v>
      </c>
      <c r="BW110" s="4">
        <v>70.820999999999998</v>
      </c>
      <c r="BX110" s="4">
        <v>0.24137800000000001</v>
      </c>
      <c r="BY110" s="4">
        <v>-5</v>
      </c>
      <c r="BZ110" s="4">
        <v>0.87176200000000004</v>
      </c>
      <c r="CA110" s="4">
        <v>5.8986749999999999</v>
      </c>
      <c r="CB110" s="4">
        <v>17.609591999999999</v>
      </c>
      <c r="CC110" s="4">
        <f t="shared" si="12"/>
        <v>1.5584299349999999</v>
      </c>
      <c r="CE110" s="4">
        <f t="shared" si="13"/>
        <v>13167.826289010449</v>
      </c>
      <c r="CF110" s="4">
        <f t="shared" si="13"/>
        <v>114.50678381707499</v>
      </c>
      <c r="CG110" s="4">
        <f t="shared" si="14"/>
        <v>27.160496226899998</v>
      </c>
      <c r="CH110" s="4">
        <f t="shared" si="14"/>
        <v>5.7039685862624996</v>
      </c>
    </row>
    <row r="111" spans="1:86">
      <c r="A111" s="2">
        <v>42440</v>
      </c>
      <c r="B111" s="29">
        <v>0.43430694444444445</v>
      </c>
      <c r="C111" s="4">
        <v>14.098000000000001</v>
      </c>
      <c r="D111" s="4">
        <v>0.42959999999999998</v>
      </c>
      <c r="E111" s="4" t="s">
        <v>155</v>
      </c>
      <c r="F111" s="4">
        <v>4296.3373490000004</v>
      </c>
      <c r="G111" s="4">
        <v>343.7</v>
      </c>
      <c r="H111" s="4">
        <v>9.5</v>
      </c>
      <c r="I111" s="4">
        <v>252.3</v>
      </c>
      <c r="K111" s="4">
        <v>0.4</v>
      </c>
      <c r="L111" s="4">
        <v>36</v>
      </c>
      <c r="M111" s="4">
        <v>0.874</v>
      </c>
      <c r="N111" s="4">
        <v>12.322100000000001</v>
      </c>
      <c r="O111" s="4">
        <v>0.3755</v>
      </c>
      <c r="P111" s="4">
        <v>300.42039999999997</v>
      </c>
      <c r="Q111" s="4">
        <v>8.3030000000000008</v>
      </c>
      <c r="R111" s="4">
        <v>308.7</v>
      </c>
      <c r="S111" s="4">
        <v>241.80500000000001</v>
      </c>
      <c r="T111" s="4">
        <v>6.6829999999999998</v>
      </c>
      <c r="U111" s="4">
        <v>248.5</v>
      </c>
      <c r="V111" s="4">
        <v>252.33539999999999</v>
      </c>
      <c r="Y111" s="4">
        <v>31.544</v>
      </c>
      <c r="Z111" s="4">
        <v>0</v>
      </c>
      <c r="AA111" s="4">
        <v>0.34960000000000002</v>
      </c>
      <c r="AB111" s="4" t="s">
        <v>382</v>
      </c>
      <c r="AC111" s="4">
        <v>0</v>
      </c>
      <c r="AD111" s="4">
        <v>11.9</v>
      </c>
      <c r="AE111" s="4">
        <v>853</v>
      </c>
      <c r="AF111" s="4">
        <v>869</v>
      </c>
      <c r="AG111" s="4">
        <v>885</v>
      </c>
      <c r="AH111" s="4">
        <v>75</v>
      </c>
      <c r="AI111" s="4">
        <v>23.42</v>
      </c>
      <c r="AJ111" s="4">
        <v>0.54</v>
      </c>
      <c r="AK111" s="4">
        <v>988</v>
      </c>
      <c r="AL111" s="4">
        <v>2</v>
      </c>
      <c r="AM111" s="4">
        <v>0</v>
      </c>
      <c r="AN111" s="4">
        <v>27</v>
      </c>
      <c r="AO111" s="4">
        <v>190</v>
      </c>
      <c r="AP111" s="4">
        <v>189.7</v>
      </c>
      <c r="AQ111" s="4">
        <v>1.6</v>
      </c>
      <c r="AR111" s="4">
        <v>195</v>
      </c>
      <c r="AS111" s="4" t="s">
        <v>155</v>
      </c>
      <c r="AT111" s="4">
        <v>2</v>
      </c>
      <c r="AU111" s="5">
        <v>0.64246527777777784</v>
      </c>
      <c r="AV111" s="4">
        <v>47.164290999999999</v>
      </c>
      <c r="AW111" s="4">
        <v>-88.489022000000006</v>
      </c>
      <c r="AX111" s="4">
        <v>319.5</v>
      </c>
      <c r="AY111" s="4">
        <v>22.2</v>
      </c>
      <c r="AZ111" s="4">
        <v>12</v>
      </c>
      <c r="BA111" s="4">
        <v>12</v>
      </c>
      <c r="BB111" s="4" t="s">
        <v>420</v>
      </c>
      <c r="BC111" s="4">
        <v>1.1000000000000001</v>
      </c>
      <c r="BD111" s="4">
        <v>1.4738</v>
      </c>
      <c r="BE111" s="4">
        <v>1.8737999999999999</v>
      </c>
      <c r="BF111" s="4">
        <v>14.063000000000001</v>
      </c>
      <c r="BG111" s="4">
        <v>14.58</v>
      </c>
      <c r="BH111" s="4">
        <v>1.04</v>
      </c>
      <c r="BI111" s="4">
        <v>14.416</v>
      </c>
      <c r="BJ111" s="4">
        <v>2937.5430000000001</v>
      </c>
      <c r="BK111" s="4">
        <v>56.975999999999999</v>
      </c>
      <c r="BL111" s="4">
        <v>7.5</v>
      </c>
      <c r="BM111" s="4">
        <v>0.20699999999999999</v>
      </c>
      <c r="BN111" s="4">
        <v>7.7069999999999999</v>
      </c>
      <c r="BO111" s="4">
        <v>6.0369999999999999</v>
      </c>
      <c r="BP111" s="4">
        <v>0.16700000000000001</v>
      </c>
      <c r="BQ111" s="4">
        <v>6.2039999999999997</v>
      </c>
      <c r="BR111" s="4">
        <v>1.9892000000000001</v>
      </c>
      <c r="BU111" s="4">
        <v>1.492</v>
      </c>
      <c r="BW111" s="4">
        <v>60.6</v>
      </c>
      <c r="BX111" s="4">
        <v>0.273206</v>
      </c>
      <c r="BY111" s="4">
        <v>-5</v>
      </c>
      <c r="BZ111" s="4">
        <v>0.87323799999999996</v>
      </c>
      <c r="CA111" s="4">
        <v>6.6764720000000004</v>
      </c>
      <c r="CB111" s="4">
        <v>17.639408</v>
      </c>
      <c r="CC111" s="4">
        <f t="shared" si="12"/>
        <v>1.7639239024</v>
      </c>
      <c r="CE111" s="4">
        <f t="shared" si="13"/>
        <v>14650.480420457114</v>
      </c>
      <c r="CF111" s="4">
        <f t="shared" si="13"/>
        <v>284.15780549798404</v>
      </c>
      <c r="CG111" s="4">
        <f t="shared" si="14"/>
        <v>30.941361719136001</v>
      </c>
      <c r="CH111" s="4">
        <f t="shared" si="14"/>
        <v>9.9207860624927999</v>
      </c>
    </row>
    <row r="112" spans="1:86">
      <c r="A112" s="2">
        <v>42440</v>
      </c>
      <c r="B112" s="29">
        <v>0.43431851851851855</v>
      </c>
      <c r="C112" s="4">
        <v>14.271000000000001</v>
      </c>
      <c r="D112" s="4">
        <v>0.37380000000000002</v>
      </c>
      <c r="E112" s="4" t="s">
        <v>155</v>
      </c>
      <c r="F112" s="4">
        <v>3738.0133559999999</v>
      </c>
      <c r="G112" s="4">
        <v>264.60000000000002</v>
      </c>
      <c r="H112" s="4">
        <v>10.8</v>
      </c>
      <c r="I112" s="4">
        <v>259.8</v>
      </c>
      <c r="K112" s="4">
        <v>0.4</v>
      </c>
      <c r="L112" s="4">
        <v>36</v>
      </c>
      <c r="M112" s="4">
        <v>0.87319999999999998</v>
      </c>
      <c r="N112" s="4">
        <v>12.4621</v>
      </c>
      <c r="O112" s="4">
        <v>0.32640000000000002</v>
      </c>
      <c r="P112" s="4">
        <v>231.1028</v>
      </c>
      <c r="Q112" s="4">
        <v>9.4444999999999997</v>
      </c>
      <c r="R112" s="4">
        <v>240.5</v>
      </c>
      <c r="S112" s="4">
        <v>186.012</v>
      </c>
      <c r="T112" s="4">
        <v>7.6017000000000001</v>
      </c>
      <c r="U112" s="4">
        <v>193.6</v>
      </c>
      <c r="V112" s="4">
        <v>259.75130000000001</v>
      </c>
      <c r="Y112" s="4">
        <v>31.66</v>
      </c>
      <c r="Z112" s="4">
        <v>0</v>
      </c>
      <c r="AA112" s="4">
        <v>0.3493</v>
      </c>
      <c r="AB112" s="4" t="s">
        <v>382</v>
      </c>
      <c r="AC112" s="4">
        <v>0</v>
      </c>
      <c r="AD112" s="4">
        <v>11.8</v>
      </c>
      <c r="AE112" s="4">
        <v>854</v>
      </c>
      <c r="AF112" s="4">
        <v>869</v>
      </c>
      <c r="AG112" s="4">
        <v>885</v>
      </c>
      <c r="AH112" s="4">
        <v>75</v>
      </c>
      <c r="AI112" s="4">
        <v>23.42</v>
      </c>
      <c r="AJ112" s="4">
        <v>0.54</v>
      </c>
      <c r="AK112" s="4">
        <v>988</v>
      </c>
      <c r="AL112" s="4">
        <v>2</v>
      </c>
      <c r="AM112" s="4">
        <v>0</v>
      </c>
      <c r="AN112" s="4">
        <v>27</v>
      </c>
      <c r="AO112" s="4">
        <v>190</v>
      </c>
      <c r="AP112" s="4">
        <v>190</v>
      </c>
      <c r="AQ112" s="4">
        <v>1.8</v>
      </c>
      <c r="AR112" s="4">
        <v>195</v>
      </c>
      <c r="AS112" s="4" t="s">
        <v>155</v>
      </c>
      <c r="AT112" s="4">
        <v>2</v>
      </c>
      <c r="AU112" s="5">
        <v>0.64247685185185188</v>
      </c>
      <c r="AV112" s="4">
        <v>47.164290000000001</v>
      </c>
      <c r="AW112" s="4">
        <v>-88.489057000000003</v>
      </c>
      <c r="AX112" s="4">
        <v>319.5</v>
      </c>
      <c r="AY112" s="4">
        <v>22.9</v>
      </c>
      <c r="AZ112" s="4">
        <v>12</v>
      </c>
      <c r="BA112" s="4">
        <v>12</v>
      </c>
      <c r="BB112" s="4" t="s">
        <v>420</v>
      </c>
      <c r="BC112" s="4">
        <v>1.1000000000000001</v>
      </c>
      <c r="BD112" s="4">
        <v>1.3524</v>
      </c>
      <c r="BE112" s="4">
        <v>1.8262</v>
      </c>
      <c r="BF112" s="4">
        <v>14.063000000000001</v>
      </c>
      <c r="BG112" s="4">
        <v>14.48</v>
      </c>
      <c r="BH112" s="4">
        <v>1.03</v>
      </c>
      <c r="BI112" s="4">
        <v>14.516</v>
      </c>
      <c r="BJ112" s="4">
        <v>2949.605</v>
      </c>
      <c r="BK112" s="4">
        <v>49.173000000000002</v>
      </c>
      <c r="BL112" s="4">
        <v>5.7279999999999998</v>
      </c>
      <c r="BM112" s="4">
        <v>0.23400000000000001</v>
      </c>
      <c r="BN112" s="4">
        <v>5.9619999999999997</v>
      </c>
      <c r="BO112" s="4">
        <v>4.6109999999999998</v>
      </c>
      <c r="BP112" s="4">
        <v>0.188</v>
      </c>
      <c r="BQ112" s="4">
        <v>4.7990000000000004</v>
      </c>
      <c r="BR112" s="4">
        <v>2.0329000000000002</v>
      </c>
      <c r="BU112" s="4">
        <v>1.4870000000000001</v>
      </c>
      <c r="BW112" s="4">
        <v>60.112000000000002</v>
      </c>
      <c r="BX112" s="4">
        <v>0.26854</v>
      </c>
      <c r="BY112" s="4">
        <v>-5</v>
      </c>
      <c r="BZ112" s="4">
        <v>0.87250799999999995</v>
      </c>
      <c r="CA112" s="4">
        <v>6.5624459999999996</v>
      </c>
      <c r="CB112" s="4">
        <v>17.624662000000001</v>
      </c>
      <c r="CC112" s="4">
        <f t="shared" si="12"/>
        <v>1.7337982331999999</v>
      </c>
      <c r="CE112" s="4">
        <f t="shared" si="13"/>
        <v>14459.397779771009</v>
      </c>
      <c r="CF112" s="4">
        <f t="shared" si="13"/>
        <v>241.05328239702598</v>
      </c>
      <c r="CG112" s="4">
        <f t="shared" si="14"/>
        <v>23.525404230437999</v>
      </c>
      <c r="CH112" s="4">
        <f t="shared" si="14"/>
        <v>9.9655749656298003</v>
      </c>
    </row>
    <row r="113" spans="1:86">
      <c r="A113" s="2">
        <v>42440</v>
      </c>
      <c r="B113" s="29">
        <v>0.43433009259259259</v>
      </c>
      <c r="C113" s="4">
        <v>14.279</v>
      </c>
      <c r="D113" s="4">
        <v>9.5699999999999993E-2</v>
      </c>
      <c r="E113" s="4" t="s">
        <v>155</v>
      </c>
      <c r="F113" s="4">
        <v>957.29004299999997</v>
      </c>
      <c r="G113" s="4">
        <v>252.9</v>
      </c>
      <c r="H113" s="4">
        <v>13.1</v>
      </c>
      <c r="I113" s="4">
        <v>210.6</v>
      </c>
      <c r="K113" s="4">
        <v>0.3</v>
      </c>
      <c r="L113" s="4">
        <v>36</v>
      </c>
      <c r="M113" s="4">
        <v>0.87570000000000003</v>
      </c>
      <c r="N113" s="4">
        <v>12.5039</v>
      </c>
      <c r="O113" s="4">
        <v>8.3799999999999999E-2</v>
      </c>
      <c r="P113" s="4">
        <v>221.45779999999999</v>
      </c>
      <c r="Q113" s="4">
        <v>11.471299999999999</v>
      </c>
      <c r="R113" s="4">
        <v>232.9</v>
      </c>
      <c r="S113" s="4">
        <v>178.24889999999999</v>
      </c>
      <c r="T113" s="4">
        <v>9.2331000000000003</v>
      </c>
      <c r="U113" s="4">
        <v>187.5</v>
      </c>
      <c r="V113" s="4">
        <v>210.5521</v>
      </c>
      <c r="Y113" s="4">
        <v>31.41</v>
      </c>
      <c r="Z113" s="4">
        <v>0</v>
      </c>
      <c r="AA113" s="4">
        <v>0.26269999999999999</v>
      </c>
      <c r="AB113" s="4" t="s">
        <v>382</v>
      </c>
      <c r="AC113" s="4">
        <v>0</v>
      </c>
      <c r="AD113" s="4">
        <v>11.9</v>
      </c>
      <c r="AE113" s="4">
        <v>854</v>
      </c>
      <c r="AF113" s="4">
        <v>870</v>
      </c>
      <c r="AG113" s="4">
        <v>885</v>
      </c>
      <c r="AH113" s="4">
        <v>75</v>
      </c>
      <c r="AI113" s="4">
        <v>23.42</v>
      </c>
      <c r="AJ113" s="4">
        <v>0.54</v>
      </c>
      <c r="AK113" s="4">
        <v>988</v>
      </c>
      <c r="AL113" s="4">
        <v>2</v>
      </c>
      <c r="AM113" s="4">
        <v>0</v>
      </c>
      <c r="AN113" s="4">
        <v>27</v>
      </c>
      <c r="AO113" s="4">
        <v>190</v>
      </c>
      <c r="AP113" s="4">
        <v>189.3</v>
      </c>
      <c r="AQ113" s="4">
        <v>1.9</v>
      </c>
      <c r="AR113" s="4">
        <v>195</v>
      </c>
      <c r="AS113" s="4" t="s">
        <v>155</v>
      </c>
      <c r="AT113" s="4">
        <v>2</v>
      </c>
      <c r="AU113" s="5">
        <v>0.64247685185185188</v>
      </c>
      <c r="AV113" s="4">
        <v>47.164271999999997</v>
      </c>
      <c r="AW113" s="4">
        <v>-88.489153000000002</v>
      </c>
      <c r="AX113" s="4">
        <v>319.5</v>
      </c>
      <c r="AY113" s="4">
        <v>23.5</v>
      </c>
      <c r="AZ113" s="4">
        <v>12</v>
      </c>
      <c r="BA113" s="4">
        <v>12</v>
      </c>
      <c r="BB113" s="4" t="s">
        <v>420</v>
      </c>
      <c r="BC113" s="4">
        <v>1.1738</v>
      </c>
      <c r="BD113" s="4">
        <v>1.3737999999999999</v>
      </c>
      <c r="BE113" s="4">
        <v>1.8</v>
      </c>
      <c r="BF113" s="4">
        <v>14.063000000000001</v>
      </c>
      <c r="BG113" s="4">
        <v>14.77</v>
      </c>
      <c r="BH113" s="4">
        <v>1.05</v>
      </c>
      <c r="BI113" s="4">
        <v>14.198</v>
      </c>
      <c r="BJ113" s="4">
        <v>3007.9459999999999</v>
      </c>
      <c r="BK113" s="4">
        <v>12.835000000000001</v>
      </c>
      <c r="BL113" s="4">
        <v>5.5789999999999997</v>
      </c>
      <c r="BM113" s="4">
        <v>0.28899999999999998</v>
      </c>
      <c r="BN113" s="4">
        <v>5.8680000000000003</v>
      </c>
      <c r="BO113" s="4">
        <v>4.49</v>
      </c>
      <c r="BP113" s="4">
        <v>0.23300000000000001</v>
      </c>
      <c r="BQ113" s="4">
        <v>4.7229999999999999</v>
      </c>
      <c r="BR113" s="4">
        <v>1.6749000000000001</v>
      </c>
      <c r="BU113" s="4">
        <v>1.4990000000000001</v>
      </c>
      <c r="BW113" s="4">
        <v>45.95</v>
      </c>
      <c r="BX113" s="4">
        <v>0.30703000000000003</v>
      </c>
      <c r="BY113" s="4">
        <v>-5</v>
      </c>
      <c r="BZ113" s="4">
        <v>0.87274600000000002</v>
      </c>
      <c r="CA113" s="4">
        <v>7.5030460000000003</v>
      </c>
      <c r="CB113" s="4">
        <v>17.629469</v>
      </c>
      <c r="CC113" s="4">
        <f t="shared" si="12"/>
        <v>1.9823047532</v>
      </c>
      <c r="CE113" s="4">
        <f t="shared" si="13"/>
        <v>16858.861631026452</v>
      </c>
      <c r="CF113" s="4">
        <f t="shared" si="13"/>
        <v>71.937291771269997</v>
      </c>
      <c r="CG113" s="4">
        <f t="shared" si="14"/>
        <v>26.471354034726001</v>
      </c>
      <c r="CH113" s="4">
        <f t="shared" si="14"/>
        <v>9.3874382538138015</v>
      </c>
    </row>
    <row r="114" spans="1:86">
      <c r="A114" s="2">
        <v>42440</v>
      </c>
      <c r="B114" s="29">
        <v>0.43434166666666668</v>
      </c>
      <c r="C114" s="4">
        <v>14.055</v>
      </c>
      <c r="D114" s="4">
        <v>3.2899999999999999E-2</v>
      </c>
      <c r="E114" s="4" t="s">
        <v>155</v>
      </c>
      <c r="F114" s="4">
        <v>328.70192300000002</v>
      </c>
      <c r="G114" s="4">
        <v>417.3</v>
      </c>
      <c r="H114" s="4">
        <v>11.5</v>
      </c>
      <c r="I114" s="4">
        <v>174.6</v>
      </c>
      <c r="K114" s="4">
        <v>0.2</v>
      </c>
      <c r="L114" s="4">
        <v>35</v>
      </c>
      <c r="M114" s="4">
        <v>0.878</v>
      </c>
      <c r="N114" s="4">
        <v>12.340999999999999</v>
      </c>
      <c r="O114" s="4">
        <v>2.8899999999999999E-2</v>
      </c>
      <c r="P114" s="4">
        <v>366.37729999999999</v>
      </c>
      <c r="Q114" s="4">
        <v>10.053699999999999</v>
      </c>
      <c r="R114" s="4">
        <v>376.4</v>
      </c>
      <c r="S114" s="4">
        <v>294.8929</v>
      </c>
      <c r="T114" s="4">
        <v>8.0921000000000003</v>
      </c>
      <c r="U114" s="4">
        <v>303</v>
      </c>
      <c r="V114" s="4">
        <v>174.56540000000001</v>
      </c>
      <c r="Y114" s="4">
        <v>31.143999999999998</v>
      </c>
      <c r="Z114" s="4">
        <v>0</v>
      </c>
      <c r="AA114" s="4">
        <v>0.17560000000000001</v>
      </c>
      <c r="AB114" s="4" t="s">
        <v>382</v>
      </c>
      <c r="AC114" s="4">
        <v>0</v>
      </c>
      <c r="AD114" s="4">
        <v>11.9</v>
      </c>
      <c r="AE114" s="4">
        <v>853</v>
      </c>
      <c r="AF114" s="4">
        <v>870</v>
      </c>
      <c r="AG114" s="4">
        <v>885</v>
      </c>
      <c r="AH114" s="4">
        <v>75</v>
      </c>
      <c r="AI114" s="4">
        <v>23.42</v>
      </c>
      <c r="AJ114" s="4">
        <v>0.54</v>
      </c>
      <c r="AK114" s="4">
        <v>988</v>
      </c>
      <c r="AL114" s="4">
        <v>2</v>
      </c>
      <c r="AM114" s="4">
        <v>0</v>
      </c>
      <c r="AN114" s="4">
        <v>27</v>
      </c>
      <c r="AO114" s="4">
        <v>190</v>
      </c>
      <c r="AP114" s="4">
        <v>189.7</v>
      </c>
      <c r="AQ114" s="4">
        <v>2</v>
      </c>
      <c r="AR114" s="4">
        <v>195</v>
      </c>
      <c r="AS114" s="4" t="s">
        <v>155</v>
      </c>
      <c r="AT114" s="4">
        <v>2</v>
      </c>
      <c r="AU114" s="5">
        <v>0.64248842592592592</v>
      </c>
      <c r="AV114" s="4">
        <v>47.164240999999997</v>
      </c>
      <c r="AW114" s="4">
        <v>-88.489283999999998</v>
      </c>
      <c r="AX114" s="4">
        <v>319.39999999999998</v>
      </c>
      <c r="AY114" s="4">
        <v>24.9</v>
      </c>
      <c r="AZ114" s="4">
        <v>12</v>
      </c>
      <c r="BA114" s="4">
        <v>12</v>
      </c>
      <c r="BB114" s="4" t="s">
        <v>420</v>
      </c>
      <c r="BC114" s="4">
        <v>1.2</v>
      </c>
      <c r="BD114" s="4">
        <v>1.4</v>
      </c>
      <c r="BE114" s="4">
        <v>1.8737999999999999</v>
      </c>
      <c r="BF114" s="4">
        <v>14.063000000000001</v>
      </c>
      <c r="BG114" s="4">
        <v>15.06</v>
      </c>
      <c r="BH114" s="4">
        <v>1.07</v>
      </c>
      <c r="BI114" s="4">
        <v>13.891999999999999</v>
      </c>
      <c r="BJ114" s="4">
        <v>3022.009</v>
      </c>
      <c r="BK114" s="4">
        <v>4.4980000000000002</v>
      </c>
      <c r="BL114" s="4">
        <v>9.3949999999999996</v>
      </c>
      <c r="BM114" s="4">
        <v>0.25800000000000001</v>
      </c>
      <c r="BN114" s="4">
        <v>9.6530000000000005</v>
      </c>
      <c r="BO114" s="4">
        <v>7.5620000000000003</v>
      </c>
      <c r="BP114" s="4">
        <v>0.20799999999999999</v>
      </c>
      <c r="BQ114" s="4">
        <v>7.77</v>
      </c>
      <c r="BR114" s="4">
        <v>1.4135</v>
      </c>
      <c r="BU114" s="4">
        <v>1.5129999999999999</v>
      </c>
      <c r="BW114" s="4">
        <v>31.266999999999999</v>
      </c>
      <c r="BX114" s="4">
        <v>0.329206</v>
      </c>
      <c r="BY114" s="4">
        <v>-5</v>
      </c>
      <c r="BZ114" s="4">
        <v>0.87449200000000005</v>
      </c>
      <c r="CA114" s="4">
        <v>8.0449719999999996</v>
      </c>
      <c r="CB114" s="4">
        <v>17.664738</v>
      </c>
      <c r="CC114" s="4">
        <f t="shared" si="12"/>
        <v>2.1254816023999998</v>
      </c>
      <c r="CE114" s="4">
        <f t="shared" si="13"/>
        <v>18161.047408194754</v>
      </c>
      <c r="CF114" s="4">
        <f t="shared" si="13"/>
        <v>27.031154189831998</v>
      </c>
      <c r="CG114" s="4">
        <f t="shared" si="14"/>
        <v>46.694546032679995</v>
      </c>
      <c r="CH114" s="4">
        <f t="shared" si="14"/>
        <v>8.4945612377339987</v>
      </c>
    </row>
    <row r="115" spans="1:86">
      <c r="A115" s="2">
        <v>42440</v>
      </c>
      <c r="B115" s="29">
        <v>0.43435324074074072</v>
      </c>
      <c r="C115" s="4">
        <v>13.984</v>
      </c>
      <c r="D115" s="4">
        <v>2.4899999999999999E-2</v>
      </c>
      <c r="E115" s="4" t="s">
        <v>155</v>
      </c>
      <c r="F115" s="4">
        <v>248.57371800000001</v>
      </c>
      <c r="G115" s="4">
        <v>744.6</v>
      </c>
      <c r="H115" s="4">
        <v>8</v>
      </c>
      <c r="I115" s="4">
        <v>150.9</v>
      </c>
      <c r="K115" s="4">
        <v>0.37</v>
      </c>
      <c r="L115" s="4">
        <v>35</v>
      </c>
      <c r="M115" s="4">
        <v>0.87860000000000005</v>
      </c>
      <c r="N115" s="4">
        <v>12.2865</v>
      </c>
      <c r="O115" s="4">
        <v>2.18E-2</v>
      </c>
      <c r="P115" s="4">
        <v>654.1748</v>
      </c>
      <c r="Q115" s="4">
        <v>7.0289000000000001</v>
      </c>
      <c r="R115" s="4">
        <v>661.2</v>
      </c>
      <c r="S115" s="4">
        <v>526.53779999999995</v>
      </c>
      <c r="T115" s="4">
        <v>5.6574999999999998</v>
      </c>
      <c r="U115" s="4">
        <v>532.20000000000005</v>
      </c>
      <c r="V115" s="4">
        <v>150.93299999999999</v>
      </c>
      <c r="Y115" s="4">
        <v>30.992000000000001</v>
      </c>
      <c r="Z115" s="4">
        <v>0</v>
      </c>
      <c r="AA115" s="4">
        <v>0.32829999999999998</v>
      </c>
      <c r="AB115" s="4" t="s">
        <v>382</v>
      </c>
      <c r="AC115" s="4">
        <v>0</v>
      </c>
      <c r="AD115" s="4">
        <v>11.8</v>
      </c>
      <c r="AE115" s="4">
        <v>853</v>
      </c>
      <c r="AF115" s="4">
        <v>869</v>
      </c>
      <c r="AG115" s="4">
        <v>885</v>
      </c>
      <c r="AH115" s="4">
        <v>75</v>
      </c>
      <c r="AI115" s="4">
        <v>23.42</v>
      </c>
      <c r="AJ115" s="4">
        <v>0.54</v>
      </c>
      <c r="AK115" s="4">
        <v>988</v>
      </c>
      <c r="AL115" s="4">
        <v>2</v>
      </c>
      <c r="AM115" s="4">
        <v>0</v>
      </c>
      <c r="AN115" s="4">
        <v>27</v>
      </c>
      <c r="AO115" s="4">
        <v>190</v>
      </c>
      <c r="AP115" s="4">
        <v>189.3</v>
      </c>
      <c r="AQ115" s="4">
        <v>1.9</v>
      </c>
      <c r="AR115" s="4">
        <v>195</v>
      </c>
      <c r="AS115" s="4" t="s">
        <v>155</v>
      </c>
      <c r="AT115" s="4">
        <v>2</v>
      </c>
      <c r="AU115" s="5">
        <v>0.64249999999999996</v>
      </c>
      <c r="AV115" s="4">
        <v>47.164200999999998</v>
      </c>
      <c r="AW115" s="4">
        <v>-88.489420999999993</v>
      </c>
      <c r="AX115" s="4">
        <v>319.3</v>
      </c>
      <c r="AY115" s="4">
        <v>26.4</v>
      </c>
      <c r="AZ115" s="4">
        <v>12</v>
      </c>
      <c r="BA115" s="4">
        <v>12</v>
      </c>
      <c r="BB115" s="4" t="s">
        <v>420</v>
      </c>
      <c r="BC115" s="4">
        <v>1.2</v>
      </c>
      <c r="BD115" s="4">
        <v>1.4</v>
      </c>
      <c r="BE115" s="4">
        <v>1.9</v>
      </c>
      <c r="BF115" s="4">
        <v>14.063000000000001</v>
      </c>
      <c r="BG115" s="4">
        <v>15.15</v>
      </c>
      <c r="BH115" s="4">
        <v>1.08</v>
      </c>
      <c r="BI115" s="4">
        <v>13.816000000000001</v>
      </c>
      <c r="BJ115" s="4">
        <v>3024.3110000000001</v>
      </c>
      <c r="BK115" s="4">
        <v>3.4220000000000002</v>
      </c>
      <c r="BL115" s="4">
        <v>16.863</v>
      </c>
      <c r="BM115" s="4">
        <v>0.18099999999999999</v>
      </c>
      <c r="BN115" s="4">
        <v>17.044</v>
      </c>
      <c r="BO115" s="4">
        <v>13.573</v>
      </c>
      <c r="BP115" s="4">
        <v>0.14599999999999999</v>
      </c>
      <c r="BQ115" s="4">
        <v>13.718999999999999</v>
      </c>
      <c r="BR115" s="4">
        <v>1.2284999999999999</v>
      </c>
      <c r="BU115" s="4">
        <v>1.514</v>
      </c>
      <c r="BW115" s="4">
        <v>58.767000000000003</v>
      </c>
      <c r="BX115" s="4">
        <v>0.36183999999999999</v>
      </c>
      <c r="BY115" s="4">
        <v>-5</v>
      </c>
      <c r="BZ115" s="4">
        <v>0.87276200000000004</v>
      </c>
      <c r="CA115" s="4">
        <v>8.8424650000000007</v>
      </c>
      <c r="CB115" s="4">
        <v>17.629791999999998</v>
      </c>
      <c r="CC115" s="4">
        <f t="shared" si="12"/>
        <v>2.3361792530000001</v>
      </c>
      <c r="CE115" s="4">
        <f t="shared" si="13"/>
        <v>19976.546032461407</v>
      </c>
      <c r="CF115" s="4">
        <f t="shared" si="13"/>
        <v>22.603409676810003</v>
      </c>
      <c r="CG115" s="4">
        <f t="shared" si="14"/>
        <v>90.618403669244998</v>
      </c>
      <c r="CH115" s="4">
        <f t="shared" si="14"/>
        <v>8.1146372846174994</v>
      </c>
    </row>
    <row r="116" spans="1:86">
      <c r="A116" s="2">
        <v>42440</v>
      </c>
      <c r="B116" s="29">
        <v>0.43436481481481487</v>
      </c>
      <c r="C116" s="4">
        <v>13.984</v>
      </c>
      <c r="D116" s="4">
        <v>2.4E-2</v>
      </c>
      <c r="E116" s="4" t="s">
        <v>155</v>
      </c>
      <c r="F116" s="4">
        <v>240</v>
      </c>
      <c r="G116" s="4">
        <v>851.1</v>
      </c>
      <c r="H116" s="4">
        <v>6.9</v>
      </c>
      <c r="I116" s="4">
        <v>149.5</v>
      </c>
      <c r="K116" s="4">
        <v>0.63</v>
      </c>
      <c r="L116" s="4">
        <v>35</v>
      </c>
      <c r="M116" s="4">
        <v>0.87860000000000005</v>
      </c>
      <c r="N116" s="4">
        <v>12.286799999999999</v>
      </c>
      <c r="O116" s="4">
        <v>2.1100000000000001E-2</v>
      </c>
      <c r="P116" s="4">
        <v>747.74839999999995</v>
      </c>
      <c r="Q116" s="4">
        <v>6.0572999999999997</v>
      </c>
      <c r="R116" s="4">
        <v>753.8</v>
      </c>
      <c r="S116" s="4">
        <v>601.85410000000002</v>
      </c>
      <c r="T116" s="4">
        <v>4.8754999999999997</v>
      </c>
      <c r="U116" s="4">
        <v>606.70000000000005</v>
      </c>
      <c r="V116" s="4">
        <v>149.4896</v>
      </c>
      <c r="Y116" s="4">
        <v>30.869</v>
      </c>
      <c r="Z116" s="4">
        <v>0</v>
      </c>
      <c r="AA116" s="4">
        <v>0.55759999999999998</v>
      </c>
      <c r="AB116" s="4" t="s">
        <v>382</v>
      </c>
      <c r="AC116" s="4">
        <v>0</v>
      </c>
      <c r="AD116" s="4">
        <v>11.9</v>
      </c>
      <c r="AE116" s="4">
        <v>853</v>
      </c>
      <c r="AF116" s="4">
        <v>869</v>
      </c>
      <c r="AG116" s="4">
        <v>885</v>
      </c>
      <c r="AH116" s="4">
        <v>75</v>
      </c>
      <c r="AI116" s="4">
        <v>23.42</v>
      </c>
      <c r="AJ116" s="4">
        <v>0.54</v>
      </c>
      <c r="AK116" s="4">
        <v>988</v>
      </c>
      <c r="AL116" s="4">
        <v>2</v>
      </c>
      <c r="AM116" s="4">
        <v>0</v>
      </c>
      <c r="AN116" s="4">
        <v>27</v>
      </c>
      <c r="AO116" s="4">
        <v>190</v>
      </c>
      <c r="AP116" s="4">
        <v>189.7</v>
      </c>
      <c r="AQ116" s="4">
        <v>1.9</v>
      </c>
      <c r="AR116" s="4">
        <v>195</v>
      </c>
      <c r="AS116" s="4" t="s">
        <v>155</v>
      </c>
      <c r="AT116" s="4">
        <v>2</v>
      </c>
      <c r="AU116" s="5">
        <v>0.642511574074074</v>
      </c>
      <c r="AV116" s="4">
        <v>47.164110999999998</v>
      </c>
      <c r="AW116" s="4">
        <v>-88.489664000000005</v>
      </c>
      <c r="AX116" s="4">
        <v>319.10000000000002</v>
      </c>
      <c r="AY116" s="4">
        <v>27.2</v>
      </c>
      <c r="AZ116" s="4">
        <v>12</v>
      </c>
      <c r="BA116" s="4">
        <v>11</v>
      </c>
      <c r="BB116" s="4" t="s">
        <v>430</v>
      </c>
      <c r="BC116" s="4">
        <v>1.2</v>
      </c>
      <c r="BD116" s="4">
        <v>1.4738</v>
      </c>
      <c r="BE116" s="4">
        <v>1.9</v>
      </c>
      <c r="BF116" s="4">
        <v>14.063000000000001</v>
      </c>
      <c r="BG116" s="4">
        <v>15.15</v>
      </c>
      <c r="BH116" s="4">
        <v>1.08</v>
      </c>
      <c r="BI116" s="4">
        <v>13.815</v>
      </c>
      <c r="BJ116" s="4">
        <v>3024.5320000000002</v>
      </c>
      <c r="BK116" s="4">
        <v>3.3039999999999998</v>
      </c>
      <c r="BL116" s="4">
        <v>19.276</v>
      </c>
      <c r="BM116" s="4">
        <v>0.156</v>
      </c>
      <c r="BN116" s="4">
        <v>19.431999999999999</v>
      </c>
      <c r="BO116" s="4">
        <v>15.515000000000001</v>
      </c>
      <c r="BP116" s="4">
        <v>0.126</v>
      </c>
      <c r="BQ116" s="4">
        <v>15.641</v>
      </c>
      <c r="BR116" s="4">
        <v>1.2168000000000001</v>
      </c>
      <c r="BU116" s="4">
        <v>1.508</v>
      </c>
      <c r="BW116" s="4">
        <v>99.795000000000002</v>
      </c>
      <c r="BX116" s="4">
        <v>0.341414</v>
      </c>
      <c r="BY116" s="4">
        <v>-5</v>
      </c>
      <c r="BZ116" s="4">
        <v>0.87423799999999996</v>
      </c>
      <c r="CA116" s="4">
        <v>8.3433039999999998</v>
      </c>
      <c r="CB116" s="4">
        <v>17.659607999999999</v>
      </c>
      <c r="CC116" s="4">
        <f t="shared" si="12"/>
        <v>2.2043009167999998</v>
      </c>
      <c r="CE116" s="4">
        <f t="shared" si="13"/>
        <v>18850.238680494818</v>
      </c>
      <c r="CF116" s="4">
        <f t="shared" si="13"/>
        <v>20.592008482751996</v>
      </c>
      <c r="CG116" s="4">
        <f t="shared" si="14"/>
        <v>97.481720544408006</v>
      </c>
      <c r="CH116" s="4">
        <f t="shared" si="14"/>
        <v>7.5836428334784003</v>
      </c>
    </row>
    <row r="117" spans="1:86">
      <c r="A117" s="2">
        <v>42440</v>
      </c>
      <c r="B117" s="29">
        <v>0.43437638888888891</v>
      </c>
      <c r="C117" s="4">
        <v>13.99</v>
      </c>
      <c r="D117" s="4">
        <v>2.4E-2</v>
      </c>
      <c r="E117" s="4" t="s">
        <v>155</v>
      </c>
      <c r="F117" s="4">
        <v>240</v>
      </c>
      <c r="G117" s="4">
        <v>918</v>
      </c>
      <c r="H117" s="4">
        <v>5.8</v>
      </c>
      <c r="I117" s="4">
        <v>147</v>
      </c>
      <c r="K117" s="4">
        <v>0.77</v>
      </c>
      <c r="L117" s="4">
        <v>35</v>
      </c>
      <c r="M117" s="4">
        <v>0.87870000000000004</v>
      </c>
      <c r="N117" s="4">
        <v>12.2925</v>
      </c>
      <c r="O117" s="4">
        <v>2.1100000000000001E-2</v>
      </c>
      <c r="P117" s="4">
        <v>806.64970000000005</v>
      </c>
      <c r="Q117" s="4">
        <v>5.0643000000000002</v>
      </c>
      <c r="R117" s="4">
        <v>811.7</v>
      </c>
      <c r="S117" s="4">
        <v>649.26310000000001</v>
      </c>
      <c r="T117" s="4">
        <v>4.0762</v>
      </c>
      <c r="U117" s="4">
        <v>653.29999999999995</v>
      </c>
      <c r="V117" s="4">
        <v>147.00450000000001</v>
      </c>
      <c r="Y117" s="4">
        <v>30.445</v>
      </c>
      <c r="Z117" s="4">
        <v>0</v>
      </c>
      <c r="AA117" s="4">
        <v>0.68030000000000002</v>
      </c>
      <c r="AB117" s="4" t="s">
        <v>382</v>
      </c>
      <c r="AC117" s="4">
        <v>0</v>
      </c>
      <c r="AD117" s="4">
        <v>11.8</v>
      </c>
      <c r="AE117" s="4">
        <v>853</v>
      </c>
      <c r="AF117" s="4">
        <v>870</v>
      </c>
      <c r="AG117" s="4">
        <v>886</v>
      </c>
      <c r="AH117" s="4">
        <v>75</v>
      </c>
      <c r="AI117" s="4">
        <v>23.42</v>
      </c>
      <c r="AJ117" s="4">
        <v>0.54</v>
      </c>
      <c r="AK117" s="4">
        <v>988</v>
      </c>
      <c r="AL117" s="4">
        <v>2</v>
      </c>
      <c r="AM117" s="4">
        <v>0</v>
      </c>
      <c r="AN117" s="4">
        <v>27</v>
      </c>
      <c r="AO117" s="4">
        <v>190</v>
      </c>
      <c r="AP117" s="4">
        <v>190</v>
      </c>
      <c r="AQ117" s="4">
        <v>2.1</v>
      </c>
      <c r="AR117" s="4">
        <v>195</v>
      </c>
      <c r="AS117" s="4" t="s">
        <v>155</v>
      </c>
      <c r="AT117" s="4">
        <v>2</v>
      </c>
      <c r="AU117" s="5">
        <v>0.64253472222222219</v>
      </c>
      <c r="AV117" s="4">
        <v>47.164033000000003</v>
      </c>
      <c r="AW117" s="4">
        <v>-88.489844000000005</v>
      </c>
      <c r="AX117" s="4">
        <v>318.89999999999998</v>
      </c>
      <c r="AY117" s="4">
        <v>28.7</v>
      </c>
      <c r="AZ117" s="4">
        <v>12</v>
      </c>
      <c r="BA117" s="4">
        <v>11</v>
      </c>
      <c r="BB117" s="4" t="s">
        <v>430</v>
      </c>
      <c r="BC117" s="4">
        <v>1.0524</v>
      </c>
      <c r="BD117" s="4">
        <v>1.3524</v>
      </c>
      <c r="BE117" s="4">
        <v>1.7524</v>
      </c>
      <c r="BF117" s="4">
        <v>14.063000000000001</v>
      </c>
      <c r="BG117" s="4">
        <v>15.14</v>
      </c>
      <c r="BH117" s="4">
        <v>1.08</v>
      </c>
      <c r="BI117" s="4">
        <v>13.81</v>
      </c>
      <c r="BJ117" s="4">
        <v>3024.5920000000001</v>
      </c>
      <c r="BK117" s="4">
        <v>3.302</v>
      </c>
      <c r="BL117" s="4">
        <v>20.785</v>
      </c>
      <c r="BM117" s="4">
        <v>0.13</v>
      </c>
      <c r="BN117" s="4">
        <v>20.914999999999999</v>
      </c>
      <c r="BO117" s="4">
        <v>16.73</v>
      </c>
      <c r="BP117" s="4">
        <v>0.105</v>
      </c>
      <c r="BQ117" s="4">
        <v>16.835000000000001</v>
      </c>
      <c r="BR117" s="4">
        <v>1.1960999999999999</v>
      </c>
      <c r="BU117" s="4">
        <v>1.486</v>
      </c>
      <c r="BW117" s="4">
        <v>121.71</v>
      </c>
      <c r="BX117" s="4">
        <v>0.340698</v>
      </c>
      <c r="BY117" s="4">
        <v>-5</v>
      </c>
      <c r="BZ117" s="4">
        <v>0.87350799999999995</v>
      </c>
      <c r="CA117" s="4">
        <v>8.3258069999999993</v>
      </c>
      <c r="CB117" s="4">
        <v>17.644862</v>
      </c>
      <c r="CC117" s="4">
        <f t="shared" si="12"/>
        <v>2.1996782093999996</v>
      </c>
      <c r="CE117" s="4">
        <f t="shared" si="13"/>
        <v>18811.080426570767</v>
      </c>
      <c r="CF117" s="4">
        <f t="shared" si="13"/>
        <v>20.536385591357998</v>
      </c>
      <c r="CG117" s="4">
        <f t="shared" si="14"/>
        <v>104.703225751215</v>
      </c>
      <c r="CH117" s="4">
        <f t="shared" si="14"/>
        <v>7.4389978212668986</v>
      </c>
    </row>
    <row r="118" spans="1:86">
      <c r="A118" s="2">
        <v>42440</v>
      </c>
      <c r="B118" s="29">
        <v>0.43438796296296295</v>
      </c>
      <c r="C118" s="4">
        <v>13.991</v>
      </c>
      <c r="D118" s="4">
        <v>2.4E-2</v>
      </c>
      <c r="E118" s="4" t="s">
        <v>155</v>
      </c>
      <c r="F118" s="4">
        <v>240</v>
      </c>
      <c r="G118" s="4">
        <v>948.6</v>
      </c>
      <c r="H118" s="4">
        <v>9.1999999999999993</v>
      </c>
      <c r="I118" s="4">
        <v>145</v>
      </c>
      <c r="K118" s="4">
        <v>0.8</v>
      </c>
      <c r="L118" s="4">
        <v>35</v>
      </c>
      <c r="M118" s="4">
        <v>0.87870000000000004</v>
      </c>
      <c r="N118" s="4">
        <v>12.293699999999999</v>
      </c>
      <c r="O118" s="4">
        <v>2.1100000000000001E-2</v>
      </c>
      <c r="P118" s="4">
        <v>833.48630000000003</v>
      </c>
      <c r="Q118" s="4">
        <v>8.1120999999999999</v>
      </c>
      <c r="R118" s="4">
        <v>841.6</v>
      </c>
      <c r="S118" s="4">
        <v>670.86350000000004</v>
      </c>
      <c r="T118" s="4">
        <v>6.5293000000000001</v>
      </c>
      <c r="U118" s="4">
        <v>677.4</v>
      </c>
      <c r="V118" s="4">
        <v>144.9802</v>
      </c>
      <c r="Y118" s="4">
        <v>30.47</v>
      </c>
      <c r="Z118" s="4">
        <v>0</v>
      </c>
      <c r="AA118" s="4">
        <v>0.70289999999999997</v>
      </c>
      <c r="AB118" s="4" t="s">
        <v>382</v>
      </c>
      <c r="AC118" s="4">
        <v>0</v>
      </c>
      <c r="AD118" s="4">
        <v>11.8</v>
      </c>
      <c r="AE118" s="4">
        <v>854</v>
      </c>
      <c r="AF118" s="4">
        <v>869</v>
      </c>
      <c r="AG118" s="4">
        <v>885</v>
      </c>
      <c r="AH118" s="4">
        <v>75</v>
      </c>
      <c r="AI118" s="4">
        <v>23.42</v>
      </c>
      <c r="AJ118" s="4">
        <v>0.54</v>
      </c>
      <c r="AK118" s="4">
        <v>988</v>
      </c>
      <c r="AL118" s="4">
        <v>2</v>
      </c>
      <c r="AM118" s="4">
        <v>0</v>
      </c>
      <c r="AN118" s="4">
        <v>27</v>
      </c>
      <c r="AO118" s="4">
        <v>190</v>
      </c>
      <c r="AP118" s="4">
        <v>190</v>
      </c>
      <c r="AQ118" s="4">
        <v>2.2000000000000002</v>
      </c>
      <c r="AR118" s="4">
        <v>195</v>
      </c>
      <c r="AS118" s="4" t="s">
        <v>155</v>
      </c>
      <c r="AT118" s="4">
        <v>2</v>
      </c>
      <c r="AU118" s="5">
        <v>0.64254629629629634</v>
      </c>
      <c r="AV118" s="4">
        <v>47.163953999999997</v>
      </c>
      <c r="AW118" s="4">
        <v>-88.489980000000003</v>
      </c>
      <c r="AX118" s="4">
        <v>318.7</v>
      </c>
      <c r="AY118" s="4">
        <v>29.6</v>
      </c>
      <c r="AZ118" s="4">
        <v>12</v>
      </c>
      <c r="BA118" s="4">
        <v>11</v>
      </c>
      <c r="BB118" s="4" t="s">
        <v>430</v>
      </c>
      <c r="BC118" s="4">
        <v>1</v>
      </c>
      <c r="BD118" s="4">
        <v>1.3</v>
      </c>
      <c r="BE118" s="4">
        <v>1.7</v>
      </c>
      <c r="BF118" s="4">
        <v>14.063000000000001</v>
      </c>
      <c r="BG118" s="4">
        <v>15.14</v>
      </c>
      <c r="BH118" s="4">
        <v>1.08</v>
      </c>
      <c r="BI118" s="4">
        <v>13.807</v>
      </c>
      <c r="BJ118" s="4">
        <v>3024.6419999999998</v>
      </c>
      <c r="BK118" s="4">
        <v>3.302</v>
      </c>
      <c r="BL118" s="4">
        <v>21.475000000000001</v>
      </c>
      <c r="BM118" s="4">
        <v>0.20899999999999999</v>
      </c>
      <c r="BN118" s="4">
        <v>21.684000000000001</v>
      </c>
      <c r="BO118" s="4">
        <v>17.285</v>
      </c>
      <c r="BP118" s="4">
        <v>0.16800000000000001</v>
      </c>
      <c r="BQ118" s="4">
        <v>17.452999999999999</v>
      </c>
      <c r="BR118" s="4">
        <v>1.1795</v>
      </c>
      <c r="BU118" s="4">
        <v>1.4870000000000001</v>
      </c>
      <c r="BW118" s="4">
        <v>125.751</v>
      </c>
      <c r="BX118" s="4">
        <v>0.31714399999999998</v>
      </c>
      <c r="BY118" s="4">
        <v>-5</v>
      </c>
      <c r="BZ118" s="4">
        <v>0.873</v>
      </c>
      <c r="CA118" s="4">
        <v>7.7502069999999996</v>
      </c>
      <c r="CB118" s="4">
        <v>17.634599999999999</v>
      </c>
      <c r="CC118" s="4">
        <f t="shared" si="12"/>
        <v>2.0476046894</v>
      </c>
      <c r="CE118" s="4">
        <f t="shared" si="13"/>
        <v>17510.876395867817</v>
      </c>
      <c r="CF118" s="4">
        <f t="shared" si="13"/>
        <v>19.116614084958002</v>
      </c>
      <c r="CG118" s="4">
        <f t="shared" si="14"/>
        <v>101.04247898993698</v>
      </c>
      <c r="CH118" s="4">
        <f t="shared" si="14"/>
        <v>6.8286027599054995</v>
      </c>
    </row>
    <row r="119" spans="1:86">
      <c r="A119" s="2">
        <v>42440</v>
      </c>
      <c r="B119" s="29">
        <v>0.43439953703703704</v>
      </c>
      <c r="C119" s="4">
        <v>13.999000000000001</v>
      </c>
      <c r="D119" s="4">
        <v>2.4E-2</v>
      </c>
      <c r="E119" s="4" t="s">
        <v>155</v>
      </c>
      <c r="F119" s="4">
        <v>240</v>
      </c>
      <c r="G119" s="4">
        <v>954.3</v>
      </c>
      <c r="H119" s="4">
        <v>9.3000000000000007</v>
      </c>
      <c r="I119" s="4">
        <v>151.6</v>
      </c>
      <c r="K119" s="4">
        <v>0.8</v>
      </c>
      <c r="L119" s="4">
        <v>35</v>
      </c>
      <c r="M119" s="4">
        <v>0.87860000000000005</v>
      </c>
      <c r="N119" s="4">
        <v>12.2995</v>
      </c>
      <c r="O119" s="4">
        <v>2.1100000000000001E-2</v>
      </c>
      <c r="P119" s="4">
        <v>838.43520000000001</v>
      </c>
      <c r="Q119" s="4">
        <v>8.1708999999999996</v>
      </c>
      <c r="R119" s="4">
        <v>846.6</v>
      </c>
      <c r="S119" s="4">
        <v>674.84680000000003</v>
      </c>
      <c r="T119" s="4">
        <v>6.5766</v>
      </c>
      <c r="U119" s="4">
        <v>681.4</v>
      </c>
      <c r="V119" s="4">
        <v>151.5966</v>
      </c>
      <c r="Y119" s="4">
        <v>30.382000000000001</v>
      </c>
      <c r="Z119" s="4">
        <v>0</v>
      </c>
      <c r="AA119" s="4">
        <v>0.70289999999999997</v>
      </c>
      <c r="AB119" s="4" t="s">
        <v>382</v>
      </c>
      <c r="AC119" s="4">
        <v>0</v>
      </c>
      <c r="AD119" s="4">
        <v>11.9</v>
      </c>
      <c r="AE119" s="4">
        <v>853</v>
      </c>
      <c r="AF119" s="4">
        <v>869</v>
      </c>
      <c r="AG119" s="4">
        <v>885</v>
      </c>
      <c r="AH119" s="4">
        <v>75</v>
      </c>
      <c r="AI119" s="4">
        <v>23.42</v>
      </c>
      <c r="AJ119" s="4">
        <v>0.54</v>
      </c>
      <c r="AK119" s="4">
        <v>988</v>
      </c>
      <c r="AL119" s="4">
        <v>2</v>
      </c>
      <c r="AM119" s="4">
        <v>0</v>
      </c>
      <c r="AN119" s="4">
        <v>27</v>
      </c>
      <c r="AO119" s="4">
        <v>190</v>
      </c>
      <c r="AP119" s="4">
        <v>190</v>
      </c>
      <c r="AQ119" s="4">
        <v>2.1</v>
      </c>
      <c r="AR119" s="4">
        <v>195</v>
      </c>
      <c r="AS119" s="4" t="s">
        <v>155</v>
      </c>
      <c r="AT119" s="4">
        <v>2</v>
      </c>
      <c r="AU119" s="5">
        <v>0.64255787037037038</v>
      </c>
      <c r="AV119" s="4">
        <v>47.163933</v>
      </c>
      <c r="AW119" s="4">
        <v>-88.490015</v>
      </c>
      <c r="AX119" s="4">
        <v>318.60000000000002</v>
      </c>
      <c r="AY119" s="4">
        <v>30.8</v>
      </c>
      <c r="AZ119" s="4">
        <v>12</v>
      </c>
      <c r="BA119" s="4">
        <v>11</v>
      </c>
      <c r="BB119" s="4" t="s">
        <v>430</v>
      </c>
      <c r="BC119" s="4">
        <v>0.85240000000000005</v>
      </c>
      <c r="BD119" s="4">
        <v>1.2262</v>
      </c>
      <c r="BE119" s="4">
        <v>1.5524</v>
      </c>
      <c r="BF119" s="4">
        <v>14.063000000000001</v>
      </c>
      <c r="BG119" s="4">
        <v>15.13</v>
      </c>
      <c r="BH119" s="4">
        <v>1.08</v>
      </c>
      <c r="BI119" s="4">
        <v>13.819000000000001</v>
      </c>
      <c r="BJ119" s="4">
        <v>3024.4789999999998</v>
      </c>
      <c r="BK119" s="4">
        <v>3.3</v>
      </c>
      <c r="BL119" s="4">
        <v>21.591000000000001</v>
      </c>
      <c r="BM119" s="4">
        <v>0.21</v>
      </c>
      <c r="BN119" s="4">
        <v>21.800999999999998</v>
      </c>
      <c r="BO119" s="4">
        <v>17.378</v>
      </c>
      <c r="BP119" s="4">
        <v>0.16900000000000001</v>
      </c>
      <c r="BQ119" s="4">
        <v>17.547999999999998</v>
      </c>
      <c r="BR119" s="4">
        <v>1.2326999999999999</v>
      </c>
      <c r="BU119" s="4">
        <v>1.482</v>
      </c>
      <c r="BW119" s="4">
        <v>125.672</v>
      </c>
      <c r="BX119" s="4">
        <v>0.3453</v>
      </c>
      <c r="BY119" s="4">
        <v>-5</v>
      </c>
      <c r="BZ119" s="4">
        <v>0.87374600000000002</v>
      </c>
      <c r="CA119" s="4">
        <v>8.438269</v>
      </c>
      <c r="CB119" s="4">
        <v>17.649668999999999</v>
      </c>
      <c r="CC119" s="4">
        <f t="shared" si="12"/>
        <v>2.2293906697999999</v>
      </c>
      <c r="CE119" s="4">
        <f t="shared" si="13"/>
        <v>19064.461437977694</v>
      </c>
      <c r="CF119" s="4">
        <f t="shared" si="13"/>
        <v>20.801176911899997</v>
      </c>
      <c r="CG119" s="4">
        <f t="shared" si="14"/>
        <v>110.61183407576398</v>
      </c>
      <c r="CH119" s="4">
        <f t="shared" si="14"/>
        <v>7.7701850846360987</v>
      </c>
    </row>
    <row r="120" spans="1:86">
      <c r="A120" s="2">
        <v>42440</v>
      </c>
      <c r="B120" s="29">
        <v>0.43441111111111108</v>
      </c>
      <c r="C120" s="4">
        <v>14.07</v>
      </c>
      <c r="D120" s="4">
        <v>2.4E-2</v>
      </c>
      <c r="E120" s="4" t="s">
        <v>155</v>
      </c>
      <c r="F120" s="4">
        <v>240</v>
      </c>
      <c r="G120" s="4">
        <v>957.9</v>
      </c>
      <c r="H120" s="4">
        <v>9.3000000000000007</v>
      </c>
      <c r="I120" s="4">
        <v>145.30000000000001</v>
      </c>
      <c r="K120" s="4">
        <v>0.8</v>
      </c>
      <c r="L120" s="4">
        <v>35</v>
      </c>
      <c r="M120" s="4">
        <v>0.878</v>
      </c>
      <c r="N120" s="4">
        <v>12.353300000000001</v>
      </c>
      <c r="O120" s="4">
        <v>2.1100000000000001E-2</v>
      </c>
      <c r="P120" s="4">
        <v>841.06920000000002</v>
      </c>
      <c r="Q120" s="4">
        <v>8.1654999999999998</v>
      </c>
      <c r="R120" s="4">
        <v>849.2</v>
      </c>
      <c r="S120" s="4">
        <v>676.96690000000001</v>
      </c>
      <c r="T120" s="4">
        <v>6.5723000000000003</v>
      </c>
      <c r="U120" s="4">
        <v>683.5</v>
      </c>
      <c r="V120" s="4">
        <v>145.28139999999999</v>
      </c>
      <c r="Y120" s="4">
        <v>30.291</v>
      </c>
      <c r="Z120" s="4">
        <v>0</v>
      </c>
      <c r="AA120" s="4">
        <v>0.70240000000000002</v>
      </c>
      <c r="AB120" s="4" t="s">
        <v>382</v>
      </c>
      <c r="AC120" s="4">
        <v>0</v>
      </c>
      <c r="AD120" s="4">
        <v>11.8</v>
      </c>
      <c r="AE120" s="4">
        <v>853</v>
      </c>
      <c r="AF120" s="4">
        <v>870</v>
      </c>
      <c r="AG120" s="4">
        <v>885</v>
      </c>
      <c r="AH120" s="4">
        <v>75</v>
      </c>
      <c r="AI120" s="4">
        <v>23.42</v>
      </c>
      <c r="AJ120" s="4">
        <v>0.54</v>
      </c>
      <c r="AK120" s="4">
        <v>988</v>
      </c>
      <c r="AL120" s="4">
        <v>2</v>
      </c>
      <c r="AM120" s="4">
        <v>0</v>
      </c>
      <c r="AN120" s="4">
        <v>27</v>
      </c>
      <c r="AO120" s="4">
        <v>190</v>
      </c>
      <c r="AP120" s="4">
        <v>190</v>
      </c>
      <c r="AQ120" s="4">
        <v>2</v>
      </c>
      <c r="AR120" s="4">
        <v>195</v>
      </c>
      <c r="AS120" s="4" t="s">
        <v>155</v>
      </c>
      <c r="AT120" s="4">
        <v>2</v>
      </c>
      <c r="AU120" s="5">
        <v>0.64255787037037038</v>
      </c>
      <c r="AV120" s="4">
        <v>47.163823999999998</v>
      </c>
      <c r="AW120" s="4">
        <v>-88.490250000000003</v>
      </c>
      <c r="AX120" s="4">
        <v>318.60000000000002</v>
      </c>
      <c r="AY120" s="4">
        <v>31.5</v>
      </c>
      <c r="AZ120" s="4">
        <v>12</v>
      </c>
      <c r="BA120" s="4">
        <v>11</v>
      </c>
      <c r="BB120" s="4" t="s">
        <v>431</v>
      </c>
      <c r="BC120" s="4">
        <v>0.9476</v>
      </c>
      <c r="BD120" s="4">
        <v>1.3475999999999999</v>
      </c>
      <c r="BE120" s="4">
        <v>1.6476</v>
      </c>
      <c r="BF120" s="4">
        <v>14.063000000000001</v>
      </c>
      <c r="BG120" s="4">
        <v>15.06</v>
      </c>
      <c r="BH120" s="4">
        <v>1.07</v>
      </c>
      <c r="BI120" s="4">
        <v>13.893000000000001</v>
      </c>
      <c r="BJ120" s="4">
        <v>3024.6329999999998</v>
      </c>
      <c r="BK120" s="4">
        <v>3.2839999999999998</v>
      </c>
      <c r="BL120" s="4">
        <v>21.565000000000001</v>
      </c>
      <c r="BM120" s="4">
        <v>0.20899999999999999</v>
      </c>
      <c r="BN120" s="4">
        <v>21.774999999999999</v>
      </c>
      <c r="BO120" s="4">
        <v>17.358000000000001</v>
      </c>
      <c r="BP120" s="4">
        <v>0.16900000000000001</v>
      </c>
      <c r="BQ120" s="4">
        <v>17.526</v>
      </c>
      <c r="BR120" s="4">
        <v>1.1761999999999999</v>
      </c>
      <c r="BU120" s="4">
        <v>1.4710000000000001</v>
      </c>
      <c r="BW120" s="4">
        <v>125.04900000000001</v>
      </c>
      <c r="BX120" s="4">
        <v>0.336366</v>
      </c>
      <c r="BY120" s="4">
        <v>-5</v>
      </c>
      <c r="BZ120" s="4">
        <v>0.87250799999999995</v>
      </c>
      <c r="CA120" s="4">
        <v>8.2199439999999999</v>
      </c>
      <c r="CB120" s="4">
        <v>17.624662000000001</v>
      </c>
      <c r="CC120" s="4">
        <f t="shared" si="12"/>
        <v>2.1717092048</v>
      </c>
      <c r="CE120" s="4">
        <f t="shared" si="13"/>
        <v>18572.148468772342</v>
      </c>
      <c r="CF120" s="4">
        <f t="shared" si="13"/>
        <v>20.164739183712001</v>
      </c>
      <c r="CG120" s="4">
        <f t="shared" si="14"/>
        <v>107.61486569236799</v>
      </c>
      <c r="CH120" s="4">
        <f t="shared" si="14"/>
        <v>7.2222187052015991</v>
      </c>
    </row>
    <row r="121" spans="1:86">
      <c r="A121" s="2">
        <v>42440</v>
      </c>
      <c r="B121" s="29">
        <v>0.43442268518518518</v>
      </c>
      <c r="C121" s="4">
        <v>14.096</v>
      </c>
      <c r="D121" s="4">
        <v>2.4E-2</v>
      </c>
      <c r="E121" s="4" t="s">
        <v>155</v>
      </c>
      <c r="F121" s="4">
        <v>240</v>
      </c>
      <c r="G121" s="4">
        <v>970.6</v>
      </c>
      <c r="H121" s="4">
        <v>9.4</v>
      </c>
      <c r="I121" s="4">
        <v>146.4</v>
      </c>
      <c r="K121" s="4">
        <v>0.8</v>
      </c>
      <c r="L121" s="4">
        <v>35</v>
      </c>
      <c r="M121" s="4">
        <v>0.87780000000000002</v>
      </c>
      <c r="N121" s="4">
        <v>12.373200000000001</v>
      </c>
      <c r="O121" s="4">
        <v>2.1100000000000001E-2</v>
      </c>
      <c r="P121" s="4">
        <v>851.94799999999998</v>
      </c>
      <c r="Q121" s="4">
        <v>8.2186000000000003</v>
      </c>
      <c r="R121" s="4">
        <v>860.2</v>
      </c>
      <c r="S121" s="4">
        <v>685.72310000000004</v>
      </c>
      <c r="T121" s="4">
        <v>6.6151</v>
      </c>
      <c r="U121" s="4">
        <v>692.3</v>
      </c>
      <c r="V121" s="4">
        <v>146.41290000000001</v>
      </c>
      <c r="Y121" s="4">
        <v>30.283000000000001</v>
      </c>
      <c r="Z121" s="4">
        <v>0</v>
      </c>
      <c r="AA121" s="4">
        <v>0.70220000000000005</v>
      </c>
      <c r="AB121" s="4" t="s">
        <v>382</v>
      </c>
      <c r="AC121" s="4">
        <v>0</v>
      </c>
      <c r="AD121" s="4">
        <v>11.9</v>
      </c>
      <c r="AE121" s="4">
        <v>853</v>
      </c>
      <c r="AF121" s="4">
        <v>869</v>
      </c>
      <c r="AG121" s="4">
        <v>885</v>
      </c>
      <c r="AH121" s="4">
        <v>75</v>
      </c>
      <c r="AI121" s="4">
        <v>23.42</v>
      </c>
      <c r="AJ121" s="4">
        <v>0.54</v>
      </c>
      <c r="AK121" s="4">
        <v>988</v>
      </c>
      <c r="AL121" s="4">
        <v>2</v>
      </c>
      <c r="AM121" s="4">
        <v>0</v>
      </c>
      <c r="AN121" s="4">
        <v>27</v>
      </c>
      <c r="AO121" s="4">
        <v>190</v>
      </c>
      <c r="AP121" s="4">
        <v>190</v>
      </c>
      <c r="AQ121" s="4">
        <v>1.9</v>
      </c>
      <c r="AR121" s="4">
        <v>195</v>
      </c>
      <c r="AS121" s="4" t="s">
        <v>155</v>
      </c>
      <c r="AT121" s="4">
        <v>2</v>
      </c>
      <c r="AU121" s="5">
        <v>0.64258101851851845</v>
      </c>
      <c r="AV121" s="4">
        <v>47.16375</v>
      </c>
      <c r="AW121" s="4">
        <v>-88.490465999999998</v>
      </c>
      <c r="AX121" s="4">
        <v>318.7</v>
      </c>
      <c r="AY121" s="4">
        <v>31.9</v>
      </c>
      <c r="AZ121" s="4">
        <v>12</v>
      </c>
      <c r="BA121" s="4">
        <v>11</v>
      </c>
      <c r="BB121" s="4" t="s">
        <v>431</v>
      </c>
      <c r="BC121" s="4">
        <v>1.294905</v>
      </c>
      <c r="BD121" s="4">
        <v>1.7686310000000001</v>
      </c>
      <c r="BE121" s="4">
        <v>2.1423580000000002</v>
      </c>
      <c r="BF121" s="4">
        <v>14.063000000000001</v>
      </c>
      <c r="BG121" s="4">
        <v>15.04</v>
      </c>
      <c r="BH121" s="4">
        <v>1.07</v>
      </c>
      <c r="BI121" s="4">
        <v>13.923999999999999</v>
      </c>
      <c r="BJ121" s="4">
        <v>3024.6060000000002</v>
      </c>
      <c r="BK121" s="4">
        <v>3.278</v>
      </c>
      <c r="BL121" s="4">
        <v>21.809000000000001</v>
      </c>
      <c r="BM121" s="4">
        <v>0.21</v>
      </c>
      <c r="BN121" s="4">
        <v>22.018999999999998</v>
      </c>
      <c r="BO121" s="4">
        <v>17.553999999999998</v>
      </c>
      <c r="BP121" s="4">
        <v>0.16900000000000001</v>
      </c>
      <c r="BQ121" s="4">
        <v>17.722999999999999</v>
      </c>
      <c r="BR121" s="4">
        <v>1.1835</v>
      </c>
      <c r="BU121" s="4">
        <v>1.4690000000000001</v>
      </c>
      <c r="BW121" s="4">
        <v>124.812</v>
      </c>
      <c r="BX121" s="4">
        <v>0.30887799999999999</v>
      </c>
      <c r="BY121" s="4">
        <v>-5</v>
      </c>
      <c r="BZ121" s="4">
        <v>0.87423600000000001</v>
      </c>
      <c r="CA121" s="4">
        <v>7.5482089999999999</v>
      </c>
      <c r="CB121" s="4">
        <v>17.659562000000001</v>
      </c>
      <c r="CC121" s="4">
        <f t="shared" si="12"/>
        <v>1.9942368177999998</v>
      </c>
      <c r="CE121" s="4">
        <f t="shared" si="13"/>
        <v>17054.27759829854</v>
      </c>
      <c r="CF121" s="4">
        <f t="shared" si="13"/>
        <v>18.483042739194001</v>
      </c>
      <c r="CG121" s="4">
        <f t="shared" si="14"/>
        <v>99.931350355928998</v>
      </c>
      <c r="CH121" s="4">
        <f t="shared" si="14"/>
        <v>6.6731790975704994</v>
      </c>
    </row>
    <row r="122" spans="1:86">
      <c r="A122" s="2">
        <v>42440</v>
      </c>
      <c r="B122" s="29">
        <v>0.43443425925925921</v>
      </c>
      <c r="C122" s="4">
        <v>14.1</v>
      </c>
      <c r="D122" s="4">
        <v>2.4799999999999999E-2</v>
      </c>
      <c r="E122" s="4" t="s">
        <v>155</v>
      </c>
      <c r="F122" s="4">
        <v>247.734375</v>
      </c>
      <c r="G122" s="4">
        <v>951.3</v>
      </c>
      <c r="H122" s="4">
        <v>18.3</v>
      </c>
      <c r="I122" s="4">
        <v>151.5</v>
      </c>
      <c r="K122" s="4">
        <v>0.8</v>
      </c>
      <c r="L122" s="4">
        <v>35</v>
      </c>
      <c r="M122" s="4">
        <v>0.87770000000000004</v>
      </c>
      <c r="N122" s="4">
        <v>12.3756</v>
      </c>
      <c r="O122" s="4">
        <v>2.1700000000000001E-2</v>
      </c>
      <c r="P122" s="4">
        <v>834.98779999999999</v>
      </c>
      <c r="Q122" s="4">
        <v>16.061900000000001</v>
      </c>
      <c r="R122" s="4">
        <v>851</v>
      </c>
      <c r="S122" s="4">
        <v>672.072</v>
      </c>
      <c r="T122" s="4">
        <v>12.928000000000001</v>
      </c>
      <c r="U122" s="4">
        <v>685</v>
      </c>
      <c r="V122" s="4">
        <v>151.48179999999999</v>
      </c>
      <c r="Y122" s="4">
        <v>30.280999999999999</v>
      </c>
      <c r="Z122" s="4">
        <v>0</v>
      </c>
      <c r="AA122" s="4">
        <v>0.70220000000000005</v>
      </c>
      <c r="AB122" s="4" t="s">
        <v>382</v>
      </c>
      <c r="AC122" s="4">
        <v>0</v>
      </c>
      <c r="AD122" s="4">
        <v>11.9</v>
      </c>
      <c r="AE122" s="4">
        <v>853</v>
      </c>
      <c r="AF122" s="4">
        <v>869</v>
      </c>
      <c r="AG122" s="4">
        <v>885</v>
      </c>
      <c r="AH122" s="4">
        <v>75</v>
      </c>
      <c r="AI122" s="4">
        <v>23.42</v>
      </c>
      <c r="AJ122" s="4">
        <v>0.54</v>
      </c>
      <c r="AK122" s="4">
        <v>988</v>
      </c>
      <c r="AL122" s="4">
        <v>2</v>
      </c>
      <c r="AM122" s="4">
        <v>0</v>
      </c>
      <c r="AN122" s="4">
        <v>27</v>
      </c>
      <c r="AO122" s="4">
        <v>190</v>
      </c>
      <c r="AP122" s="4">
        <v>190</v>
      </c>
      <c r="AQ122" s="4">
        <v>1.8</v>
      </c>
      <c r="AR122" s="4">
        <v>195</v>
      </c>
      <c r="AS122" s="4" t="s">
        <v>155</v>
      </c>
      <c r="AT122" s="4">
        <v>2</v>
      </c>
      <c r="AU122" s="5">
        <v>0.6425925925925926</v>
      </c>
      <c r="AV122" s="4">
        <v>47.163708</v>
      </c>
      <c r="AW122" s="4">
        <v>-88.490651</v>
      </c>
      <c r="AX122" s="4">
        <v>318.5</v>
      </c>
      <c r="AY122" s="4">
        <v>32.1</v>
      </c>
      <c r="AZ122" s="4">
        <v>12</v>
      </c>
      <c r="BA122" s="4">
        <v>11</v>
      </c>
      <c r="BB122" s="4" t="s">
        <v>431</v>
      </c>
      <c r="BC122" s="4">
        <v>1.5475479999999999</v>
      </c>
      <c r="BD122" s="4">
        <v>1.2360359999999999</v>
      </c>
      <c r="BE122" s="4">
        <v>2.4475479999999998</v>
      </c>
      <c r="BF122" s="4">
        <v>14.063000000000001</v>
      </c>
      <c r="BG122" s="4">
        <v>15.03</v>
      </c>
      <c r="BH122" s="4">
        <v>1.07</v>
      </c>
      <c r="BI122" s="4">
        <v>13.933999999999999</v>
      </c>
      <c r="BJ122" s="4">
        <v>3024.3159999999998</v>
      </c>
      <c r="BK122" s="4">
        <v>3.3820000000000001</v>
      </c>
      <c r="BL122" s="4">
        <v>21.369</v>
      </c>
      <c r="BM122" s="4">
        <v>0.41099999999999998</v>
      </c>
      <c r="BN122" s="4">
        <v>21.78</v>
      </c>
      <c r="BO122" s="4">
        <v>17.199000000000002</v>
      </c>
      <c r="BP122" s="4">
        <v>0.33100000000000002</v>
      </c>
      <c r="BQ122" s="4">
        <v>17.53</v>
      </c>
      <c r="BR122" s="4">
        <v>1.2241</v>
      </c>
      <c r="BU122" s="4">
        <v>1.468</v>
      </c>
      <c r="BW122" s="4">
        <v>124.76600000000001</v>
      </c>
      <c r="BX122" s="4">
        <v>0.32511800000000002</v>
      </c>
      <c r="BY122" s="4">
        <v>-5</v>
      </c>
      <c r="BZ122" s="4">
        <v>0.87276299999999996</v>
      </c>
      <c r="CA122" s="4">
        <v>7.945074</v>
      </c>
      <c r="CB122" s="4">
        <v>17.629808000000001</v>
      </c>
      <c r="CC122" s="4">
        <f t="shared" si="12"/>
        <v>2.0990885507999999</v>
      </c>
      <c r="CE122" s="4">
        <f t="shared" si="13"/>
        <v>17949.225571279847</v>
      </c>
      <c r="CF122" s="4">
        <f t="shared" si="13"/>
        <v>20.072069480195999</v>
      </c>
      <c r="CG122" s="4">
        <f t="shared" si="14"/>
        <v>104.04002897334001</v>
      </c>
      <c r="CH122" s="4">
        <f t="shared" si="14"/>
        <v>7.2649971172997994</v>
      </c>
    </row>
    <row r="123" spans="1:86">
      <c r="A123" s="2">
        <v>42440</v>
      </c>
      <c r="B123" s="29">
        <v>0.43444583333333336</v>
      </c>
      <c r="C123" s="4">
        <v>14.1</v>
      </c>
      <c r="D123" s="4">
        <v>2.5000000000000001E-2</v>
      </c>
      <c r="E123" s="4" t="s">
        <v>155</v>
      </c>
      <c r="F123" s="4">
        <v>250</v>
      </c>
      <c r="G123" s="4">
        <v>970.7</v>
      </c>
      <c r="H123" s="4">
        <v>20.8</v>
      </c>
      <c r="I123" s="4">
        <v>153.1</v>
      </c>
      <c r="K123" s="4">
        <v>0.73</v>
      </c>
      <c r="L123" s="4">
        <v>35</v>
      </c>
      <c r="M123" s="4">
        <v>0.87770000000000004</v>
      </c>
      <c r="N123" s="4">
        <v>12.3751</v>
      </c>
      <c r="O123" s="4">
        <v>2.1899999999999999E-2</v>
      </c>
      <c r="P123" s="4">
        <v>851.97820000000002</v>
      </c>
      <c r="Q123" s="4">
        <v>18.255400000000002</v>
      </c>
      <c r="R123" s="4">
        <v>870.2</v>
      </c>
      <c r="S123" s="4">
        <v>685.74739999999997</v>
      </c>
      <c r="T123" s="4">
        <v>14.6936</v>
      </c>
      <c r="U123" s="4">
        <v>700.4</v>
      </c>
      <c r="V123" s="4">
        <v>153.072</v>
      </c>
      <c r="Y123" s="4">
        <v>30.279</v>
      </c>
      <c r="Z123" s="4">
        <v>0</v>
      </c>
      <c r="AA123" s="4">
        <v>0.63700000000000001</v>
      </c>
      <c r="AB123" s="4" t="s">
        <v>382</v>
      </c>
      <c r="AC123" s="4">
        <v>0</v>
      </c>
      <c r="AD123" s="4">
        <v>11.8</v>
      </c>
      <c r="AE123" s="4">
        <v>853</v>
      </c>
      <c r="AF123" s="4">
        <v>870</v>
      </c>
      <c r="AG123" s="4">
        <v>885</v>
      </c>
      <c r="AH123" s="4">
        <v>75</v>
      </c>
      <c r="AI123" s="4">
        <v>23.42</v>
      </c>
      <c r="AJ123" s="4">
        <v>0.54</v>
      </c>
      <c r="AK123" s="4">
        <v>988</v>
      </c>
      <c r="AL123" s="4">
        <v>2</v>
      </c>
      <c r="AM123" s="4">
        <v>0</v>
      </c>
      <c r="AN123" s="4">
        <v>27</v>
      </c>
      <c r="AO123" s="4">
        <v>190</v>
      </c>
      <c r="AP123" s="4">
        <v>190</v>
      </c>
      <c r="AQ123" s="4">
        <v>1.7</v>
      </c>
      <c r="AR123" s="4">
        <v>195</v>
      </c>
      <c r="AS123" s="4" t="s">
        <v>155</v>
      </c>
      <c r="AT123" s="4">
        <v>2</v>
      </c>
      <c r="AU123" s="5">
        <v>0.64260416666666664</v>
      </c>
      <c r="AV123" s="4">
        <v>47.163674999999998</v>
      </c>
      <c r="AW123" s="4">
        <v>-88.490840000000006</v>
      </c>
      <c r="AX123" s="4">
        <v>318.3</v>
      </c>
      <c r="AY123" s="4">
        <v>32.4</v>
      </c>
      <c r="AZ123" s="4">
        <v>12</v>
      </c>
      <c r="BA123" s="4">
        <v>12</v>
      </c>
      <c r="BB123" s="4" t="s">
        <v>431</v>
      </c>
      <c r="BC123" s="4">
        <v>1.6738</v>
      </c>
      <c r="BD123" s="4">
        <v>1.2214</v>
      </c>
      <c r="BE123" s="4">
        <v>2.6476000000000002</v>
      </c>
      <c r="BF123" s="4">
        <v>14.063000000000001</v>
      </c>
      <c r="BG123" s="4">
        <v>15.03</v>
      </c>
      <c r="BH123" s="4">
        <v>1.07</v>
      </c>
      <c r="BI123" s="4">
        <v>13.939</v>
      </c>
      <c r="BJ123" s="4">
        <v>3024.2289999999998</v>
      </c>
      <c r="BK123" s="4">
        <v>3.4129999999999998</v>
      </c>
      <c r="BL123" s="4">
        <v>21.803999999999998</v>
      </c>
      <c r="BM123" s="4">
        <v>0.46700000000000003</v>
      </c>
      <c r="BN123" s="4">
        <v>22.271000000000001</v>
      </c>
      <c r="BO123" s="4">
        <v>17.55</v>
      </c>
      <c r="BP123" s="4">
        <v>0.376</v>
      </c>
      <c r="BQ123" s="4">
        <v>17.925999999999998</v>
      </c>
      <c r="BR123" s="4">
        <v>1.2370000000000001</v>
      </c>
      <c r="BU123" s="4">
        <v>1.468</v>
      </c>
      <c r="BW123" s="4">
        <v>113.194</v>
      </c>
      <c r="BX123" s="4">
        <v>0.36582399999999998</v>
      </c>
      <c r="BY123" s="4">
        <v>-5</v>
      </c>
      <c r="BZ123" s="4">
        <v>0.86826999999999999</v>
      </c>
      <c r="CA123" s="4">
        <v>8.9398250000000008</v>
      </c>
      <c r="CB123" s="4">
        <v>17.539054</v>
      </c>
      <c r="CC123" s="4">
        <f t="shared" si="12"/>
        <v>2.3619017650000003</v>
      </c>
      <c r="CE123" s="4">
        <f t="shared" si="13"/>
        <v>20195.950280883975</v>
      </c>
      <c r="CF123" s="4">
        <f t="shared" si="13"/>
        <v>22.792182175575</v>
      </c>
      <c r="CG123" s="4">
        <f t="shared" si="14"/>
        <v>119.71071130364999</v>
      </c>
      <c r="CH123" s="4">
        <f t="shared" si="14"/>
        <v>8.2607469531750013</v>
      </c>
    </row>
    <row r="124" spans="1:86">
      <c r="A124" s="2">
        <v>42440</v>
      </c>
      <c r="B124" s="29">
        <v>0.4344574074074074</v>
      </c>
      <c r="C124" s="4">
        <v>14.1</v>
      </c>
      <c r="D124" s="4">
        <v>2.5000000000000001E-2</v>
      </c>
      <c r="E124" s="4" t="s">
        <v>155</v>
      </c>
      <c r="F124" s="4">
        <v>250</v>
      </c>
      <c r="G124" s="4">
        <v>1004.4</v>
      </c>
      <c r="H124" s="4">
        <v>20.9</v>
      </c>
      <c r="I124" s="4">
        <v>150.80000000000001</v>
      </c>
      <c r="K124" s="4">
        <v>0.7</v>
      </c>
      <c r="L124" s="4">
        <v>34</v>
      </c>
      <c r="M124" s="4">
        <v>0.87770000000000004</v>
      </c>
      <c r="N124" s="4">
        <v>12.375</v>
      </c>
      <c r="O124" s="4">
        <v>2.1899999999999999E-2</v>
      </c>
      <c r="P124" s="4">
        <v>881.51599999999996</v>
      </c>
      <c r="Q124" s="4">
        <v>18.343</v>
      </c>
      <c r="R124" s="4">
        <v>899.9</v>
      </c>
      <c r="S124" s="4">
        <v>709.52210000000002</v>
      </c>
      <c r="T124" s="4">
        <v>14.764099999999999</v>
      </c>
      <c r="U124" s="4">
        <v>724.3</v>
      </c>
      <c r="V124" s="4">
        <v>150.834</v>
      </c>
      <c r="Y124" s="4">
        <v>30.210999999999999</v>
      </c>
      <c r="Z124" s="4">
        <v>0</v>
      </c>
      <c r="AA124" s="4">
        <v>0.61439999999999995</v>
      </c>
      <c r="AB124" s="4" t="s">
        <v>382</v>
      </c>
      <c r="AC124" s="4">
        <v>0</v>
      </c>
      <c r="AD124" s="4">
        <v>11.9</v>
      </c>
      <c r="AE124" s="4">
        <v>852</v>
      </c>
      <c r="AF124" s="4">
        <v>870</v>
      </c>
      <c r="AG124" s="4">
        <v>885</v>
      </c>
      <c r="AH124" s="4">
        <v>75</v>
      </c>
      <c r="AI124" s="4">
        <v>23.42</v>
      </c>
      <c r="AJ124" s="4">
        <v>0.54</v>
      </c>
      <c r="AK124" s="4">
        <v>988</v>
      </c>
      <c r="AL124" s="4">
        <v>2</v>
      </c>
      <c r="AM124" s="4">
        <v>0</v>
      </c>
      <c r="AN124" s="4">
        <v>27</v>
      </c>
      <c r="AO124" s="4">
        <v>190</v>
      </c>
      <c r="AP124" s="4">
        <v>190</v>
      </c>
      <c r="AQ124" s="4">
        <v>1.7</v>
      </c>
      <c r="AR124" s="4">
        <v>195</v>
      </c>
      <c r="AS124" s="4" t="s">
        <v>155</v>
      </c>
      <c r="AT124" s="4">
        <v>2</v>
      </c>
      <c r="AU124" s="5">
        <v>0.64261574074074079</v>
      </c>
      <c r="AV124" s="4">
        <v>47.163648999999999</v>
      </c>
      <c r="AW124" s="4">
        <v>-88.491028999999997</v>
      </c>
      <c r="AX124" s="4">
        <v>318.5</v>
      </c>
      <c r="AY124" s="4">
        <v>32.5</v>
      </c>
      <c r="AZ124" s="4">
        <v>12</v>
      </c>
      <c r="BA124" s="4">
        <v>12</v>
      </c>
      <c r="BB124" s="4" t="s">
        <v>420</v>
      </c>
      <c r="BC124" s="4">
        <v>1.7738</v>
      </c>
      <c r="BD124" s="4">
        <v>1.4476</v>
      </c>
      <c r="BE124" s="4">
        <v>2.7738</v>
      </c>
      <c r="BF124" s="4">
        <v>14.063000000000001</v>
      </c>
      <c r="BG124" s="4">
        <v>15.03</v>
      </c>
      <c r="BH124" s="4">
        <v>1.07</v>
      </c>
      <c r="BI124" s="4">
        <v>13.94</v>
      </c>
      <c r="BJ124" s="4">
        <v>3024.2829999999999</v>
      </c>
      <c r="BK124" s="4">
        <v>3.4129999999999998</v>
      </c>
      <c r="BL124" s="4">
        <v>22.56</v>
      </c>
      <c r="BM124" s="4">
        <v>0.46899999999999997</v>
      </c>
      <c r="BN124" s="4">
        <v>23.03</v>
      </c>
      <c r="BO124" s="4">
        <v>18.158999999999999</v>
      </c>
      <c r="BP124" s="4">
        <v>0.378</v>
      </c>
      <c r="BQ124" s="4">
        <v>18.536000000000001</v>
      </c>
      <c r="BR124" s="4">
        <v>1.2189000000000001</v>
      </c>
      <c r="BU124" s="4">
        <v>1.4650000000000001</v>
      </c>
      <c r="BW124" s="4">
        <v>109.169</v>
      </c>
      <c r="BX124" s="4">
        <v>0.34343000000000001</v>
      </c>
      <c r="BY124" s="4">
        <v>-5</v>
      </c>
      <c r="BZ124" s="4">
        <v>0.86849200000000004</v>
      </c>
      <c r="CA124" s="4">
        <v>8.3925710000000002</v>
      </c>
      <c r="CB124" s="4">
        <v>17.543538000000002</v>
      </c>
      <c r="CC124" s="4">
        <f t="shared" si="12"/>
        <v>2.2173172582</v>
      </c>
      <c r="CE124" s="4">
        <f t="shared" si="13"/>
        <v>18959.987821789971</v>
      </c>
      <c r="CF124" s="4">
        <f t="shared" si="13"/>
        <v>21.396952082780999</v>
      </c>
      <c r="CG124" s="4">
        <f t="shared" si="14"/>
        <v>116.206827953832</v>
      </c>
      <c r="CH124" s="4">
        <f t="shared" si="14"/>
        <v>7.6415894795493013</v>
      </c>
    </row>
    <row r="125" spans="1:86">
      <c r="A125" s="2">
        <v>42440</v>
      </c>
      <c r="B125" s="29">
        <v>0.4344689814814815</v>
      </c>
      <c r="C125" s="4">
        <v>14.1</v>
      </c>
      <c r="D125" s="4">
        <v>2.4500000000000001E-2</v>
      </c>
      <c r="E125" s="4" t="s">
        <v>155</v>
      </c>
      <c r="F125" s="4">
        <v>245.050847</v>
      </c>
      <c r="G125" s="4">
        <v>1005.8</v>
      </c>
      <c r="H125" s="4">
        <v>21</v>
      </c>
      <c r="I125" s="4">
        <v>138.30000000000001</v>
      </c>
      <c r="K125" s="4">
        <v>0.7</v>
      </c>
      <c r="L125" s="4">
        <v>34</v>
      </c>
      <c r="M125" s="4">
        <v>0.87760000000000005</v>
      </c>
      <c r="N125" s="4">
        <v>12.3748</v>
      </c>
      <c r="O125" s="4">
        <v>2.1499999999999998E-2</v>
      </c>
      <c r="P125" s="4">
        <v>882.73829999999998</v>
      </c>
      <c r="Q125" s="4">
        <v>18.430599999999998</v>
      </c>
      <c r="R125" s="4">
        <v>901.2</v>
      </c>
      <c r="S125" s="4">
        <v>710.5059</v>
      </c>
      <c r="T125" s="4">
        <v>14.8346</v>
      </c>
      <c r="U125" s="4">
        <v>725.3</v>
      </c>
      <c r="V125" s="4">
        <v>138.30000000000001</v>
      </c>
      <c r="Y125" s="4">
        <v>30.242999999999999</v>
      </c>
      <c r="Z125" s="4">
        <v>0</v>
      </c>
      <c r="AA125" s="4">
        <v>0.61439999999999995</v>
      </c>
      <c r="AB125" s="4" t="s">
        <v>382</v>
      </c>
      <c r="AC125" s="4">
        <v>0</v>
      </c>
      <c r="AD125" s="4">
        <v>11.8</v>
      </c>
      <c r="AE125" s="4">
        <v>852</v>
      </c>
      <c r="AF125" s="4">
        <v>870</v>
      </c>
      <c r="AG125" s="4">
        <v>885</v>
      </c>
      <c r="AH125" s="4">
        <v>75</v>
      </c>
      <c r="AI125" s="4">
        <v>23.42</v>
      </c>
      <c r="AJ125" s="4">
        <v>0.54</v>
      </c>
      <c r="AK125" s="4">
        <v>988</v>
      </c>
      <c r="AL125" s="4">
        <v>2</v>
      </c>
      <c r="AM125" s="4">
        <v>0</v>
      </c>
      <c r="AN125" s="4">
        <v>27</v>
      </c>
      <c r="AO125" s="4">
        <v>190</v>
      </c>
      <c r="AP125" s="4">
        <v>190</v>
      </c>
      <c r="AQ125" s="4">
        <v>1.6</v>
      </c>
      <c r="AR125" s="4">
        <v>195</v>
      </c>
      <c r="AS125" s="4" t="s">
        <v>155</v>
      </c>
      <c r="AT125" s="4">
        <v>2</v>
      </c>
      <c r="AU125" s="5">
        <v>0.64262731481481483</v>
      </c>
      <c r="AV125" s="4">
        <v>47.163643</v>
      </c>
      <c r="AW125" s="4">
        <v>-88.491078000000002</v>
      </c>
      <c r="AX125" s="4">
        <v>318.60000000000002</v>
      </c>
      <c r="AY125" s="4">
        <v>32.6</v>
      </c>
      <c r="AZ125" s="4">
        <v>12</v>
      </c>
      <c r="BA125" s="4">
        <v>12</v>
      </c>
      <c r="BB125" s="4" t="s">
        <v>420</v>
      </c>
      <c r="BC125" s="4">
        <v>1.431</v>
      </c>
      <c r="BD125" s="4">
        <v>1.5</v>
      </c>
      <c r="BE125" s="4">
        <v>2.5047999999999999</v>
      </c>
      <c r="BF125" s="4">
        <v>14.063000000000001</v>
      </c>
      <c r="BG125" s="4">
        <v>15.03</v>
      </c>
      <c r="BH125" s="4">
        <v>1.07</v>
      </c>
      <c r="BI125" s="4">
        <v>13.941000000000001</v>
      </c>
      <c r="BJ125" s="4">
        <v>3024.6959999999999</v>
      </c>
      <c r="BK125" s="4">
        <v>3.3460000000000001</v>
      </c>
      <c r="BL125" s="4">
        <v>22.594999999999999</v>
      </c>
      <c r="BM125" s="4">
        <v>0.47199999999999998</v>
      </c>
      <c r="BN125" s="4">
        <v>23.067</v>
      </c>
      <c r="BO125" s="4">
        <v>18.186</v>
      </c>
      <c r="BP125" s="4">
        <v>0.38</v>
      </c>
      <c r="BQ125" s="4">
        <v>18.565999999999999</v>
      </c>
      <c r="BR125" s="4">
        <v>1.1177999999999999</v>
      </c>
      <c r="BU125" s="4">
        <v>1.4670000000000001</v>
      </c>
      <c r="BW125" s="4">
        <v>109.184</v>
      </c>
      <c r="BX125" s="4">
        <v>0.32379400000000003</v>
      </c>
      <c r="BY125" s="4">
        <v>-5</v>
      </c>
      <c r="BZ125" s="4">
        <v>0.86526999999999998</v>
      </c>
      <c r="CA125" s="4">
        <v>7.9127159999999996</v>
      </c>
      <c r="CB125" s="4">
        <v>17.478453999999999</v>
      </c>
      <c r="CC125" s="4">
        <f t="shared" si="12"/>
        <v>2.0905395672</v>
      </c>
      <c r="CE125" s="4">
        <f t="shared" si="13"/>
        <v>17878.369644448991</v>
      </c>
      <c r="CF125" s="4">
        <f t="shared" si="13"/>
        <v>19.777532958791998</v>
      </c>
      <c r="CG125" s="4">
        <f t="shared" si="14"/>
        <v>109.73989148623198</v>
      </c>
      <c r="CH125" s="4">
        <f t="shared" si="14"/>
        <v>6.6070909567655995</v>
      </c>
    </row>
    <row r="126" spans="1:86">
      <c r="A126" s="2">
        <v>42440</v>
      </c>
      <c r="B126" s="29">
        <v>0.43448055555555554</v>
      </c>
      <c r="C126" s="4">
        <v>14.092000000000001</v>
      </c>
      <c r="D126" s="4">
        <v>2.3E-2</v>
      </c>
      <c r="E126" s="4" t="s">
        <v>155</v>
      </c>
      <c r="F126" s="4">
        <v>230</v>
      </c>
      <c r="G126" s="4">
        <v>1028.9000000000001</v>
      </c>
      <c r="H126" s="4">
        <v>13.9</v>
      </c>
      <c r="I126" s="4">
        <v>142.69999999999999</v>
      </c>
      <c r="K126" s="4">
        <v>0.7</v>
      </c>
      <c r="L126" s="4">
        <v>35</v>
      </c>
      <c r="M126" s="4">
        <v>0.87770000000000004</v>
      </c>
      <c r="N126" s="4">
        <v>12.3689</v>
      </c>
      <c r="O126" s="4">
        <v>2.0199999999999999E-2</v>
      </c>
      <c r="P126" s="4">
        <v>903.05150000000003</v>
      </c>
      <c r="Q126" s="4">
        <v>12.200100000000001</v>
      </c>
      <c r="R126" s="4">
        <v>915.3</v>
      </c>
      <c r="S126" s="4">
        <v>726.85580000000004</v>
      </c>
      <c r="T126" s="4">
        <v>9.8198000000000008</v>
      </c>
      <c r="U126" s="4">
        <v>736.7</v>
      </c>
      <c r="V126" s="4">
        <v>142.72550000000001</v>
      </c>
      <c r="Y126" s="4">
        <v>30.317</v>
      </c>
      <c r="Z126" s="4">
        <v>0</v>
      </c>
      <c r="AA126" s="4">
        <v>0.61439999999999995</v>
      </c>
      <c r="AB126" s="4" t="s">
        <v>382</v>
      </c>
      <c r="AC126" s="4">
        <v>0</v>
      </c>
      <c r="AD126" s="4">
        <v>11.8</v>
      </c>
      <c r="AE126" s="4">
        <v>853</v>
      </c>
      <c r="AF126" s="4">
        <v>870</v>
      </c>
      <c r="AG126" s="4">
        <v>886</v>
      </c>
      <c r="AH126" s="4">
        <v>75</v>
      </c>
      <c r="AI126" s="4">
        <v>23.42</v>
      </c>
      <c r="AJ126" s="4">
        <v>0.54</v>
      </c>
      <c r="AK126" s="4">
        <v>988</v>
      </c>
      <c r="AL126" s="4">
        <v>2</v>
      </c>
      <c r="AM126" s="4">
        <v>0</v>
      </c>
      <c r="AN126" s="4">
        <v>27</v>
      </c>
      <c r="AO126" s="4">
        <v>190</v>
      </c>
      <c r="AP126" s="4">
        <v>190</v>
      </c>
      <c r="AQ126" s="4">
        <v>1.6</v>
      </c>
      <c r="AR126" s="4">
        <v>195</v>
      </c>
      <c r="AS126" s="4" t="s">
        <v>155</v>
      </c>
      <c r="AT126" s="4">
        <v>2</v>
      </c>
      <c r="AU126" s="5">
        <v>0.64262731481481483</v>
      </c>
      <c r="AV126" s="4">
        <v>47.163618999999997</v>
      </c>
      <c r="AW126" s="4">
        <v>-88.491217000000006</v>
      </c>
      <c r="AX126" s="4">
        <v>318.7</v>
      </c>
      <c r="AY126" s="4">
        <v>32.6</v>
      </c>
      <c r="AZ126" s="4">
        <v>12</v>
      </c>
      <c r="BA126" s="4">
        <v>12</v>
      </c>
      <c r="BB126" s="4" t="s">
        <v>420</v>
      </c>
      <c r="BC126" s="4">
        <v>0.93100000000000005</v>
      </c>
      <c r="BD126" s="4">
        <v>1.3524</v>
      </c>
      <c r="BE126" s="4">
        <v>1.7358</v>
      </c>
      <c r="BF126" s="4">
        <v>14.063000000000001</v>
      </c>
      <c r="BG126" s="4">
        <v>15.04</v>
      </c>
      <c r="BH126" s="4">
        <v>1.07</v>
      </c>
      <c r="BI126" s="4">
        <v>13.933</v>
      </c>
      <c r="BJ126" s="4">
        <v>3024.9110000000001</v>
      </c>
      <c r="BK126" s="4">
        <v>3.1419999999999999</v>
      </c>
      <c r="BL126" s="4">
        <v>23.128</v>
      </c>
      <c r="BM126" s="4">
        <v>0.312</v>
      </c>
      <c r="BN126" s="4">
        <v>23.44</v>
      </c>
      <c r="BO126" s="4">
        <v>18.614999999999998</v>
      </c>
      <c r="BP126" s="4">
        <v>0.251</v>
      </c>
      <c r="BQ126" s="4">
        <v>18.867000000000001</v>
      </c>
      <c r="BR126" s="4">
        <v>1.1541999999999999</v>
      </c>
      <c r="BU126" s="4">
        <v>1.4710000000000001</v>
      </c>
      <c r="BW126" s="4">
        <v>109.252</v>
      </c>
      <c r="BX126" s="4">
        <v>0.28966799999999998</v>
      </c>
      <c r="BY126" s="4">
        <v>-5</v>
      </c>
      <c r="BZ126" s="4">
        <v>0.86474600000000001</v>
      </c>
      <c r="CA126" s="4">
        <v>7.0787620000000002</v>
      </c>
      <c r="CB126" s="4">
        <v>17.467869</v>
      </c>
      <c r="CC126" s="4">
        <f t="shared" si="12"/>
        <v>1.8702089204000001</v>
      </c>
      <c r="CE126" s="4">
        <f t="shared" si="13"/>
        <v>15995.230905015953</v>
      </c>
      <c r="CF126" s="4">
        <f t="shared" si="13"/>
        <v>16.614378242388</v>
      </c>
      <c r="CG126" s="4">
        <f t="shared" si="14"/>
        <v>99.765586982538011</v>
      </c>
      <c r="CH126" s="4">
        <f t="shared" si="14"/>
        <v>6.103219403998799</v>
      </c>
    </row>
    <row r="127" spans="1:86">
      <c r="A127" s="2">
        <v>42440</v>
      </c>
      <c r="B127" s="29">
        <v>0.43449212962962963</v>
      </c>
      <c r="C127" s="4">
        <v>14.071999999999999</v>
      </c>
      <c r="D127" s="4">
        <v>2.3E-2</v>
      </c>
      <c r="E127" s="4" t="s">
        <v>155</v>
      </c>
      <c r="F127" s="4">
        <v>230</v>
      </c>
      <c r="G127" s="4">
        <v>1038.8</v>
      </c>
      <c r="H127" s="4">
        <v>13.7</v>
      </c>
      <c r="I127" s="4">
        <v>144.1</v>
      </c>
      <c r="K127" s="4">
        <v>0.7</v>
      </c>
      <c r="L127" s="4">
        <v>35</v>
      </c>
      <c r="M127" s="4">
        <v>0.87790000000000001</v>
      </c>
      <c r="N127" s="4">
        <v>12.3531</v>
      </c>
      <c r="O127" s="4">
        <v>2.0199999999999999E-2</v>
      </c>
      <c r="P127" s="4">
        <v>911.89729999999997</v>
      </c>
      <c r="Q127" s="4">
        <v>12.0267</v>
      </c>
      <c r="R127" s="4">
        <v>923.9</v>
      </c>
      <c r="S127" s="4">
        <v>733.97559999999999</v>
      </c>
      <c r="T127" s="4">
        <v>9.6801999999999992</v>
      </c>
      <c r="U127" s="4">
        <v>743.7</v>
      </c>
      <c r="V127" s="4">
        <v>144.08920000000001</v>
      </c>
      <c r="Y127" s="4">
        <v>30.373999999999999</v>
      </c>
      <c r="Z127" s="4">
        <v>0</v>
      </c>
      <c r="AA127" s="4">
        <v>0.61450000000000005</v>
      </c>
      <c r="AB127" s="4" t="s">
        <v>382</v>
      </c>
      <c r="AC127" s="4">
        <v>0</v>
      </c>
      <c r="AD127" s="4">
        <v>11.8</v>
      </c>
      <c r="AE127" s="4">
        <v>853</v>
      </c>
      <c r="AF127" s="4">
        <v>870</v>
      </c>
      <c r="AG127" s="4">
        <v>886</v>
      </c>
      <c r="AH127" s="4">
        <v>75</v>
      </c>
      <c r="AI127" s="4">
        <v>23.42</v>
      </c>
      <c r="AJ127" s="4">
        <v>0.54</v>
      </c>
      <c r="AK127" s="4">
        <v>988</v>
      </c>
      <c r="AL127" s="4">
        <v>2</v>
      </c>
      <c r="AM127" s="4">
        <v>0</v>
      </c>
      <c r="AN127" s="4">
        <v>27</v>
      </c>
      <c r="AO127" s="4">
        <v>190</v>
      </c>
      <c r="AP127" s="4">
        <v>190</v>
      </c>
      <c r="AQ127" s="4">
        <v>1.6</v>
      </c>
      <c r="AR127" s="4">
        <v>195</v>
      </c>
      <c r="AS127" s="4" t="s">
        <v>155</v>
      </c>
      <c r="AT127" s="4">
        <v>2</v>
      </c>
      <c r="AU127" s="5">
        <v>0.64263888888888887</v>
      </c>
      <c r="AV127" s="4">
        <v>47.163578000000001</v>
      </c>
      <c r="AW127" s="4">
        <v>-88.491399999999999</v>
      </c>
      <c r="AX127" s="4">
        <v>318.39999999999998</v>
      </c>
      <c r="AY127" s="4">
        <v>32.5</v>
      </c>
      <c r="AZ127" s="4">
        <v>12</v>
      </c>
      <c r="BA127" s="4">
        <v>12</v>
      </c>
      <c r="BB127" s="4" t="s">
        <v>420</v>
      </c>
      <c r="BC127" s="4">
        <v>0.87380000000000002</v>
      </c>
      <c r="BD127" s="4">
        <v>1.4476</v>
      </c>
      <c r="BE127" s="4">
        <v>1.6476</v>
      </c>
      <c r="BF127" s="4">
        <v>14.063000000000001</v>
      </c>
      <c r="BG127" s="4">
        <v>15.06</v>
      </c>
      <c r="BH127" s="4">
        <v>1.07</v>
      </c>
      <c r="BI127" s="4">
        <v>13.913</v>
      </c>
      <c r="BJ127" s="4">
        <v>3024.8789999999999</v>
      </c>
      <c r="BK127" s="4">
        <v>3.1469999999999998</v>
      </c>
      <c r="BL127" s="4">
        <v>23.384</v>
      </c>
      <c r="BM127" s="4">
        <v>0.308</v>
      </c>
      <c r="BN127" s="4">
        <v>23.692</v>
      </c>
      <c r="BO127" s="4">
        <v>18.821000000000002</v>
      </c>
      <c r="BP127" s="4">
        <v>0.248</v>
      </c>
      <c r="BQ127" s="4">
        <v>19.07</v>
      </c>
      <c r="BR127" s="4">
        <v>1.1667000000000001</v>
      </c>
      <c r="BU127" s="4">
        <v>1.476</v>
      </c>
      <c r="BW127" s="4">
        <v>109.41</v>
      </c>
      <c r="BX127" s="4">
        <v>0.30436400000000002</v>
      </c>
      <c r="BY127" s="4">
        <v>-5</v>
      </c>
      <c r="BZ127" s="4">
        <v>0.86276200000000003</v>
      </c>
      <c r="CA127" s="4">
        <v>7.4378950000000001</v>
      </c>
      <c r="CB127" s="4">
        <v>17.427792</v>
      </c>
      <c r="CC127" s="4">
        <f t="shared" si="12"/>
        <v>1.9650918589999999</v>
      </c>
      <c r="CE127" s="4">
        <f t="shared" si="13"/>
        <v>16806.553095109637</v>
      </c>
      <c r="CF127" s="4">
        <f t="shared" si="13"/>
        <v>17.485070507054999</v>
      </c>
      <c r="CG127" s="4">
        <f t="shared" si="14"/>
        <v>105.95497126455</v>
      </c>
      <c r="CH127" s="4">
        <f t="shared" si="14"/>
        <v>6.4823106960855004</v>
      </c>
    </row>
    <row r="128" spans="1:86">
      <c r="A128" s="2">
        <v>42440</v>
      </c>
      <c r="B128" s="29">
        <v>0.43450370370370367</v>
      </c>
      <c r="C128" s="4">
        <v>14.06</v>
      </c>
      <c r="D128" s="4">
        <v>2.3E-2</v>
      </c>
      <c r="E128" s="4" t="s">
        <v>155</v>
      </c>
      <c r="F128" s="4">
        <v>230</v>
      </c>
      <c r="G128" s="4">
        <v>1036</v>
      </c>
      <c r="H128" s="4">
        <v>13.8</v>
      </c>
      <c r="I128" s="4">
        <v>140.30000000000001</v>
      </c>
      <c r="K128" s="4">
        <v>0.7</v>
      </c>
      <c r="L128" s="4">
        <v>35</v>
      </c>
      <c r="M128" s="4">
        <v>0.878</v>
      </c>
      <c r="N128" s="4">
        <v>12.344799999999999</v>
      </c>
      <c r="O128" s="4">
        <v>2.0199999999999999E-2</v>
      </c>
      <c r="P128" s="4">
        <v>909.58529999999996</v>
      </c>
      <c r="Q128" s="4">
        <v>12.113899999999999</v>
      </c>
      <c r="R128" s="4">
        <v>921.7</v>
      </c>
      <c r="S128" s="4">
        <v>732.11469999999997</v>
      </c>
      <c r="T128" s="4">
        <v>9.7502999999999993</v>
      </c>
      <c r="U128" s="4">
        <v>741.9</v>
      </c>
      <c r="V128" s="4">
        <v>140.30000000000001</v>
      </c>
      <c r="Y128" s="4">
        <v>30.379000000000001</v>
      </c>
      <c r="Z128" s="4">
        <v>0</v>
      </c>
      <c r="AA128" s="4">
        <v>0.61460000000000004</v>
      </c>
      <c r="AB128" s="4" t="s">
        <v>382</v>
      </c>
      <c r="AC128" s="4">
        <v>0</v>
      </c>
      <c r="AD128" s="4">
        <v>11.8</v>
      </c>
      <c r="AE128" s="4">
        <v>854</v>
      </c>
      <c r="AF128" s="4">
        <v>870</v>
      </c>
      <c r="AG128" s="4">
        <v>886</v>
      </c>
      <c r="AH128" s="4">
        <v>75</v>
      </c>
      <c r="AI128" s="4">
        <v>23.42</v>
      </c>
      <c r="AJ128" s="4">
        <v>0.54</v>
      </c>
      <c r="AK128" s="4">
        <v>988</v>
      </c>
      <c r="AL128" s="4">
        <v>2</v>
      </c>
      <c r="AM128" s="4">
        <v>0</v>
      </c>
      <c r="AN128" s="4">
        <v>27</v>
      </c>
      <c r="AO128" s="4">
        <v>190</v>
      </c>
      <c r="AP128" s="4">
        <v>189.3</v>
      </c>
      <c r="AQ128" s="4">
        <v>1.7</v>
      </c>
      <c r="AR128" s="4">
        <v>195</v>
      </c>
      <c r="AS128" s="4" t="s">
        <v>155</v>
      </c>
      <c r="AT128" s="4">
        <v>2</v>
      </c>
      <c r="AU128" s="5">
        <v>0.64265046296296291</v>
      </c>
      <c r="AV128" s="4">
        <v>47.163446</v>
      </c>
      <c r="AW128" s="4">
        <v>-88.491675999999998</v>
      </c>
      <c r="AX128" s="4">
        <v>318.39999999999998</v>
      </c>
      <c r="AY128" s="4">
        <v>32.5</v>
      </c>
      <c r="AZ128" s="4">
        <v>12</v>
      </c>
      <c r="BA128" s="4">
        <v>12</v>
      </c>
      <c r="BB128" s="4" t="s">
        <v>420</v>
      </c>
      <c r="BC128" s="4">
        <v>0.9738</v>
      </c>
      <c r="BD128" s="4">
        <v>1.5738000000000001</v>
      </c>
      <c r="BE128" s="4">
        <v>1.8475999999999999</v>
      </c>
      <c r="BF128" s="4">
        <v>14.063000000000001</v>
      </c>
      <c r="BG128" s="4">
        <v>15.08</v>
      </c>
      <c r="BH128" s="4">
        <v>1.07</v>
      </c>
      <c r="BI128" s="4">
        <v>13.894</v>
      </c>
      <c r="BJ128" s="4">
        <v>3024.9720000000002</v>
      </c>
      <c r="BK128" s="4">
        <v>3.149</v>
      </c>
      <c r="BL128" s="4">
        <v>23.341000000000001</v>
      </c>
      <c r="BM128" s="4">
        <v>0.311</v>
      </c>
      <c r="BN128" s="4">
        <v>23.652000000000001</v>
      </c>
      <c r="BO128" s="4">
        <v>18.786999999999999</v>
      </c>
      <c r="BP128" s="4">
        <v>0.25</v>
      </c>
      <c r="BQ128" s="4">
        <v>19.036999999999999</v>
      </c>
      <c r="BR128" s="4">
        <v>1.1368</v>
      </c>
      <c r="BU128" s="4">
        <v>1.4770000000000001</v>
      </c>
      <c r="BW128" s="4">
        <v>109.505</v>
      </c>
      <c r="BX128" s="4">
        <v>0.29658800000000002</v>
      </c>
      <c r="BY128" s="4">
        <v>-5</v>
      </c>
      <c r="BZ128" s="4">
        <v>0.86274600000000001</v>
      </c>
      <c r="CA128" s="4">
        <v>7.2478689999999997</v>
      </c>
      <c r="CB128" s="4">
        <v>17.427468999999999</v>
      </c>
      <c r="CC128" s="4">
        <f t="shared" si="12"/>
        <v>1.9148869897999998</v>
      </c>
      <c r="CE128" s="4">
        <f t="shared" si="13"/>
        <v>16377.676786146996</v>
      </c>
      <c r="CF128" s="4">
        <f t="shared" si="13"/>
        <v>17.049183992306997</v>
      </c>
      <c r="CG128" s="4">
        <f t="shared" si="14"/>
        <v>103.06932856829098</v>
      </c>
      <c r="CH128" s="4">
        <f t="shared" si="14"/>
        <v>6.1548149769623999</v>
      </c>
    </row>
    <row r="129" spans="1:86">
      <c r="A129" s="2">
        <v>42440</v>
      </c>
      <c r="B129" s="29">
        <v>0.43451527777777782</v>
      </c>
      <c r="C129" s="4">
        <v>14.089</v>
      </c>
      <c r="D129" s="4">
        <v>2.7900000000000001E-2</v>
      </c>
      <c r="E129" s="4" t="s">
        <v>155</v>
      </c>
      <c r="F129" s="4">
        <v>279.18469199999998</v>
      </c>
      <c r="G129" s="4">
        <v>1018.2</v>
      </c>
      <c r="H129" s="4">
        <v>14</v>
      </c>
      <c r="I129" s="4">
        <v>153.19999999999999</v>
      </c>
      <c r="K129" s="4">
        <v>0.8</v>
      </c>
      <c r="L129" s="4">
        <v>35</v>
      </c>
      <c r="M129" s="4">
        <v>0.87780000000000002</v>
      </c>
      <c r="N129" s="4">
        <v>12.367599999999999</v>
      </c>
      <c r="O129" s="4">
        <v>2.4500000000000001E-2</v>
      </c>
      <c r="P129" s="4">
        <v>893.80589999999995</v>
      </c>
      <c r="Q129" s="4">
        <v>12.289099999999999</v>
      </c>
      <c r="R129" s="4">
        <v>906.1</v>
      </c>
      <c r="S129" s="4">
        <v>719.41409999999996</v>
      </c>
      <c r="T129" s="4">
        <v>9.8914000000000009</v>
      </c>
      <c r="U129" s="4">
        <v>729.3</v>
      </c>
      <c r="V129" s="4">
        <v>153.21080000000001</v>
      </c>
      <c r="Y129" s="4">
        <v>30.372</v>
      </c>
      <c r="Z129" s="4">
        <v>0</v>
      </c>
      <c r="AA129" s="4">
        <v>0.70220000000000005</v>
      </c>
      <c r="AB129" s="4" t="s">
        <v>382</v>
      </c>
      <c r="AC129" s="4">
        <v>0</v>
      </c>
      <c r="AD129" s="4">
        <v>11.9</v>
      </c>
      <c r="AE129" s="4">
        <v>853</v>
      </c>
      <c r="AF129" s="4">
        <v>870</v>
      </c>
      <c r="AG129" s="4">
        <v>885</v>
      </c>
      <c r="AH129" s="4">
        <v>75</v>
      </c>
      <c r="AI129" s="4">
        <v>23.42</v>
      </c>
      <c r="AJ129" s="4">
        <v>0.54</v>
      </c>
      <c r="AK129" s="4">
        <v>988</v>
      </c>
      <c r="AL129" s="4">
        <v>2</v>
      </c>
      <c r="AM129" s="4">
        <v>0</v>
      </c>
      <c r="AN129" s="4">
        <v>27</v>
      </c>
      <c r="AO129" s="4">
        <v>190</v>
      </c>
      <c r="AP129" s="4">
        <v>189.7</v>
      </c>
      <c r="AQ129" s="4">
        <v>1.9</v>
      </c>
      <c r="AR129" s="4">
        <v>195</v>
      </c>
      <c r="AS129" s="4" t="s">
        <v>155</v>
      </c>
      <c r="AT129" s="4">
        <v>2</v>
      </c>
      <c r="AU129" s="5">
        <v>0.6426736111111111</v>
      </c>
      <c r="AV129" s="4">
        <v>47.163403000000002</v>
      </c>
      <c r="AW129" s="4">
        <v>-88.491757000000007</v>
      </c>
      <c r="AX129" s="4">
        <v>318.39999999999998</v>
      </c>
      <c r="AY129" s="4">
        <v>32.9</v>
      </c>
      <c r="AZ129" s="4">
        <v>12</v>
      </c>
      <c r="BA129" s="4">
        <v>12</v>
      </c>
      <c r="BB129" s="4" t="s">
        <v>420</v>
      </c>
      <c r="BC129" s="4">
        <v>1.0738000000000001</v>
      </c>
      <c r="BD129" s="4">
        <v>1.1572</v>
      </c>
      <c r="BE129" s="4">
        <v>1.9</v>
      </c>
      <c r="BF129" s="4">
        <v>14.063000000000001</v>
      </c>
      <c r="BG129" s="4">
        <v>15.04</v>
      </c>
      <c r="BH129" s="4">
        <v>1.07</v>
      </c>
      <c r="BI129" s="4">
        <v>13.922000000000001</v>
      </c>
      <c r="BJ129" s="4">
        <v>3023.598</v>
      </c>
      <c r="BK129" s="4">
        <v>3.8130000000000002</v>
      </c>
      <c r="BL129" s="4">
        <v>22.882999999999999</v>
      </c>
      <c r="BM129" s="4">
        <v>0.315</v>
      </c>
      <c r="BN129" s="4">
        <v>23.198</v>
      </c>
      <c r="BO129" s="4">
        <v>18.419</v>
      </c>
      <c r="BP129" s="4">
        <v>0.253</v>
      </c>
      <c r="BQ129" s="4">
        <v>18.672000000000001</v>
      </c>
      <c r="BR129" s="4">
        <v>1.2385999999999999</v>
      </c>
      <c r="BU129" s="4">
        <v>1.4730000000000001</v>
      </c>
      <c r="BW129" s="4">
        <v>124.831</v>
      </c>
      <c r="BX129" s="4">
        <v>0.30741200000000002</v>
      </c>
      <c r="BY129" s="4">
        <v>-5</v>
      </c>
      <c r="BZ129" s="4">
        <v>0.86598399999999998</v>
      </c>
      <c r="CA129" s="4">
        <v>7.5123800000000003</v>
      </c>
      <c r="CB129" s="4">
        <v>17.492877</v>
      </c>
      <c r="CC129" s="4">
        <f t="shared" si="12"/>
        <v>1.9847707960000001</v>
      </c>
      <c r="CE129" s="4">
        <f t="shared" si="13"/>
        <v>16967.66960600028</v>
      </c>
      <c r="CF129" s="4">
        <f t="shared" si="13"/>
        <v>21.397594590180002</v>
      </c>
      <c r="CG129" s="4">
        <f t="shared" si="14"/>
        <v>104.78255604192</v>
      </c>
      <c r="CH129" s="4">
        <f t="shared" si="14"/>
        <v>6.9507108993959994</v>
      </c>
    </row>
    <row r="130" spans="1:86">
      <c r="A130" s="2">
        <v>42440</v>
      </c>
      <c r="B130" s="29">
        <v>0.43452685185185186</v>
      </c>
      <c r="C130" s="4">
        <v>14.18</v>
      </c>
      <c r="D130" s="4">
        <v>3.1E-2</v>
      </c>
      <c r="E130" s="4" t="s">
        <v>155</v>
      </c>
      <c r="F130" s="4">
        <v>310</v>
      </c>
      <c r="G130" s="4">
        <v>978.8</v>
      </c>
      <c r="H130" s="4">
        <v>12.9</v>
      </c>
      <c r="I130" s="4">
        <v>160.19999999999999</v>
      </c>
      <c r="K130" s="4">
        <v>0.8</v>
      </c>
      <c r="L130" s="4">
        <v>35</v>
      </c>
      <c r="M130" s="4">
        <v>0.877</v>
      </c>
      <c r="N130" s="4">
        <v>12.4359</v>
      </c>
      <c r="O130" s="4">
        <v>2.7199999999999998E-2</v>
      </c>
      <c r="P130" s="4">
        <v>858.42790000000002</v>
      </c>
      <c r="Q130" s="4">
        <v>11.285399999999999</v>
      </c>
      <c r="R130" s="4">
        <v>869.7</v>
      </c>
      <c r="S130" s="4">
        <v>690.93870000000004</v>
      </c>
      <c r="T130" s="4">
        <v>9.0835000000000008</v>
      </c>
      <c r="U130" s="4">
        <v>700</v>
      </c>
      <c r="V130" s="4">
        <v>160.197</v>
      </c>
      <c r="Y130" s="4">
        <v>30.344000000000001</v>
      </c>
      <c r="Z130" s="4">
        <v>0</v>
      </c>
      <c r="AA130" s="4">
        <v>0.7016</v>
      </c>
      <c r="AB130" s="4" t="s">
        <v>382</v>
      </c>
      <c r="AC130" s="4">
        <v>0</v>
      </c>
      <c r="AD130" s="4">
        <v>11.8</v>
      </c>
      <c r="AE130" s="4">
        <v>853</v>
      </c>
      <c r="AF130" s="4">
        <v>869</v>
      </c>
      <c r="AG130" s="4">
        <v>886</v>
      </c>
      <c r="AH130" s="4">
        <v>75</v>
      </c>
      <c r="AI130" s="4">
        <v>23.42</v>
      </c>
      <c r="AJ130" s="4">
        <v>0.54</v>
      </c>
      <c r="AK130" s="4">
        <v>988</v>
      </c>
      <c r="AL130" s="4">
        <v>2</v>
      </c>
      <c r="AM130" s="4">
        <v>0</v>
      </c>
      <c r="AN130" s="4">
        <v>27</v>
      </c>
      <c r="AO130" s="4">
        <v>190</v>
      </c>
      <c r="AP130" s="4">
        <v>190</v>
      </c>
      <c r="AQ130" s="4">
        <v>1.8</v>
      </c>
      <c r="AR130" s="4">
        <v>195</v>
      </c>
      <c r="AS130" s="4" t="s">
        <v>155</v>
      </c>
      <c r="AT130" s="4">
        <v>2</v>
      </c>
      <c r="AU130" s="5">
        <v>0.6426736111111111</v>
      </c>
      <c r="AV130" s="4">
        <v>47.163325</v>
      </c>
      <c r="AW130" s="4">
        <v>-88.491848000000005</v>
      </c>
      <c r="AX130" s="4">
        <v>318.3</v>
      </c>
      <c r="AY130" s="4">
        <v>32.9</v>
      </c>
      <c r="AZ130" s="4">
        <v>12</v>
      </c>
      <c r="BA130" s="4">
        <v>12</v>
      </c>
      <c r="BB130" s="4" t="s">
        <v>420</v>
      </c>
      <c r="BC130" s="4">
        <v>1.1000000000000001</v>
      </c>
      <c r="BD130" s="4">
        <v>1.0738000000000001</v>
      </c>
      <c r="BE130" s="4">
        <v>1.9</v>
      </c>
      <c r="BF130" s="4">
        <v>14.063000000000001</v>
      </c>
      <c r="BG130" s="4">
        <v>14.94</v>
      </c>
      <c r="BH130" s="4">
        <v>1.06</v>
      </c>
      <c r="BI130" s="4">
        <v>14.023999999999999</v>
      </c>
      <c r="BJ130" s="4">
        <v>3022.777</v>
      </c>
      <c r="BK130" s="4">
        <v>4.2060000000000004</v>
      </c>
      <c r="BL130" s="4">
        <v>21.850999999999999</v>
      </c>
      <c r="BM130" s="4">
        <v>0.28699999999999998</v>
      </c>
      <c r="BN130" s="4">
        <v>22.138000000000002</v>
      </c>
      <c r="BO130" s="4">
        <v>17.587</v>
      </c>
      <c r="BP130" s="4">
        <v>0.23100000000000001</v>
      </c>
      <c r="BQ130" s="4">
        <v>17.818999999999999</v>
      </c>
      <c r="BR130" s="4">
        <v>1.2876000000000001</v>
      </c>
      <c r="BU130" s="4">
        <v>1.4630000000000001</v>
      </c>
      <c r="BW130" s="4">
        <v>123.999</v>
      </c>
      <c r="BX130" s="4">
        <v>0.27420800000000001</v>
      </c>
      <c r="BY130" s="4">
        <v>-5</v>
      </c>
      <c r="BZ130" s="4">
        <v>0.86476200000000003</v>
      </c>
      <c r="CA130" s="4">
        <v>6.700958</v>
      </c>
      <c r="CB130" s="4">
        <v>17.468191999999998</v>
      </c>
      <c r="CC130" s="4">
        <f t="shared" si="12"/>
        <v>1.7703931036</v>
      </c>
      <c r="CE130" s="4">
        <f t="shared" si="13"/>
        <v>15130.859785113402</v>
      </c>
      <c r="CF130" s="4">
        <f t="shared" si="13"/>
        <v>21.053619322956003</v>
      </c>
      <c r="CG130" s="4">
        <f t="shared" si="14"/>
        <v>89.195064839693998</v>
      </c>
      <c r="CH130" s="4">
        <f t="shared" si="14"/>
        <v>6.4452306800376</v>
      </c>
    </row>
    <row r="131" spans="1:86">
      <c r="A131" s="2">
        <v>42440</v>
      </c>
      <c r="B131" s="29">
        <v>0.43453842592592595</v>
      </c>
      <c r="C131" s="4">
        <v>14.18</v>
      </c>
      <c r="D131" s="4">
        <v>3.2500000000000001E-2</v>
      </c>
      <c r="E131" s="4" t="s">
        <v>155</v>
      </c>
      <c r="F131" s="4">
        <v>325.11688299999997</v>
      </c>
      <c r="G131" s="4">
        <v>938.6</v>
      </c>
      <c r="H131" s="4">
        <v>12.7</v>
      </c>
      <c r="I131" s="4">
        <v>167.3</v>
      </c>
      <c r="K131" s="4">
        <v>0.73</v>
      </c>
      <c r="L131" s="4">
        <v>35</v>
      </c>
      <c r="M131" s="4">
        <v>0.87690000000000001</v>
      </c>
      <c r="N131" s="4">
        <v>12.434900000000001</v>
      </c>
      <c r="O131" s="4">
        <v>2.8500000000000001E-2</v>
      </c>
      <c r="P131" s="4">
        <v>823.09119999999996</v>
      </c>
      <c r="Q131" s="4">
        <v>11.1371</v>
      </c>
      <c r="R131" s="4">
        <v>834.2</v>
      </c>
      <c r="S131" s="4">
        <v>662.49659999999994</v>
      </c>
      <c r="T131" s="4">
        <v>8.9641000000000002</v>
      </c>
      <c r="U131" s="4">
        <v>671.5</v>
      </c>
      <c r="V131" s="4">
        <v>167.31270000000001</v>
      </c>
      <c r="Y131" s="4">
        <v>30.393999999999998</v>
      </c>
      <c r="Z131" s="4">
        <v>0</v>
      </c>
      <c r="AA131" s="4">
        <v>0.63780000000000003</v>
      </c>
      <c r="AB131" s="4" t="s">
        <v>382</v>
      </c>
      <c r="AC131" s="4">
        <v>0</v>
      </c>
      <c r="AD131" s="4">
        <v>11.8</v>
      </c>
      <c r="AE131" s="4">
        <v>853</v>
      </c>
      <c r="AF131" s="4">
        <v>869</v>
      </c>
      <c r="AG131" s="4">
        <v>886</v>
      </c>
      <c r="AH131" s="4">
        <v>75</v>
      </c>
      <c r="AI131" s="4">
        <v>23.42</v>
      </c>
      <c r="AJ131" s="4">
        <v>0.54</v>
      </c>
      <c r="AK131" s="4">
        <v>988</v>
      </c>
      <c r="AL131" s="4">
        <v>2</v>
      </c>
      <c r="AM131" s="4">
        <v>0</v>
      </c>
      <c r="AN131" s="4">
        <v>27</v>
      </c>
      <c r="AO131" s="4">
        <v>190</v>
      </c>
      <c r="AP131" s="4">
        <v>190</v>
      </c>
      <c r="AQ131" s="4">
        <v>1.6</v>
      </c>
      <c r="AR131" s="4">
        <v>195</v>
      </c>
      <c r="AS131" s="4" t="s">
        <v>155</v>
      </c>
      <c r="AT131" s="4">
        <v>2</v>
      </c>
      <c r="AU131" s="5">
        <v>0.64268518518518525</v>
      </c>
      <c r="AV131" s="4">
        <v>47.163111000000001</v>
      </c>
      <c r="AW131" s="4">
        <v>-88.491986999999995</v>
      </c>
      <c r="AX131" s="4">
        <v>318.2</v>
      </c>
      <c r="AY131" s="4">
        <v>33</v>
      </c>
      <c r="AZ131" s="4">
        <v>12</v>
      </c>
      <c r="BA131" s="4">
        <v>12</v>
      </c>
      <c r="BB131" s="4" t="s">
        <v>420</v>
      </c>
      <c r="BC131" s="4">
        <v>1.1738</v>
      </c>
      <c r="BD131" s="4">
        <v>1.0262</v>
      </c>
      <c r="BE131" s="4">
        <v>1.9738</v>
      </c>
      <c r="BF131" s="4">
        <v>14.063000000000001</v>
      </c>
      <c r="BG131" s="4">
        <v>14.94</v>
      </c>
      <c r="BH131" s="4">
        <v>1.06</v>
      </c>
      <c r="BI131" s="4">
        <v>14.034000000000001</v>
      </c>
      <c r="BJ131" s="4">
        <v>3022.2820000000002</v>
      </c>
      <c r="BK131" s="4">
        <v>4.41</v>
      </c>
      <c r="BL131" s="4">
        <v>20.95</v>
      </c>
      <c r="BM131" s="4">
        <v>0.28299999999999997</v>
      </c>
      <c r="BN131" s="4">
        <v>21.233000000000001</v>
      </c>
      <c r="BO131" s="4">
        <v>16.861999999999998</v>
      </c>
      <c r="BP131" s="4">
        <v>0.22800000000000001</v>
      </c>
      <c r="BQ131" s="4">
        <v>17.09</v>
      </c>
      <c r="BR131" s="4">
        <v>1.3447</v>
      </c>
      <c r="BU131" s="4">
        <v>1.466</v>
      </c>
      <c r="BW131" s="4">
        <v>112.70399999999999</v>
      </c>
      <c r="BX131" s="4">
        <v>0.232652</v>
      </c>
      <c r="BY131" s="4">
        <v>-5</v>
      </c>
      <c r="BZ131" s="4">
        <v>0.86549200000000004</v>
      </c>
      <c r="CA131" s="4">
        <v>5.6854329999999997</v>
      </c>
      <c r="CB131" s="4">
        <v>17.482938000000001</v>
      </c>
      <c r="CC131" s="4">
        <f t="shared" si="12"/>
        <v>1.5020913986</v>
      </c>
      <c r="CE131" s="4">
        <f t="shared" si="13"/>
        <v>12835.687418125182</v>
      </c>
      <c r="CF131" s="4">
        <f t="shared" si="13"/>
        <v>18.729351368909999</v>
      </c>
      <c r="CG131" s="4">
        <f t="shared" si="14"/>
        <v>72.581545327589993</v>
      </c>
      <c r="CH131" s="4">
        <f t="shared" si="14"/>
        <v>5.7109657110596999</v>
      </c>
    </row>
    <row r="132" spans="1:86">
      <c r="A132" s="2">
        <v>42440</v>
      </c>
      <c r="B132" s="29">
        <v>0.43454999999999999</v>
      </c>
      <c r="C132" s="4">
        <v>14.211</v>
      </c>
      <c r="D132" s="4">
        <v>3.7499999999999999E-2</v>
      </c>
      <c r="E132" s="4" t="s">
        <v>155</v>
      </c>
      <c r="F132" s="4">
        <v>375.46623799999998</v>
      </c>
      <c r="G132" s="4">
        <v>939.4</v>
      </c>
      <c r="H132" s="4">
        <v>11.9</v>
      </c>
      <c r="I132" s="4">
        <v>171</v>
      </c>
      <c r="K132" s="4">
        <v>0.6</v>
      </c>
      <c r="L132" s="4">
        <v>35</v>
      </c>
      <c r="M132" s="4">
        <v>0.87660000000000005</v>
      </c>
      <c r="N132" s="4">
        <v>12.4575</v>
      </c>
      <c r="O132" s="4">
        <v>3.2899999999999999E-2</v>
      </c>
      <c r="P132" s="4">
        <v>823.53549999999996</v>
      </c>
      <c r="Q132" s="4">
        <v>10.47</v>
      </c>
      <c r="R132" s="4">
        <v>834</v>
      </c>
      <c r="S132" s="4">
        <v>662.85419999999999</v>
      </c>
      <c r="T132" s="4">
        <v>8.4271999999999991</v>
      </c>
      <c r="U132" s="4">
        <v>671.3</v>
      </c>
      <c r="V132" s="4">
        <v>170.9889</v>
      </c>
      <c r="Y132" s="4">
        <v>30.419</v>
      </c>
      <c r="Z132" s="4">
        <v>0</v>
      </c>
      <c r="AA132" s="4">
        <v>0.52600000000000002</v>
      </c>
      <c r="AB132" s="4" t="s">
        <v>382</v>
      </c>
      <c r="AC132" s="4">
        <v>0</v>
      </c>
      <c r="AD132" s="4">
        <v>11.8</v>
      </c>
      <c r="AE132" s="4">
        <v>853</v>
      </c>
      <c r="AF132" s="4">
        <v>869</v>
      </c>
      <c r="AG132" s="4">
        <v>886</v>
      </c>
      <c r="AH132" s="4">
        <v>75</v>
      </c>
      <c r="AI132" s="4">
        <v>23.42</v>
      </c>
      <c r="AJ132" s="4">
        <v>0.54</v>
      </c>
      <c r="AK132" s="4">
        <v>988</v>
      </c>
      <c r="AL132" s="4">
        <v>2</v>
      </c>
      <c r="AM132" s="4">
        <v>0</v>
      </c>
      <c r="AN132" s="4">
        <v>27</v>
      </c>
      <c r="AO132" s="4">
        <v>190</v>
      </c>
      <c r="AP132" s="4">
        <v>190.7</v>
      </c>
      <c r="AQ132" s="4">
        <v>1.5</v>
      </c>
      <c r="AR132" s="4">
        <v>195</v>
      </c>
      <c r="AS132" s="4" t="s">
        <v>155</v>
      </c>
      <c r="AT132" s="4">
        <v>2</v>
      </c>
      <c r="AU132" s="5">
        <v>0.64270833333333333</v>
      </c>
      <c r="AV132" s="4">
        <v>47.162942999999999</v>
      </c>
      <c r="AW132" s="4">
        <v>-88.492034000000004</v>
      </c>
      <c r="AX132" s="4">
        <v>318</v>
      </c>
      <c r="AY132" s="4">
        <v>33.1</v>
      </c>
      <c r="AZ132" s="4">
        <v>12</v>
      </c>
      <c r="BA132" s="4">
        <v>12</v>
      </c>
      <c r="BB132" s="4" t="s">
        <v>420</v>
      </c>
      <c r="BC132" s="4">
        <v>1.2</v>
      </c>
      <c r="BD132" s="4">
        <v>1.0738000000000001</v>
      </c>
      <c r="BE132" s="4">
        <v>2</v>
      </c>
      <c r="BF132" s="4">
        <v>14.063000000000001</v>
      </c>
      <c r="BG132" s="4">
        <v>14.91</v>
      </c>
      <c r="BH132" s="4">
        <v>1.06</v>
      </c>
      <c r="BI132" s="4">
        <v>14.074999999999999</v>
      </c>
      <c r="BJ132" s="4">
        <v>3021.1280000000002</v>
      </c>
      <c r="BK132" s="4">
        <v>5.08</v>
      </c>
      <c r="BL132" s="4">
        <v>20.914999999999999</v>
      </c>
      <c r="BM132" s="4">
        <v>0.26600000000000001</v>
      </c>
      <c r="BN132" s="4">
        <v>21.181000000000001</v>
      </c>
      <c r="BO132" s="4">
        <v>16.834</v>
      </c>
      <c r="BP132" s="4">
        <v>0.214</v>
      </c>
      <c r="BQ132" s="4">
        <v>17.047999999999998</v>
      </c>
      <c r="BR132" s="4">
        <v>1.3712</v>
      </c>
      <c r="BU132" s="4">
        <v>1.464</v>
      </c>
      <c r="BW132" s="4">
        <v>92.745999999999995</v>
      </c>
      <c r="BX132" s="4">
        <v>0.26253799999999999</v>
      </c>
      <c r="BY132" s="4">
        <v>-5</v>
      </c>
      <c r="BZ132" s="4">
        <v>0.86525399999999997</v>
      </c>
      <c r="CA132" s="4">
        <v>6.4157719999999996</v>
      </c>
      <c r="CB132" s="4">
        <v>17.478131000000001</v>
      </c>
      <c r="CC132" s="4">
        <f t="shared" si="12"/>
        <v>1.6950469623999997</v>
      </c>
      <c r="CE132" s="4">
        <f t="shared" si="13"/>
        <v>14479.002717819552</v>
      </c>
      <c r="CF132" s="4">
        <f t="shared" si="13"/>
        <v>24.346314954719997</v>
      </c>
      <c r="CG132" s="4">
        <f t="shared" si="14"/>
        <v>81.703932548831986</v>
      </c>
      <c r="CH132" s="4">
        <f t="shared" si="14"/>
        <v>6.5715880051008</v>
      </c>
    </row>
    <row r="133" spans="1:86">
      <c r="A133" s="2">
        <v>42440</v>
      </c>
      <c r="B133" s="29">
        <v>0.43456157407407409</v>
      </c>
      <c r="C133" s="4">
        <v>14.343</v>
      </c>
      <c r="D133" s="4">
        <v>4.1599999999999998E-2</v>
      </c>
      <c r="E133" s="4" t="s">
        <v>155</v>
      </c>
      <c r="F133" s="4">
        <v>415.65916399999998</v>
      </c>
      <c r="G133" s="4">
        <v>952.1</v>
      </c>
      <c r="H133" s="4">
        <v>10.199999999999999</v>
      </c>
      <c r="I133" s="4">
        <v>173.4</v>
      </c>
      <c r="K133" s="4">
        <v>0.6</v>
      </c>
      <c r="L133" s="4">
        <v>35</v>
      </c>
      <c r="M133" s="4">
        <v>0.87549999999999994</v>
      </c>
      <c r="N133" s="4">
        <v>12.5579</v>
      </c>
      <c r="O133" s="4">
        <v>3.6400000000000002E-2</v>
      </c>
      <c r="P133" s="4">
        <v>833.5829</v>
      </c>
      <c r="Q133" s="4">
        <v>8.9304000000000006</v>
      </c>
      <c r="R133" s="4">
        <v>842.5</v>
      </c>
      <c r="S133" s="4">
        <v>670.94129999999996</v>
      </c>
      <c r="T133" s="4">
        <v>7.1879999999999997</v>
      </c>
      <c r="U133" s="4">
        <v>678.1</v>
      </c>
      <c r="V133" s="4">
        <v>173.43389999999999</v>
      </c>
      <c r="Y133" s="4">
        <v>30.402999999999999</v>
      </c>
      <c r="Z133" s="4">
        <v>0</v>
      </c>
      <c r="AA133" s="4">
        <v>0.52529999999999999</v>
      </c>
      <c r="AB133" s="4" t="s">
        <v>382</v>
      </c>
      <c r="AC133" s="4">
        <v>0</v>
      </c>
      <c r="AD133" s="4">
        <v>11.8</v>
      </c>
      <c r="AE133" s="4">
        <v>854</v>
      </c>
      <c r="AF133" s="4">
        <v>869</v>
      </c>
      <c r="AG133" s="4">
        <v>886</v>
      </c>
      <c r="AH133" s="4">
        <v>75</v>
      </c>
      <c r="AI133" s="4">
        <v>23.42</v>
      </c>
      <c r="AJ133" s="4">
        <v>0.54</v>
      </c>
      <c r="AK133" s="4">
        <v>988</v>
      </c>
      <c r="AL133" s="4">
        <v>2</v>
      </c>
      <c r="AM133" s="4">
        <v>0</v>
      </c>
      <c r="AN133" s="4">
        <v>27</v>
      </c>
      <c r="AO133" s="4">
        <v>190</v>
      </c>
      <c r="AP133" s="4">
        <v>190.3</v>
      </c>
      <c r="AQ133" s="4">
        <v>1.4</v>
      </c>
      <c r="AR133" s="4">
        <v>195</v>
      </c>
      <c r="AS133" s="4" t="s">
        <v>155</v>
      </c>
      <c r="AT133" s="4">
        <v>2</v>
      </c>
      <c r="AU133" s="5">
        <v>0.64271990740740736</v>
      </c>
      <c r="AV133" s="4">
        <v>47.162906999999997</v>
      </c>
      <c r="AW133" s="4">
        <v>-88.492036999999996</v>
      </c>
      <c r="AX133" s="4">
        <v>318</v>
      </c>
      <c r="AY133" s="4">
        <v>33</v>
      </c>
      <c r="AZ133" s="4">
        <v>12</v>
      </c>
      <c r="BA133" s="4">
        <v>12</v>
      </c>
      <c r="BB133" s="4" t="s">
        <v>420</v>
      </c>
      <c r="BC133" s="4">
        <v>1.3475999999999999</v>
      </c>
      <c r="BD133" s="4">
        <v>1.2476</v>
      </c>
      <c r="BE133" s="4">
        <v>2.1476000000000002</v>
      </c>
      <c r="BF133" s="4">
        <v>14.063000000000001</v>
      </c>
      <c r="BG133" s="4">
        <v>14.77</v>
      </c>
      <c r="BH133" s="4">
        <v>1.05</v>
      </c>
      <c r="BI133" s="4">
        <v>14.215999999999999</v>
      </c>
      <c r="BJ133" s="4">
        <v>3020.2530000000002</v>
      </c>
      <c r="BK133" s="4">
        <v>5.5709999999999997</v>
      </c>
      <c r="BL133" s="4">
        <v>20.995000000000001</v>
      </c>
      <c r="BM133" s="4">
        <v>0.22500000000000001</v>
      </c>
      <c r="BN133" s="4">
        <v>21.22</v>
      </c>
      <c r="BO133" s="4">
        <v>16.898</v>
      </c>
      <c r="BP133" s="4">
        <v>0.18099999999999999</v>
      </c>
      <c r="BQ133" s="4">
        <v>17.079999999999998</v>
      </c>
      <c r="BR133" s="4">
        <v>1.3793</v>
      </c>
      <c r="BU133" s="4">
        <v>1.4510000000000001</v>
      </c>
      <c r="BW133" s="4">
        <v>91.864999999999995</v>
      </c>
      <c r="BX133" s="4">
        <v>0.31702999999999998</v>
      </c>
      <c r="BY133" s="4">
        <v>-5</v>
      </c>
      <c r="BZ133" s="4">
        <v>0.86350800000000005</v>
      </c>
      <c r="CA133" s="4">
        <v>7.74742</v>
      </c>
      <c r="CB133" s="4">
        <v>17.442862000000002</v>
      </c>
      <c r="CC133" s="4">
        <f t="shared" si="12"/>
        <v>2.0468683639999998</v>
      </c>
      <c r="CE133" s="4">
        <f t="shared" si="13"/>
        <v>17479.178867453222</v>
      </c>
      <c r="CF133" s="4">
        <f t="shared" si="13"/>
        <v>32.241174984539995</v>
      </c>
      <c r="CG133" s="4">
        <f t="shared" si="14"/>
        <v>98.847472399199987</v>
      </c>
      <c r="CH133" s="4">
        <f t="shared" si="14"/>
        <v>7.9824542552820006</v>
      </c>
    </row>
    <row r="134" spans="1:86">
      <c r="A134" s="2">
        <v>42440</v>
      </c>
      <c r="B134" s="29">
        <v>0.43457314814814813</v>
      </c>
      <c r="C134" s="4">
        <v>14.429</v>
      </c>
      <c r="D134" s="4">
        <v>7.0199999999999999E-2</v>
      </c>
      <c r="E134" s="4" t="s">
        <v>155</v>
      </c>
      <c r="F134" s="4">
        <v>702.46666700000003</v>
      </c>
      <c r="G134" s="4">
        <v>884.1</v>
      </c>
      <c r="H134" s="4">
        <v>10.199999999999999</v>
      </c>
      <c r="I134" s="4">
        <v>199.6</v>
      </c>
      <c r="K134" s="4">
        <v>0.57999999999999996</v>
      </c>
      <c r="L134" s="4">
        <v>35</v>
      </c>
      <c r="M134" s="4">
        <v>0.87470000000000003</v>
      </c>
      <c r="N134" s="4">
        <v>12.6203</v>
      </c>
      <c r="O134" s="4">
        <v>6.1400000000000003E-2</v>
      </c>
      <c r="P134" s="4">
        <v>773.30449999999996</v>
      </c>
      <c r="Q134" s="4">
        <v>8.9215999999999998</v>
      </c>
      <c r="R134" s="4">
        <v>782.2</v>
      </c>
      <c r="S134" s="4">
        <v>622.4239</v>
      </c>
      <c r="T134" s="4">
        <v>7.1809000000000003</v>
      </c>
      <c r="U134" s="4">
        <v>629.6</v>
      </c>
      <c r="V134" s="4">
        <v>199.59280000000001</v>
      </c>
      <c r="Y134" s="4">
        <v>30.445</v>
      </c>
      <c r="Z134" s="4">
        <v>0</v>
      </c>
      <c r="AA134" s="4">
        <v>0.504</v>
      </c>
      <c r="AB134" s="4" t="s">
        <v>382</v>
      </c>
      <c r="AC134" s="4">
        <v>0</v>
      </c>
      <c r="AD134" s="4">
        <v>11.8</v>
      </c>
      <c r="AE134" s="4">
        <v>853</v>
      </c>
      <c r="AF134" s="4">
        <v>869</v>
      </c>
      <c r="AG134" s="4">
        <v>885</v>
      </c>
      <c r="AH134" s="4">
        <v>75</v>
      </c>
      <c r="AI134" s="4">
        <v>23.42</v>
      </c>
      <c r="AJ134" s="4">
        <v>0.54</v>
      </c>
      <c r="AK134" s="4">
        <v>988</v>
      </c>
      <c r="AL134" s="4">
        <v>2</v>
      </c>
      <c r="AM134" s="4">
        <v>0</v>
      </c>
      <c r="AN134" s="4">
        <v>27</v>
      </c>
      <c r="AO134" s="4">
        <v>190</v>
      </c>
      <c r="AP134" s="4">
        <v>190</v>
      </c>
      <c r="AQ134" s="4">
        <v>1.6</v>
      </c>
      <c r="AR134" s="4">
        <v>195</v>
      </c>
      <c r="AS134" s="4" t="s">
        <v>155</v>
      </c>
      <c r="AT134" s="4">
        <v>2</v>
      </c>
      <c r="AU134" s="5">
        <v>0.64271990740740736</v>
      </c>
      <c r="AV134" s="4">
        <v>47.162806000000003</v>
      </c>
      <c r="AW134" s="4">
        <v>-88.492017000000004</v>
      </c>
      <c r="AX134" s="4">
        <v>318.10000000000002</v>
      </c>
      <c r="AY134" s="4">
        <v>32.799999999999997</v>
      </c>
      <c r="AZ134" s="4">
        <v>12</v>
      </c>
      <c r="BA134" s="4">
        <v>12</v>
      </c>
      <c r="BB134" s="4" t="s">
        <v>420</v>
      </c>
      <c r="BC134" s="4">
        <v>1.4738</v>
      </c>
      <c r="BD134" s="4">
        <v>1.4476</v>
      </c>
      <c r="BE134" s="4">
        <v>2.3475999999999999</v>
      </c>
      <c r="BF134" s="4">
        <v>14.063000000000001</v>
      </c>
      <c r="BG134" s="4">
        <v>14.66</v>
      </c>
      <c r="BH134" s="4">
        <v>1.04</v>
      </c>
      <c r="BI134" s="4">
        <v>14.329000000000001</v>
      </c>
      <c r="BJ134" s="4">
        <v>3013.6689999999999</v>
      </c>
      <c r="BK134" s="4">
        <v>9.3379999999999992</v>
      </c>
      <c r="BL134" s="4">
        <v>19.338000000000001</v>
      </c>
      <c r="BM134" s="4">
        <v>0.223</v>
      </c>
      <c r="BN134" s="4">
        <v>19.561</v>
      </c>
      <c r="BO134" s="4">
        <v>15.565</v>
      </c>
      <c r="BP134" s="4">
        <v>0.18</v>
      </c>
      <c r="BQ134" s="4">
        <v>15.744999999999999</v>
      </c>
      <c r="BR134" s="4">
        <v>1.5760000000000001</v>
      </c>
      <c r="BU134" s="4">
        <v>1.4419999999999999</v>
      </c>
      <c r="BW134" s="4">
        <v>87.513000000000005</v>
      </c>
      <c r="BX134" s="4">
        <v>0.31906400000000001</v>
      </c>
      <c r="BY134" s="4">
        <v>-5</v>
      </c>
      <c r="BZ134" s="4">
        <v>0.86449200000000004</v>
      </c>
      <c r="CA134" s="4">
        <v>7.7971269999999997</v>
      </c>
      <c r="CB134" s="4">
        <v>17.462738000000002</v>
      </c>
      <c r="CC134" s="4">
        <f t="shared" si="12"/>
        <v>2.0600009533999999</v>
      </c>
      <c r="CE134" s="4">
        <f t="shared" si="13"/>
        <v>17552.97606693536</v>
      </c>
      <c r="CF134" s="4">
        <f t="shared" si="13"/>
        <v>54.388750228721989</v>
      </c>
      <c r="CG134" s="4">
        <f t="shared" si="14"/>
        <v>91.706026167405</v>
      </c>
      <c r="CH134" s="4">
        <f t="shared" si="14"/>
        <v>9.1793392975439989</v>
      </c>
    </row>
    <row r="135" spans="1:86">
      <c r="A135" s="2">
        <v>42440</v>
      </c>
      <c r="B135" s="29">
        <v>0.43458472222222227</v>
      </c>
      <c r="C135" s="4">
        <v>14.457000000000001</v>
      </c>
      <c r="D135" s="4">
        <v>6.6199999999999995E-2</v>
      </c>
      <c r="E135" s="4" t="s">
        <v>155</v>
      </c>
      <c r="F135" s="4">
        <v>662.05980099999999</v>
      </c>
      <c r="G135" s="4">
        <v>643.6</v>
      </c>
      <c r="H135" s="4">
        <v>10.199999999999999</v>
      </c>
      <c r="I135" s="4">
        <v>195.7</v>
      </c>
      <c r="K135" s="4">
        <v>0.43</v>
      </c>
      <c r="L135" s="4">
        <v>35</v>
      </c>
      <c r="M135" s="4">
        <v>0.87450000000000006</v>
      </c>
      <c r="N135" s="4">
        <v>12.6425</v>
      </c>
      <c r="O135" s="4">
        <v>5.79E-2</v>
      </c>
      <c r="P135" s="4">
        <v>562.84559999999999</v>
      </c>
      <c r="Q135" s="4">
        <v>8.9198000000000004</v>
      </c>
      <c r="R135" s="4">
        <v>571.79999999999995</v>
      </c>
      <c r="S135" s="4">
        <v>453.02800000000002</v>
      </c>
      <c r="T135" s="4">
        <v>7.1794000000000002</v>
      </c>
      <c r="U135" s="4">
        <v>460.2</v>
      </c>
      <c r="V135" s="4">
        <v>195.708</v>
      </c>
      <c r="Y135" s="4">
        <v>30.512</v>
      </c>
      <c r="Z135" s="4">
        <v>0</v>
      </c>
      <c r="AA135" s="4">
        <v>0.373</v>
      </c>
      <c r="AB135" s="4" t="s">
        <v>382</v>
      </c>
      <c r="AC135" s="4">
        <v>0</v>
      </c>
      <c r="AD135" s="4">
        <v>11.8</v>
      </c>
      <c r="AE135" s="4">
        <v>853</v>
      </c>
      <c r="AF135" s="4">
        <v>869</v>
      </c>
      <c r="AG135" s="4">
        <v>884</v>
      </c>
      <c r="AH135" s="4">
        <v>75</v>
      </c>
      <c r="AI135" s="4">
        <v>23.42</v>
      </c>
      <c r="AJ135" s="4">
        <v>0.54</v>
      </c>
      <c r="AK135" s="4">
        <v>988</v>
      </c>
      <c r="AL135" s="4">
        <v>2</v>
      </c>
      <c r="AM135" s="4">
        <v>0</v>
      </c>
      <c r="AN135" s="4">
        <v>27</v>
      </c>
      <c r="AO135" s="4">
        <v>190</v>
      </c>
      <c r="AP135" s="4">
        <v>190</v>
      </c>
      <c r="AQ135" s="4">
        <v>1.6</v>
      </c>
      <c r="AR135" s="4">
        <v>195</v>
      </c>
      <c r="AS135" s="4" t="s">
        <v>155</v>
      </c>
      <c r="AT135" s="4">
        <v>2</v>
      </c>
      <c r="AU135" s="5">
        <v>0.64273148148148151</v>
      </c>
      <c r="AV135" s="4">
        <v>47.162672999999998</v>
      </c>
      <c r="AW135" s="4">
        <v>-88.491974999999996</v>
      </c>
      <c r="AX135" s="4">
        <v>317.89999999999998</v>
      </c>
      <c r="AY135" s="4">
        <v>32.799999999999997</v>
      </c>
      <c r="AZ135" s="4">
        <v>12</v>
      </c>
      <c r="BA135" s="4">
        <v>12</v>
      </c>
      <c r="BB135" s="4" t="s">
        <v>420</v>
      </c>
      <c r="BC135" s="4">
        <v>1.4261999999999999</v>
      </c>
      <c r="BD135" s="4">
        <v>1.5738000000000001</v>
      </c>
      <c r="BE135" s="4">
        <v>2.4</v>
      </c>
      <c r="BF135" s="4">
        <v>14.063000000000001</v>
      </c>
      <c r="BG135" s="4">
        <v>14.64</v>
      </c>
      <c r="BH135" s="4">
        <v>1.04</v>
      </c>
      <c r="BI135" s="4">
        <v>14.352</v>
      </c>
      <c r="BJ135" s="4">
        <v>3014.6219999999998</v>
      </c>
      <c r="BK135" s="4">
        <v>8.7870000000000008</v>
      </c>
      <c r="BL135" s="4">
        <v>14.055</v>
      </c>
      <c r="BM135" s="4">
        <v>0.223</v>
      </c>
      <c r="BN135" s="4">
        <v>14.278</v>
      </c>
      <c r="BO135" s="4">
        <v>11.313000000000001</v>
      </c>
      <c r="BP135" s="4">
        <v>0.17899999999999999</v>
      </c>
      <c r="BQ135" s="4">
        <v>11.492000000000001</v>
      </c>
      <c r="BR135" s="4">
        <v>1.5430999999999999</v>
      </c>
      <c r="BU135" s="4">
        <v>1.444</v>
      </c>
      <c r="BW135" s="4">
        <v>64.668000000000006</v>
      </c>
      <c r="BX135" s="4">
        <v>0.31126999999999999</v>
      </c>
      <c r="BY135" s="4">
        <v>-5</v>
      </c>
      <c r="BZ135" s="4">
        <v>0.86350800000000005</v>
      </c>
      <c r="CA135" s="4">
        <v>7.6066609999999999</v>
      </c>
      <c r="CB135" s="4">
        <v>17.442862000000002</v>
      </c>
      <c r="CC135" s="4">
        <f t="shared" si="12"/>
        <v>2.0096798361999997</v>
      </c>
      <c r="CE135" s="4">
        <f t="shared" si="13"/>
        <v>17129.612075065073</v>
      </c>
      <c r="CF135" s="4">
        <f t="shared" si="13"/>
        <v>49.929278464629</v>
      </c>
      <c r="CG135" s="4">
        <f t="shared" si="14"/>
        <v>65.299563914364015</v>
      </c>
      <c r="CH135" s="4">
        <f t="shared" si="14"/>
        <v>8.7681654260576991</v>
      </c>
    </row>
    <row r="136" spans="1:86">
      <c r="A136" s="2">
        <v>42440</v>
      </c>
      <c r="B136" s="29">
        <v>0.43459629629629631</v>
      </c>
      <c r="C136" s="4">
        <v>14.503</v>
      </c>
      <c r="D136" s="4">
        <v>5.6000000000000001E-2</v>
      </c>
      <c r="E136" s="4" t="s">
        <v>155</v>
      </c>
      <c r="F136" s="4">
        <v>560</v>
      </c>
      <c r="G136" s="4">
        <v>565</v>
      </c>
      <c r="H136" s="4">
        <v>10.199999999999999</v>
      </c>
      <c r="I136" s="4">
        <v>187.2</v>
      </c>
      <c r="K136" s="4">
        <v>0.27</v>
      </c>
      <c r="L136" s="4">
        <v>35</v>
      </c>
      <c r="M136" s="4">
        <v>0.87419999999999998</v>
      </c>
      <c r="N136" s="4">
        <v>12.679</v>
      </c>
      <c r="O136" s="4">
        <v>4.9000000000000002E-2</v>
      </c>
      <c r="P136" s="4">
        <v>493.93819999999999</v>
      </c>
      <c r="Q136" s="4">
        <v>8.9170999999999996</v>
      </c>
      <c r="R136" s="4">
        <v>502.9</v>
      </c>
      <c r="S136" s="4">
        <v>397.5652</v>
      </c>
      <c r="T136" s="4">
        <v>7.1772999999999998</v>
      </c>
      <c r="U136" s="4">
        <v>404.7</v>
      </c>
      <c r="V136" s="4">
        <v>187.22819999999999</v>
      </c>
      <c r="Y136" s="4">
        <v>30.577999999999999</v>
      </c>
      <c r="Z136" s="4">
        <v>0</v>
      </c>
      <c r="AA136" s="4">
        <v>0.23949999999999999</v>
      </c>
      <c r="AB136" s="4" t="s">
        <v>382</v>
      </c>
      <c r="AC136" s="4">
        <v>0</v>
      </c>
      <c r="AD136" s="4">
        <v>11.8</v>
      </c>
      <c r="AE136" s="4">
        <v>854</v>
      </c>
      <c r="AF136" s="4">
        <v>868</v>
      </c>
      <c r="AG136" s="4">
        <v>885</v>
      </c>
      <c r="AH136" s="4">
        <v>75</v>
      </c>
      <c r="AI136" s="4">
        <v>23.42</v>
      </c>
      <c r="AJ136" s="4">
        <v>0.54</v>
      </c>
      <c r="AK136" s="4">
        <v>988</v>
      </c>
      <c r="AL136" s="4">
        <v>2</v>
      </c>
      <c r="AM136" s="4">
        <v>0</v>
      </c>
      <c r="AN136" s="4">
        <v>27</v>
      </c>
      <c r="AO136" s="4">
        <v>190</v>
      </c>
      <c r="AP136" s="4">
        <v>190</v>
      </c>
      <c r="AQ136" s="4">
        <v>1.6</v>
      </c>
      <c r="AR136" s="4">
        <v>195</v>
      </c>
      <c r="AS136" s="4" t="s">
        <v>155</v>
      </c>
      <c r="AT136" s="4">
        <v>2</v>
      </c>
      <c r="AU136" s="5">
        <v>0.64274305555555555</v>
      </c>
      <c r="AV136" s="4">
        <v>47.162540999999997</v>
      </c>
      <c r="AW136" s="4">
        <v>-88.491936999999993</v>
      </c>
      <c r="AX136" s="4">
        <v>317.7</v>
      </c>
      <c r="AY136" s="4">
        <v>32.9</v>
      </c>
      <c r="AZ136" s="4">
        <v>12</v>
      </c>
      <c r="BA136" s="4">
        <v>11</v>
      </c>
      <c r="BB136" s="4" t="s">
        <v>431</v>
      </c>
      <c r="BC136" s="4">
        <v>1.3262</v>
      </c>
      <c r="BD136" s="4">
        <v>1.6</v>
      </c>
      <c r="BE136" s="4">
        <v>2.2524000000000002</v>
      </c>
      <c r="BF136" s="4">
        <v>14.063000000000001</v>
      </c>
      <c r="BG136" s="4">
        <v>14.6</v>
      </c>
      <c r="BH136" s="4">
        <v>1.04</v>
      </c>
      <c r="BI136" s="4">
        <v>14.387</v>
      </c>
      <c r="BJ136" s="4">
        <v>3016.97</v>
      </c>
      <c r="BK136" s="4">
        <v>7.4139999999999997</v>
      </c>
      <c r="BL136" s="4">
        <v>12.308</v>
      </c>
      <c r="BM136" s="4">
        <v>0.222</v>
      </c>
      <c r="BN136" s="4">
        <v>12.53</v>
      </c>
      <c r="BO136" s="4">
        <v>9.907</v>
      </c>
      <c r="BP136" s="4">
        <v>0.17899999999999999</v>
      </c>
      <c r="BQ136" s="4">
        <v>10.086</v>
      </c>
      <c r="BR136" s="4">
        <v>1.4732000000000001</v>
      </c>
      <c r="BU136" s="4">
        <v>1.444</v>
      </c>
      <c r="BW136" s="4">
        <v>41.433999999999997</v>
      </c>
      <c r="BX136" s="4">
        <v>0.30253999999999998</v>
      </c>
      <c r="BY136" s="4">
        <v>-5</v>
      </c>
      <c r="BZ136" s="4">
        <v>0.86374600000000001</v>
      </c>
      <c r="CA136" s="4">
        <v>7.3933210000000003</v>
      </c>
      <c r="CB136" s="4">
        <v>17.447669000000001</v>
      </c>
      <c r="CC136" s="4">
        <f t="shared" si="12"/>
        <v>1.9533154081999999</v>
      </c>
      <c r="CE136" s="4">
        <f t="shared" si="13"/>
        <v>16662.15446005539</v>
      </c>
      <c r="CF136" s="4">
        <f t="shared" si="13"/>
        <v>40.946119174818001</v>
      </c>
      <c r="CG136" s="4">
        <f t="shared" si="14"/>
        <v>55.703069597682003</v>
      </c>
      <c r="CH136" s="4">
        <f t="shared" si="14"/>
        <v>8.1362048514084009</v>
      </c>
    </row>
    <row r="137" spans="1:86">
      <c r="A137" s="2">
        <v>42440</v>
      </c>
      <c r="B137" s="29">
        <v>0.43460787037037035</v>
      </c>
      <c r="C137" s="4">
        <v>14.428000000000001</v>
      </c>
      <c r="D137" s="4">
        <v>0.1351</v>
      </c>
      <c r="E137" s="4" t="s">
        <v>155</v>
      </c>
      <c r="F137" s="4">
        <v>1351.3405499999999</v>
      </c>
      <c r="G137" s="4">
        <v>599.4</v>
      </c>
      <c r="H137" s="4">
        <v>10.1</v>
      </c>
      <c r="I137" s="4">
        <v>185.5</v>
      </c>
      <c r="K137" s="4">
        <v>0.2</v>
      </c>
      <c r="L137" s="4">
        <v>35</v>
      </c>
      <c r="M137" s="4">
        <v>0.87409999999999999</v>
      </c>
      <c r="N137" s="4">
        <v>12.6119</v>
      </c>
      <c r="O137" s="4">
        <v>0.1181</v>
      </c>
      <c r="P137" s="4">
        <v>523.94179999999994</v>
      </c>
      <c r="Q137" s="4">
        <v>8.8285</v>
      </c>
      <c r="R137" s="4">
        <v>532.79999999999995</v>
      </c>
      <c r="S137" s="4">
        <v>421.71469999999999</v>
      </c>
      <c r="T137" s="4">
        <v>7.1059999999999999</v>
      </c>
      <c r="U137" s="4">
        <v>428.8</v>
      </c>
      <c r="V137" s="4">
        <v>185.49090000000001</v>
      </c>
      <c r="Y137" s="4">
        <v>30.542000000000002</v>
      </c>
      <c r="Z137" s="4">
        <v>0</v>
      </c>
      <c r="AA137" s="4">
        <v>0.17480000000000001</v>
      </c>
      <c r="AB137" s="4" t="s">
        <v>382</v>
      </c>
      <c r="AC137" s="4">
        <v>0</v>
      </c>
      <c r="AD137" s="4">
        <v>11.8</v>
      </c>
      <c r="AE137" s="4">
        <v>853</v>
      </c>
      <c r="AF137" s="4">
        <v>868</v>
      </c>
      <c r="AG137" s="4">
        <v>885</v>
      </c>
      <c r="AH137" s="4">
        <v>75</v>
      </c>
      <c r="AI137" s="4">
        <v>23.42</v>
      </c>
      <c r="AJ137" s="4">
        <v>0.54</v>
      </c>
      <c r="AK137" s="4">
        <v>988</v>
      </c>
      <c r="AL137" s="4">
        <v>2</v>
      </c>
      <c r="AM137" s="4">
        <v>0</v>
      </c>
      <c r="AN137" s="4">
        <v>27</v>
      </c>
      <c r="AO137" s="4">
        <v>190</v>
      </c>
      <c r="AP137" s="4">
        <v>190</v>
      </c>
      <c r="AQ137" s="4">
        <v>1.6</v>
      </c>
      <c r="AR137" s="4">
        <v>195</v>
      </c>
      <c r="AS137" s="4" t="s">
        <v>155</v>
      </c>
      <c r="AT137" s="4">
        <v>2</v>
      </c>
      <c r="AU137" s="5">
        <v>0.6427546296296297</v>
      </c>
      <c r="AV137" s="4">
        <v>47.162314000000002</v>
      </c>
      <c r="AW137" s="4">
        <v>-88.491834999999995</v>
      </c>
      <c r="AX137" s="4">
        <v>317.3</v>
      </c>
      <c r="AY137" s="4">
        <v>33.299999999999997</v>
      </c>
      <c r="AZ137" s="4">
        <v>12</v>
      </c>
      <c r="BA137" s="4">
        <v>10</v>
      </c>
      <c r="BB137" s="4" t="s">
        <v>432</v>
      </c>
      <c r="BC137" s="4">
        <v>1.373726</v>
      </c>
      <c r="BD137" s="4">
        <v>1.7474529999999999</v>
      </c>
      <c r="BE137" s="4">
        <v>2.3474529999999998</v>
      </c>
      <c r="BF137" s="4">
        <v>14.063000000000001</v>
      </c>
      <c r="BG137" s="4">
        <v>14.59</v>
      </c>
      <c r="BH137" s="4">
        <v>1.04</v>
      </c>
      <c r="BI137" s="4">
        <v>14.401999999999999</v>
      </c>
      <c r="BJ137" s="4">
        <v>3000.5540000000001</v>
      </c>
      <c r="BK137" s="4">
        <v>17.887</v>
      </c>
      <c r="BL137" s="4">
        <v>13.054</v>
      </c>
      <c r="BM137" s="4">
        <v>0.22</v>
      </c>
      <c r="BN137" s="4">
        <v>13.273999999999999</v>
      </c>
      <c r="BO137" s="4">
        <v>10.507</v>
      </c>
      <c r="BP137" s="4">
        <v>0.17699999999999999</v>
      </c>
      <c r="BQ137" s="4">
        <v>10.683999999999999</v>
      </c>
      <c r="BR137" s="4">
        <v>1.4593</v>
      </c>
      <c r="BU137" s="4">
        <v>1.4419999999999999</v>
      </c>
      <c r="BW137" s="4">
        <v>30.242000000000001</v>
      </c>
      <c r="BX137" s="4">
        <v>0.29478300000000002</v>
      </c>
      <c r="BY137" s="4">
        <v>-5</v>
      </c>
      <c r="BZ137" s="4">
        <v>0.86474499999999999</v>
      </c>
      <c r="CA137" s="4">
        <v>7.2037639999999996</v>
      </c>
      <c r="CB137" s="4">
        <v>17.467853999999999</v>
      </c>
      <c r="CC137" s="4">
        <f t="shared" si="12"/>
        <v>1.9032344487999999</v>
      </c>
      <c r="CE137" s="4">
        <f t="shared" si="13"/>
        <v>16146.61631528623</v>
      </c>
      <c r="CF137" s="4">
        <f t="shared" si="13"/>
        <v>96.253733820996004</v>
      </c>
      <c r="CG137" s="4">
        <f t="shared" si="14"/>
        <v>57.492865888271993</v>
      </c>
      <c r="CH137" s="4">
        <f t="shared" si="14"/>
        <v>7.8528022454844004</v>
      </c>
    </row>
    <row r="138" spans="1:86">
      <c r="A138" s="2">
        <v>42440</v>
      </c>
      <c r="B138" s="29">
        <v>0.43461944444444445</v>
      </c>
      <c r="C138" s="4">
        <v>14.42</v>
      </c>
      <c r="D138" s="4">
        <v>0.36659999999999998</v>
      </c>
      <c r="E138" s="4" t="s">
        <v>155</v>
      </c>
      <c r="F138" s="4">
        <v>3666.1018359999998</v>
      </c>
      <c r="G138" s="4">
        <v>615.6</v>
      </c>
      <c r="H138" s="4">
        <v>10.1</v>
      </c>
      <c r="I138" s="4">
        <v>220.1</v>
      </c>
      <c r="K138" s="4">
        <v>0.2</v>
      </c>
      <c r="L138" s="4">
        <v>35</v>
      </c>
      <c r="M138" s="4">
        <v>0.87219999999999998</v>
      </c>
      <c r="N138" s="4">
        <v>12.5764</v>
      </c>
      <c r="O138" s="4">
        <v>0.31969999999999998</v>
      </c>
      <c r="P138" s="4">
        <v>536.90309999999999</v>
      </c>
      <c r="Q138" s="4">
        <v>8.8087</v>
      </c>
      <c r="R138" s="4">
        <v>545.70000000000005</v>
      </c>
      <c r="S138" s="4">
        <v>432.11810000000003</v>
      </c>
      <c r="T138" s="4">
        <v>7.0895999999999999</v>
      </c>
      <c r="U138" s="4">
        <v>439.2</v>
      </c>
      <c r="V138" s="4">
        <v>220.12700000000001</v>
      </c>
      <c r="Y138" s="4">
        <v>30.51</v>
      </c>
      <c r="Z138" s="4">
        <v>0</v>
      </c>
      <c r="AA138" s="4">
        <v>0.1744</v>
      </c>
      <c r="AB138" s="4" t="s">
        <v>382</v>
      </c>
      <c r="AC138" s="4">
        <v>0</v>
      </c>
      <c r="AD138" s="4">
        <v>11.8</v>
      </c>
      <c r="AE138" s="4">
        <v>853</v>
      </c>
      <c r="AF138" s="4">
        <v>869</v>
      </c>
      <c r="AG138" s="4">
        <v>884</v>
      </c>
      <c r="AH138" s="4">
        <v>75</v>
      </c>
      <c r="AI138" s="4">
        <v>23.41</v>
      </c>
      <c r="AJ138" s="4">
        <v>0.54</v>
      </c>
      <c r="AK138" s="4">
        <v>989</v>
      </c>
      <c r="AL138" s="4">
        <v>2</v>
      </c>
      <c r="AM138" s="4">
        <v>0</v>
      </c>
      <c r="AN138" s="4">
        <v>27</v>
      </c>
      <c r="AO138" s="4">
        <v>190</v>
      </c>
      <c r="AP138" s="4">
        <v>190</v>
      </c>
      <c r="AQ138" s="4">
        <v>1.7</v>
      </c>
      <c r="AR138" s="4">
        <v>195</v>
      </c>
      <c r="AS138" s="4" t="s">
        <v>155</v>
      </c>
      <c r="AT138" s="4">
        <v>2</v>
      </c>
      <c r="AU138" s="5">
        <v>0.64277777777777778</v>
      </c>
      <c r="AV138" s="4">
        <v>47.162244999999999</v>
      </c>
      <c r="AW138" s="4">
        <v>-88.491802000000007</v>
      </c>
      <c r="AX138" s="4">
        <v>317.2</v>
      </c>
      <c r="AY138" s="4">
        <v>33.5</v>
      </c>
      <c r="AZ138" s="4">
        <v>12</v>
      </c>
      <c r="BA138" s="4">
        <v>9</v>
      </c>
      <c r="BB138" s="4" t="s">
        <v>432</v>
      </c>
      <c r="BC138" s="4">
        <v>1.4</v>
      </c>
      <c r="BD138" s="4">
        <v>1.8</v>
      </c>
      <c r="BE138" s="4">
        <v>2.4</v>
      </c>
      <c r="BF138" s="4">
        <v>14.063000000000001</v>
      </c>
      <c r="BG138" s="4">
        <v>14.35</v>
      </c>
      <c r="BH138" s="4">
        <v>1.02</v>
      </c>
      <c r="BI138" s="4">
        <v>14.659000000000001</v>
      </c>
      <c r="BJ138" s="4">
        <v>2952.6990000000001</v>
      </c>
      <c r="BK138" s="4">
        <v>47.779000000000003</v>
      </c>
      <c r="BL138" s="4">
        <v>13.201000000000001</v>
      </c>
      <c r="BM138" s="4">
        <v>0.217</v>
      </c>
      <c r="BN138" s="4">
        <v>13.417</v>
      </c>
      <c r="BO138" s="4">
        <v>10.624000000000001</v>
      </c>
      <c r="BP138" s="4">
        <v>0.17399999999999999</v>
      </c>
      <c r="BQ138" s="4">
        <v>10.798999999999999</v>
      </c>
      <c r="BR138" s="4">
        <v>1.7090000000000001</v>
      </c>
      <c r="BU138" s="4">
        <v>1.421</v>
      </c>
      <c r="BW138" s="4">
        <v>29.777000000000001</v>
      </c>
      <c r="BX138" s="4">
        <v>0.28330499999999997</v>
      </c>
      <c r="BY138" s="4">
        <v>-5</v>
      </c>
      <c r="BZ138" s="4">
        <v>0.86425399999999997</v>
      </c>
      <c r="CA138" s="4">
        <v>6.923273</v>
      </c>
      <c r="CB138" s="4">
        <v>17.457936</v>
      </c>
      <c r="CC138" s="4">
        <f t="shared" si="12"/>
        <v>1.8291287266</v>
      </c>
      <c r="CE138" s="4">
        <f t="shared" si="13"/>
        <v>15270.428924078771</v>
      </c>
      <c r="CF138" s="4">
        <f t="shared" si="13"/>
        <v>247.09793431824903</v>
      </c>
      <c r="CG138" s="4">
        <f t="shared" si="14"/>
        <v>55.849025569868999</v>
      </c>
      <c r="CH138" s="4">
        <f t="shared" si="14"/>
        <v>8.8384095470789994</v>
      </c>
    </row>
    <row r="139" spans="1:86">
      <c r="A139" s="2">
        <v>42440</v>
      </c>
      <c r="B139" s="29">
        <v>0.43463101851851849</v>
      </c>
      <c r="C139" s="4">
        <v>14.426</v>
      </c>
      <c r="D139" s="4">
        <v>0.14369999999999999</v>
      </c>
      <c r="E139" s="4" t="s">
        <v>155</v>
      </c>
      <c r="F139" s="4">
        <v>1437.3873120000001</v>
      </c>
      <c r="G139" s="4">
        <v>450.4</v>
      </c>
      <c r="H139" s="4">
        <v>10.1</v>
      </c>
      <c r="I139" s="4">
        <v>194.1</v>
      </c>
      <c r="K139" s="4">
        <v>0.2</v>
      </c>
      <c r="L139" s="4">
        <v>35</v>
      </c>
      <c r="M139" s="4">
        <v>0.87409999999999999</v>
      </c>
      <c r="N139" s="4">
        <v>12.6092</v>
      </c>
      <c r="O139" s="4">
        <v>0.12559999999999999</v>
      </c>
      <c r="P139" s="4">
        <v>393.72199999999998</v>
      </c>
      <c r="Q139" s="4">
        <v>8.8282000000000007</v>
      </c>
      <c r="R139" s="4">
        <v>402.6</v>
      </c>
      <c r="S139" s="4">
        <v>316.87380000000002</v>
      </c>
      <c r="T139" s="4">
        <v>7.1051000000000002</v>
      </c>
      <c r="U139" s="4">
        <v>324</v>
      </c>
      <c r="V139" s="4">
        <v>194.11580000000001</v>
      </c>
      <c r="Y139" s="4">
        <v>30.635999999999999</v>
      </c>
      <c r="Z139" s="4">
        <v>0</v>
      </c>
      <c r="AA139" s="4">
        <v>0.17480000000000001</v>
      </c>
      <c r="AB139" s="4" t="s">
        <v>382</v>
      </c>
      <c r="AC139" s="4">
        <v>0</v>
      </c>
      <c r="AD139" s="4">
        <v>11.9</v>
      </c>
      <c r="AE139" s="4">
        <v>852</v>
      </c>
      <c r="AF139" s="4">
        <v>868</v>
      </c>
      <c r="AG139" s="4">
        <v>884</v>
      </c>
      <c r="AH139" s="4">
        <v>75</v>
      </c>
      <c r="AI139" s="4">
        <v>23.4</v>
      </c>
      <c r="AJ139" s="4">
        <v>0.54</v>
      </c>
      <c r="AK139" s="4">
        <v>989</v>
      </c>
      <c r="AL139" s="4">
        <v>2</v>
      </c>
      <c r="AM139" s="4">
        <v>0</v>
      </c>
      <c r="AN139" s="4">
        <v>27</v>
      </c>
      <c r="AO139" s="4">
        <v>190</v>
      </c>
      <c r="AP139" s="4">
        <v>190</v>
      </c>
      <c r="AQ139" s="4">
        <v>1.7</v>
      </c>
      <c r="AR139" s="4">
        <v>195</v>
      </c>
      <c r="AS139" s="4" t="s">
        <v>155</v>
      </c>
      <c r="AT139" s="4">
        <v>2</v>
      </c>
      <c r="AU139" s="5">
        <v>0.64277777777777778</v>
      </c>
      <c r="AV139" s="4">
        <v>47.162049000000003</v>
      </c>
      <c r="AW139" s="4">
        <v>-88.491714000000002</v>
      </c>
      <c r="AX139" s="4">
        <v>316.60000000000002</v>
      </c>
      <c r="AY139" s="4">
        <v>33.700000000000003</v>
      </c>
      <c r="AZ139" s="4">
        <v>12</v>
      </c>
      <c r="BA139" s="4">
        <v>9</v>
      </c>
      <c r="BB139" s="4" t="s">
        <v>433</v>
      </c>
      <c r="BC139" s="4">
        <v>1.8428</v>
      </c>
      <c r="BD139" s="4">
        <v>2.169</v>
      </c>
      <c r="BE139" s="4">
        <v>2.9165999999999999</v>
      </c>
      <c r="BF139" s="4">
        <v>14.063000000000001</v>
      </c>
      <c r="BG139" s="4">
        <v>14.58</v>
      </c>
      <c r="BH139" s="4">
        <v>1.04</v>
      </c>
      <c r="BI139" s="4">
        <v>14.406000000000001</v>
      </c>
      <c r="BJ139" s="4">
        <v>2998.5709999999999</v>
      </c>
      <c r="BK139" s="4">
        <v>19.015999999999998</v>
      </c>
      <c r="BL139" s="4">
        <v>9.8049999999999997</v>
      </c>
      <c r="BM139" s="4">
        <v>0.22</v>
      </c>
      <c r="BN139" s="4">
        <v>10.025</v>
      </c>
      <c r="BO139" s="4">
        <v>7.891</v>
      </c>
      <c r="BP139" s="4">
        <v>0.17699999999999999</v>
      </c>
      <c r="BQ139" s="4">
        <v>8.0679999999999996</v>
      </c>
      <c r="BR139" s="4">
        <v>1.5265</v>
      </c>
      <c r="BU139" s="4">
        <v>1.4450000000000001</v>
      </c>
      <c r="BW139" s="4">
        <v>30.228000000000002</v>
      </c>
      <c r="BX139" s="4">
        <v>0.30610999999999999</v>
      </c>
      <c r="BY139" s="4">
        <v>-5</v>
      </c>
      <c r="BZ139" s="4">
        <v>0.86549200000000004</v>
      </c>
      <c r="CA139" s="4">
        <v>7.4805630000000001</v>
      </c>
      <c r="CB139" s="4">
        <v>17.482938000000001</v>
      </c>
      <c r="CC139" s="4">
        <f t="shared" ref="CC139:CC148" si="15">CA139*0.2642</f>
        <v>1.9763647445999999</v>
      </c>
      <c r="CE139" s="4">
        <f t="shared" ref="CE139:CF148" si="16">BJ139*$CA139*0.747</f>
        <v>16755.956458778332</v>
      </c>
      <c r="CF139" s="4">
        <f t="shared" si="16"/>
        <v>106.261038347976</v>
      </c>
      <c r="CG139" s="4">
        <f t="shared" ref="CG139:CH148" si="17">BQ139*$CA139*0.747</f>
        <v>45.083827166147998</v>
      </c>
      <c r="CH139" s="4">
        <f t="shared" si="17"/>
        <v>8.5300523263664996</v>
      </c>
    </row>
    <row r="140" spans="1:86">
      <c r="A140" s="2">
        <v>42440</v>
      </c>
      <c r="B140" s="29">
        <v>0.43464259259259258</v>
      </c>
      <c r="C140" s="4">
        <v>14.433999999999999</v>
      </c>
      <c r="D140" s="4">
        <v>6.4600000000000005E-2</v>
      </c>
      <c r="E140" s="4" t="s">
        <v>155</v>
      </c>
      <c r="F140" s="4">
        <v>645.87068999999997</v>
      </c>
      <c r="G140" s="4">
        <v>392.7</v>
      </c>
      <c r="H140" s="4">
        <v>10.1</v>
      </c>
      <c r="I140" s="4">
        <v>165</v>
      </c>
      <c r="K140" s="4">
        <v>0.1</v>
      </c>
      <c r="L140" s="4">
        <v>35</v>
      </c>
      <c r="M140" s="4">
        <v>0.87470000000000003</v>
      </c>
      <c r="N140" s="4">
        <v>12.626099999999999</v>
      </c>
      <c r="O140" s="4">
        <v>5.6500000000000002E-2</v>
      </c>
      <c r="P140" s="4">
        <v>343.49540000000002</v>
      </c>
      <c r="Q140" s="4">
        <v>8.8347999999999995</v>
      </c>
      <c r="R140" s="4">
        <v>352.3</v>
      </c>
      <c r="S140" s="4">
        <v>276.4692</v>
      </c>
      <c r="T140" s="4">
        <v>7.1108000000000002</v>
      </c>
      <c r="U140" s="4">
        <v>283.60000000000002</v>
      </c>
      <c r="V140" s="4">
        <v>165.0223</v>
      </c>
      <c r="Y140" s="4">
        <v>30.527999999999999</v>
      </c>
      <c r="Z140" s="4">
        <v>0</v>
      </c>
      <c r="AA140" s="4">
        <v>8.7499999999999994E-2</v>
      </c>
      <c r="AB140" s="4" t="s">
        <v>382</v>
      </c>
      <c r="AC140" s="4">
        <v>0</v>
      </c>
      <c r="AD140" s="4">
        <v>11.9</v>
      </c>
      <c r="AE140" s="4">
        <v>852</v>
      </c>
      <c r="AF140" s="4">
        <v>869</v>
      </c>
      <c r="AG140" s="4">
        <v>884</v>
      </c>
      <c r="AH140" s="4">
        <v>75</v>
      </c>
      <c r="AI140" s="4">
        <v>23.42</v>
      </c>
      <c r="AJ140" s="4">
        <v>0.54</v>
      </c>
      <c r="AK140" s="4">
        <v>988</v>
      </c>
      <c r="AL140" s="4">
        <v>2</v>
      </c>
      <c r="AM140" s="4">
        <v>0</v>
      </c>
      <c r="AN140" s="4">
        <v>27</v>
      </c>
      <c r="AO140" s="4">
        <v>190</v>
      </c>
      <c r="AP140" s="4">
        <v>190</v>
      </c>
      <c r="AQ140" s="4">
        <v>1.7</v>
      </c>
      <c r="AR140" s="4">
        <v>195</v>
      </c>
      <c r="AS140" s="4" t="s">
        <v>155</v>
      </c>
      <c r="AT140" s="4">
        <v>2</v>
      </c>
      <c r="AU140" s="5">
        <v>0.64280092592592586</v>
      </c>
      <c r="AV140" s="4">
        <v>47.16198</v>
      </c>
      <c r="AW140" s="4">
        <v>-88.491682999999995</v>
      </c>
      <c r="AX140" s="4">
        <v>316.39999999999998</v>
      </c>
      <c r="AY140" s="4">
        <v>33.9</v>
      </c>
      <c r="AZ140" s="4">
        <v>12</v>
      </c>
      <c r="BA140" s="4">
        <v>9</v>
      </c>
      <c r="BB140" s="4" t="s">
        <v>433</v>
      </c>
      <c r="BC140" s="4">
        <v>2</v>
      </c>
      <c r="BD140" s="4">
        <v>2.3738000000000001</v>
      </c>
      <c r="BE140" s="4">
        <v>3.1738</v>
      </c>
      <c r="BF140" s="4">
        <v>14.063000000000001</v>
      </c>
      <c r="BG140" s="4">
        <v>14.66</v>
      </c>
      <c r="BH140" s="4">
        <v>1.04</v>
      </c>
      <c r="BI140" s="4">
        <v>14.321</v>
      </c>
      <c r="BJ140" s="4">
        <v>3015.674</v>
      </c>
      <c r="BK140" s="4">
        <v>8.5879999999999992</v>
      </c>
      <c r="BL140" s="4">
        <v>8.5920000000000005</v>
      </c>
      <c r="BM140" s="4">
        <v>0.221</v>
      </c>
      <c r="BN140" s="4">
        <v>8.8130000000000006</v>
      </c>
      <c r="BO140" s="4">
        <v>6.915</v>
      </c>
      <c r="BP140" s="4">
        <v>0.17799999999999999</v>
      </c>
      <c r="BQ140" s="4">
        <v>7.093</v>
      </c>
      <c r="BR140" s="4">
        <v>1.3032999999999999</v>
      </c>
      <c r="BU140" s="4">
        <v>1.4470000000000001</v>
      </c>
      <c r="BW140" s="4">
        <v>15.191000000000001</v>
      </c>
      <c r="BX140" s="4">
        <v>0.272478</v>
      </c>
      <c r="BY140" s="4">
        <v>-5</v>
      </c>
      <c r="BZ140" s="4">
        <v>0.86376200000000003</v>
      </c>
      <c r="CA140" s="4">
        <v>6.6586809999999996</v>
      </c>
      <c r="CB140" s="4">
        <v>17.447991999999999</v>
      </c>
      <c r="CC140" s="4">
        <f t="shared" si="15"/>
        <v>1.7592235201999999</v>
      </c>
      <c r="CE140" s="4">
        <f t="shared" si="16"/>
        <v>15000.067140997517</v>
      </c>
      <c r="CF140" s="4">
        <f t="shared" si="16"/>
        <v>42.717010063715989</v>
      </c>
      <c r="CG140" s="4">
        <f t="shared" si="17"/>
        <v>35.280828176750994</v>
      </c>
      <c r="CH140" s="4">
        <f t="shared" si="17"/>
        <v>6.4826594336330983</v>
      </c>
    </row>
    <row r="141" spans="1:86">
      <c r="A141" s="2">
        <v>42440</v>
      </c>
      <c r="B141" s="29">
        <v>0.43465416666666662</v>
      </c>
      <c r="C141" s="4">
        <v>14.44</v>
      </c>
      <c r="D141" s="4">
        <v>3.9699999999999999E-2</v>
      </c>
      <c r="E141" s="4" t="s">
        <v>155</v>
      </c>
      <c r="F141" s="4">
        <v>396.68571400000002</v>
      </c>
      <c r="G141" s="4">
        <v>497.7</v>
      </c>
      <c r="H141" s="4">
        <v>10.1</v>
      </c>
      <c r="I141" s="4">
        <v>156.69999999999999</v>
      </c>
      <c r="K141" s="4">
        <v>0.1</v>
      </c>
      <c r="L141" s="4">
        <v>35</v>
      </c>
      <c r="M141" s="4">
        <v>0.87490000000000001</v>
      </c>
      <c r="N141" s="4">
        <v>12.6333</v>
      </c>
      <c r="O141" s="4">
        <v>3.4700000000000002E-2</v>
      </c>
      <c r="P141" s="4">
        <v>435.39839999999998</v>
      </c>
      <c r="Q141" s="4">
        <v>8.8362999999999996</v>
      </c>
      <c r="R141" s="4">
        <v>444.2</v>
      </c>
      <c r="S141" s="4">
        <v>350.42360000000002</v>
      </c>
      <c r="T141" s="4">
        <v>7.1117999999999997</v>
      </c>
      <c r="U141" s="4">
        <v>357.5</v>
      </c>
      <c r="V141" s="4">
        <v>156.6892</v>
      </c>
      <c r="Y141" s="4">
        <v>30.533000000000001</v>
      </c>
      <c r="Z141" s="4">
        <v>0</v>
      </c>
      <c r="AA141" s="4">
        <v>8.7499999999999994E-2</v>
      </c>
      <c r="AB141" s="4" t="s">
        <v>382</v>
      </c>
      <c r="AC141" s="4">
        <v>0</v>
      </c>
      <c r="AD141" s="4">
        <v>11.8</v>
      </c>
      <c r="AE141" s="4">
        <v>853</v>
      </c>
      <c r="AF141" s="4">
        <v>869</v>
      </c>
      <c r="AG141" s="4">
        <v>884</v>
      </c>
      <c r="AH141" s="4">
        <v>75</v>
      </c>
      <c r="AI141" s="4">
        <v>23.41</v>
      </c>
      <c r="AJ141" s="4">
        <v>0.54</v>
      </c>
      <c r="AK141" s="4">
        <v>989</v>
      </c>
      <c r="AL141" s="4">
        <v>2</v>
      </c>
      <c r="AM141" s="4">
        <v>0</v>
      </c>
      <c r="AN141" s="4">
        <v>27</v>
      </c>
      <c r="AO141" s="4">
        <v>190</v>
      </c>
      <c r="AP141" s="4">
        <v>190</v>
      </c>
      <c r="AQ141" s="4">
        <v>1.6</v>
      </c>
      <c r="AR141" s="4">
        <v>195</v>
      </c>
      <c r="AS141" s="4" t="s">
        <v>155</v>
      </c>
      <c r="AT141" s="4">
        <v>2</v>
      </c>
      <c r="AU141" s="5">
        <v>0.64280092592592586</v>
      </c>
      <c r="AV141" s="4">
        <v>47.161790000000003</v>
      </c>
      <c r="AW141" s="4">
        <v>-88.491580999999996</v>
      </c>
      <c r="AX141" s="4">
        <v>315.89999999999998</v>
      </c>
      <c r="AY141" s="4">
        <v>33.700000000000003</v>
      </c>
      <c r="AZ141" s="4">
        <v>12</v>
      </c>
      <c r="BA141" s="4">
        <v>9</v>
      </c>
      <c r="BB141" s="4" t="s">
        <v>433</v>
      </c>
      <c r="BC141" s="4">
        <v>1.1881999999999999</v>
      </c>
      <c r="BD141" s="4">
        <v>1.6619999999999999</v>
      </c>
      <c r="BE141" s="4">
        <v>2.093</v>
      </c>
      <c r="BF141" s="4">
        <v>14.063000000000001</v>
      </c>
      <c r="BG141" s="4">
        <v>14.69</v>
      </c>
      <c r="BH141" s="4">
        <v>1.04</v>
      </c>
      <c r="BI141" s="4">
        <v>14.301</v>
      </c>
      <c r="BJ141" s="4">
        <v>3021.076</v>
      </c>
      <c r="BK141" s="4">
        <v>5.282</v>
      </c>
      <c r="BL141" s="4">
        <v>10.904</v>
      </c>
      <c r="BM141" s="4">
        <v>0.221</v>
      </c>
      <c r="BN141" s="4">
        <v>11.125</v>
      </c>
      <c r="BO141" s="4">
        <v>8.7759999999999998</v>
      </c>
      <c r="BP141" s="4">
        <v>0.17799999999999999</v>
      </c>
      <c r="BQ141" s="4">
        <v>8.9540000000000006</v>
      </c>
      <c r="BR141" s="4">
        <v>1.2390000000000001</v>
      </c>
      <c r="BU141" s="4">
        <v>1.4490000000000001</v>
      </c>
      <c r="BW141" s="4">
        <v>15.212</v>
      </c>
      <c r="BX141" s="4">
        <v>0.278142</v>
      </c>
      <c r="BY141" s="4">
        <v>-5</v>
      </c>
      <c r="BZ141" s="4">
        <v>0.86299999999999999</v>
      </c>
      <c r="CA141" s="4">
        <v>6.7970949999999997</v>
      </c>
      <c r="CB141" s="4">
        <v>17.432600000000001</v>
      </c>
      <c r="CC141" s="4">
        <f t="shared" si="15"/>
        <v>1.7957924989999998</v>
      </c>
      <c r="CE141" s="4">
        <f t="shared" si="16"/>
        <v>15339.301808942339</v>
      </c>
      <c r="CF141" s="4">
        <f t="shared" si="16"/>
        <v>26.818985075129998</v>
      </c>
      <c r="CG141" s="4">
        <f t="shared" si="17"/>
        <v>45.463307906609998</v>
      </c>
      <c r="CH141" s="4">
        <f t="shared" si="17"/>
        <v>6.2909357266349994</v>
      </c>
    </row>
    <row r="142" spans="1:86">
      <c r="A142" s="2">
        <v>42440</v>
      </c>
      <c r="B142" s="29">
        <v>0.43466574074074077</v>
      </c>
      <c r="C142" s="4">
        <v>14.44</v>
      </c>
      <c r="D142" s="4">
        <v>3.3599999999999998E-2</v>
      </c>
      <c r="E142" s="4" t="s">
        <v>155</v>
      </c>
      <c r="F142" s="4">
        <v>335.85866900000002</v>
      </c>
      <c r="G142" s="4">
        <v>615.1</v>
      </c>
      <c r="H142" s="4">
        <v>9.3000000000000007</v>
      </c>
      <c r="I142" s="4">
        <v>156.80000000000001</v>
      </c>
      <c r="K142" s="4">
        <v>0.1</v>
      </c>
      <c r="L142" s="4">
        <v>35</v>
      </c>
      <c r="M142" s="4">
        <v>0.875</v>
      </c>
      <c r="N142" s="4">
        <v>12.6343</v>
      </c>
      <c r="O142" s="4">
        <v>2.9399999999999999E-2</v>
      </c>
      <c r="P142" s="4">
        <v>538.18430000000001</v>
      </c>
      <c r="Q142" s="4">
        <v>8.1125000000000007</v>
      </c>
      <c r="R142" s="4">
        <v>546.29999999999995</v>
      </c>
      <c r="S142" s="4">
        <v>433.13929999999999</v>
      </c>
      <c r="T142" s="4">
        <v>6.5290999999999997</v>
      </c>
      <c r="U142" s="4">
        <v>439.7</v>
      </c>
      <c r="V142" s="4">
        <v>156.8263</v>
      </c>
      <c r="Y142" s="4">
        <v>30.4</v>
      </c>
      <c r="Z142" s="4">
        <v>0</v>
      </c>
      <c r="AA142" s="4">
        <v>8.7499999999999994E-2</v>
      </c>
      <c r="AB142" s="4" t="s">
        <v>382</v>
      </c>
      <c r="AC142" s="4">
        <v>0</v>
      </c>
      <c r="AD142" s="4">
        <v>11.9</v>
      </c>
      <c r="AE142" s="4">
        <v>853</v>
      </c>
      <c r="AF142" s="4">
        <v>868</v>
      </c>
      <c r="AG142" s="4">
        <v>885</v>
      </c>
      <c r="AH142" s="4">
        <v>75</v>
      </c>
      <c r="AI142" s="4">
        <v>23.4</v>
      </c>
      <c r="AJ142" s="4">
        <v>0.54</v>
      </c>
      <c r="AK142" s="4">
        <v>989</v>
      </c>
      <c r="AL142" s="4">
        <v>2</v>
      </c>
      <c r="AM142" s="4">
        <v>0</v>
      </c>
      <c r="AN142" s="4">
        <v>27</v>
      </c>
      <c r="AO142" s="4">
        <v>190</v>
      </c>
      <c r="AP142" s="4">
        <v>190</v>
      </c>
      <c r="AQ142" s="4">
        <v>1.7</v>
      </c>
      <c r="AR142" s="4">
        <v>195</v>
      </c>
      <c r="AS142" s="4" t="s">
        <v>155</v>
      </c>
      <c r="AT142" s="4">
        <v>2</v>
      </c>
      <c r="AU142" s="5">
        <v>0.64282407407407405</v>
      </c>
      <c r="AV142" s="4">
        <v>47.161630000000002</v>
      </c>
      <c r="AW142" s="4">
        <v>-88.491485999999995</v>
      </c>
      <c r="AX142" s="4">
        <v>315.60000000000002</v>
      </c>
      <c r="AY142" s="4">
        <v>33.5</v>
      </c>
      <c r="AZ142" s="4">
        <v>12</v>
      </c>
      <c r="BA142" s="4">
        <v>11</v>
      </c>
      <c r="BB142" s="4" t="s">
        <v>432</v>
      </c>
      <c r="BC142" s="4">
        <v>0.9</v>
      </c>
      <c r="BD142" s="4">
        <v>1.2524</v>
      </c>
      <c r="BE142" s="4">
        <v>1.5524</v>
      </c>
      <c r="BF142" s="4">
        <v>14.063000000000001</v>
      </c>
      <c r="BG142" s="4">
        <v>14.69</v>
      </c>
      <c r="BH142" s="4">
        <v>1.04</v>
      </c>
      <c r="BI142" s="4">
        <v>14.292</v>
      </c>
      <c r="BJ142" s="4">
        <v>3022.3449999999998</v>
      </c>
      <c r="BK142" s="4">
        <v>4.4740000000000002</v>
      </c>
      <c r="BL142" s="4">
        <v>13.481999999999999</v>
      </c>
      <c r="BM142" s="4">
        <v>0.20300000000000001</v>
      </c>
      <c r="BN142" s="4">
        <v>13.685</v>
      </c>
      <c r="BO142" s="4">
        <v>10.851000000000001</v>
      </c>
      <c r="BP142" s="4">
        <v>0.16400000000000001</v>
      </c>
      <c r="BQ142" s="4">
        <v>11.013999999999999</v>
      </c>
      <c r="BR142" s="4">
        <v>1.2404999999999999</v>
      </c>
      <c r="BU142" s="4">
        <v>1.4430000000000001</v>
      </c>
      <c r="BW142" s="4">
        <v>15.218999999999999</v>
      </c>
      <c r="BX142" s="4">
        <v>0.29693599999999998</v>
      </c>
      <c r="BY142" s="4">
        <v>-5</v>
      </c>
      <c r="BZ142" s="4">
        <v>0.86374600000000001</v>
      </c>
      <c r="CA142" s="4">
        <v>7.2563740000000001</v>
      </c>
      <c r="CB142" s="4">
        <v>17.447669000000001</v>
      </c>
      <c r="CC142" s="4">
        <f t="shared" si="15"/>
        <v>1.9171340107999999</v>
      </c>
      <c r="CE142" s="4">
        <f t="shared" si="16"/>
        <v>16382.655460741409</v>
      </c>
      <c r="CF142" s="4">
        <f t="shared" si="16"/>
        <v>24.251367905172003</v>
      </c>
      <c r="CG142" s="4">
        <f t="shared" si="17"/>
        <v>59.701512317292</v>
      </c>
      <c r="CH142" s="4">
        <f t="shared" si="17"/>
        <v>6.7241443644089998</v>
      </c>
    </row>
    <row r="143" spans="1:86">
      <c r="A143" s="2">
        <v>42440</v>
      </c>
      <c r="B143" s="29">
        <v>0.43467731481481481</v>
      </c>
      <c r="C143" s="4">
        <v>14.44</v>
      </c>
      <c r="D143" s="4">
        <v>3.04E-2</v>
      </c>
      <c r="E143" s="4" t="s">
        <v>155</v>
      </c>
      <c r="F143" s="4">
        <v>303.691667</v>
      </c>
      <c r="G143" s="4">
        <v>685.5</v>
      </c>
      <c r="H143" s="4">
        <v>2.4</v>
      </c>
      <c r="I143" s="4">
        <v>146.30000000000001</v>
      </c>
      <c r="K143" s="4">
        <v>0.17</v>
      </c>
      <c r="L143" s="4">
        <v>35</v>
      </c>
      <c r="M143" s="4">
        <v>0.875</v>
      </c>
      <c r="N143" s="4">
        <v>12.6343</v>
      </c>
      <c r="O143" s="4">
        <v>2.6599999999999999E-2</v>
      </c>
      <c r="P143" s="4">
        <v>599.77850000000001</v>
      </c>
      <c r="Q143" s="4">
        <v>2.0998999999999999</v>
      </c>
      <c r="R143" s="4">
        <v>601.9</v>
      </c>
      <c r="S143" s="4">
        <v>482.71129999999999</v>
      </c>
      <c r="T143" s="4">
        <v>1.69</v>
      </c>
      <c r="U143" s="4">
        <v>484.4</v>
      </c>
      <c r="V143" s="4">
        <v>146.25149999999999</v>
      </c>
      <c r="Y143" s="4">
        <v>30.361000000000001</v>
      </c>
      <c r="Z143" s="4">
        <v>0</v>
      </c>
      <c r="AA143" s="4">
        <v>0.15040000000000001</v>
      </c>
      <c r="AB143" s="4" t="s">
        <v>382</v>
      </c>
      <c r="AC143" s="4">
        <v>0</v>
      </c>
      <c r="AD143" s="4">
        <v>11.8</v>
      </c>
      <c r="AE143" s="4">
        <v>853</v>
      </c>
      <c r="AF143" s="4">
        <v>869</v>
      </c>
      <c r="AG143" s="4">
        <v>885</v>
      </c>
      <c r="AH143" s="4">
        <v>75</v>
      </c>
      <c r="AI143" s="4">
        <v>23.4</v>
      </c>
      <c r="AJ143" s="4">
        <v>0.54</v>
      </c>
      <c r="AK143" s="4">
        <v>989</v>
      </c>
      <c r="AL143" s="4">
        <v>2</v>
      </c>
      <c r="AM143" s="4">
        <v>0</v>
      </c>
      <c r="AN143" s="4">
        <v>27</v>
      </c>
      <c r="AO143" s="4">
        <v>190</v>
      </c>
      <c r="AP143" s="4">
        <v>190</v>
      </c>
      <c r="AQ143" s="4">
        <v>1.6</v>
      </c>
      <c r="AR143" s="4">
        <v>195</v>
      </c>
      <c r="AS143" s="4" t="s">
        <v>155</v>
      </c>
      <c r="AT143" s="4">
        <v>2</v>
      </c>
      <c r="AU143" s="5">
        <v>0.6428356481481482</v>
      </c>
      <c r="AV143" s="4">
        <v>47.161512000000002</v>
      </c>
      <c r="AW143" s="4">
        <v>-88.491382000000002</v>
      </c>
      <c r="AX143" s="4">
        <v>315.60000000000002</v>
      </c>
      <c r="AY143" s="4">
        <v>33.4</v>
      </c>
      <c r="AZ143" s="4">
        <v>12</v>
      </c>
      <c r="BA143" s="4">
        <v>11</v>
      </c>
      <c r="BB143" s="4" t="s">
        <v>431</v>
      </c>
      <c r="BC143" s="4">
        <v>0.9</v>
      </c>
      <c r="BD143" s="4">
        <v>1.2738</v>
      </c>
      <c r="BE143" s="4">
        <v>1.5738000000000001</v>
      </c>
      <c r="BF143" s="4">
        <v>14.063000000000001</v>
      </c>
      <c r="BG143" s="4">
        <v>14.7</v>
      </c>
      <c r="BH143" s="4">
        <v>1.05</v>
      </c>
      <c r="BI143" s="4">
        <v>14.292</v>
      </c>
      <c r="BJ143" s="4">
        <v>3023.2710000000002</v>
      </c>
      <c r="BK143" s="4">
        <v>4.0469999999999997</v>
      </c>
      <c r="BL143" s="4">
        <v>15.03</v>
      </c>
      <c r="BM143" s="4">
        <v>5.2999999999999999E-2</v>
      </c>
      <c r="BN143" s="4">
        <v>15.082000000000001</v>
      </c>
      <c r="BO143" s="4">
        <v>12.096</v>
      </c>
      <c r="BP143" s="4">
        <v>4.2000000000000003E-2</v>
      </c>
      <c r="BQ143" s="4">
        <v>12.138999999999999</v>
      </c>
      <c r="BR143" s="4">
        <v>1.1572</v>
      </c>
      <c r="BU143" s="4">
        <v>1.4410000000000001</v>
      </c>
      <c r="BW143" s="4">
        <v>26.172999999999998</v>
      </c>
      <c r="BX143" s="4">
        <v>0.311444</v>
      </c>
      <c r="BY143" s="4">
        <v>-5</v>
      </c>
      <c r="BZ143" s="4">
        <v>0.86250800000000005</v>
      </c>
      <c r="CA143" s="4">
        <v>7.610913</v>
      </c>
      <c r="CB143" s="4">
        <v>17.422661999999999</v>
      </c>
      <c r="CC143" s="4">
        <f t="shared" si="15"/>
        <v>2.0108032146000001</v>
      </c>
      <c r="CE143" s="4">
        <f t="shared" si="16"/>
        <v>17188.359859647982</v>
      </c>
      <c r="CF143" s="4">
        <f t="shared" si="16"/>
        <v>23.008619588516996</v>
      </c>
      <c r="CG143" s="4">
        <f t="shared" si="17"/>
        <v>69.014488061528994</v>
      </c>
      <c r="CH143" s="4">
        <f t="shared" si="17"/>
        <v>6.5790893471291998</v>
      </c>
    </row>
    <row r="144" spans="1:86">
      <c r="A144" s="2">
        <v>42440</v>
      </c>
      <c r="B144" s="29">
        <v>0.4346888888888889</v>
      </c>
      <c r="C144" s="4">
        <v>14.403</v>
      </c>
      <c r="D144" s="4">
        <v>2.2200000000000001E-2</v>
      </c>
      <c r="E144" s="4" t="s">
        <v>155</v>
      </c>
      <c r="F144" s="4">
        <v>222.17318900000001</v>
      </c>
      <c r="G144" s="4">
        <v>689.4</v>
      </c>
      <c r="H144" s="4">
        <v>0.2</v>
      </c>
      <c r="I144" s="4">
        <v>138.9</v>
      </c>
      <c r="K144" s="4">
        <v>0.2</v>
      </c>
      <c r="L144" s="4">
        <v>35</v>
      </c>
      <c r="M144" s="4">
        <v>0.87539999999999996</v>
      </c>
      <c r="N144" s="4">
        <v>12.6088</v>
      </c>
      <c r="O144" s="4">
        <v>1.9400000000000001E-2</v>
      </c>
      <c r="P144" s="4">
        <v>603.53510000000006</v>
      </c>
      <c r="Q144" s="4">
        <v>0.217</v>
      </c>
      <c r="R144" s="4">
        <v>603.79999999999995</v>
      </c>
      <c r="S144" s="4">
        <v>485.30520000000001</v>
      </c>
      <c r="T144" s="4">
        <v>0.17449999999999999</v>
      </c>
      <c r="U144" s="4">
        <v>485.5</v>
      </c>
      <c r="V144" s="4">
        <v>138.89840000000001</v>
      </c>
      <c r="Y144" s="4">
        <v>30.34</v>
      </c>
      <c r="Z144" s="4">
        <v>0</v>
      </c>
      <c r="AA144" s="4">
        <v>0.17510000000000001</v>
      </c>
      <c r="AB144" s="4" t="s">
        <v>382</v>
      </c>
      <c r="AC144" s="4">
        <v>0</v>
      </c>
      <c r="AD144" s="4">
        <v>11.9</v>
      </c>
      <c r="AE144" s="4">
        <v>852</v>
      </c>
      <c r="AF144" s="4">
        <v>869</v>
      </c>
      <c r="AG144" s="4">
        <v>885</v>
      </c>
      <c r="AH144" s="4">
        <v>74.3</v>
      </c>
      <c r="AI144" s="4">
        <v>23.17</v>
      </c>
      <c r="AJ144" s="4">
        <v>0.53</v>
      </c>
      <c r="AK144" s="4">
        <v>989</v>
      </c>
      <c r="AL144" s="4">
        <v>2</v>
      </c>
      <c r="AM144" s="4">
        <v>0</v>
      </c>
      <c r="AN144" s="4">
        <v>27</v>
      </c>
      <c r="AO144" s="4">
        <v>190</v>
      </c>
      <c r="AP144" s="4">
        <v>190</v>
      </c>
      <c r="AQ144" s="4">
        <v>1.8</v>
      </c>
      <c r="AR144" s="4">
        <v>195</v>
      </c>
      <c r="AS144" s="4" t="s">
        <v>155</v>
      </c>
      <c r="AT144" s="4">
        <v>2</v>
      </c>
      <c r="AU144" s="5">
        <v>0.64284722222222224</v>
      </c>
      <c r="AV144" s="4">
        <v>47.161405000000002</v>
      </c>
      <c r="AW144" s="4">
        <v>-88.491260999999994</v>
      </c>
      <c r="AX144" s="4">
        <v>315.2</v>
      </c>
      <c r="AY144" s="4">
        <v>33.200000000000003</v>
      </c>
      <c r="AZ144" s="4">
        <v>12</v>
      </c>
      <c r="BA144" s="4">
        <v>11</v>
      </c>
      <c r="BB144" s="4" t="s">
        <v>431</v>
      </c>
      <c r="BC144" s="4">
        <v>0.9</v>
      </c>
      <c r="BD144" s="4">
        <v>1.3</v>
      </c>
      <c r="BE144" s="4">
        <v>1.5262</v>
      </c>
      <c r="BF144" s="4">
        <v>14.063000000000001</v>
      </c>
      <c r="BG144" s="4">
        <v>14.74</v>
      </c>
      <c r="BH144" s="4">
        <v>1.05</v>
      </c>
      <c r="BI144" s="4">
        <v>14.228</v>
      </c>
      <c r="BJ144" s="4">
        <v>3025.1559999999999</v>
      </c>
      <c r="BK144" s="4">
        <v>2.97</v>
      </c>
      <c r="BL144" s="4">
        <v>15.164</v>
      </c>
      <c r="BM144" s="4">
        <v>5.0000000000000001E-3</v>
      </c>
      <c r="BN144" s="4">
        <v>15.169</v>
      </c>
      <c r="BO144" s="4">
        <v>12.193</v>
      </c>
      <c r="BP144" s="4">
        <v>4.0000000000000001E-3</v>
      </c>
      <c r="BQ144" s="4">
        <v>12.198</v>
      </c>
      <c r="BR144" s="4">
        <v>1.1020000000000001</v>
      </c>
      <c r="BU144" s="4">
        <v>1.444</v>
      </c>
      <c r="BW144" s="4">
        <v>30.544</v>
      </c>
      <c r="BX144" s="4">
        <v>0.31052400000000002</v>
      </c>
      <c r="BY144" s="4">
        <v>-5</v>
      </c>
      <c r="BZ144" s="4">
        <v>0.86349200000000004</v>
      </c>
      <c r="CA144" s="4">
        <v>7.5884309999999999</v>
      </c>
      <c r="CB144" s="4">
        <v>17.442537999999999</v>
      </c>
      <c r="CC144" s="4">
        <f t="shared" si="15"/>
        <v>2.0048634702000001</v>
      </c>
      <c r="CE144" s="4">
        <f t="shared" si="16"/>
        <v>17148.272114966294</v>
      </c>
      <c r="CF144" s="4">
        <f t="shared" si="16"/>
        <v>16.83561713229</v>
      </c>
      <c r="CG144" s="4">
        <f t="shared" si="17"/>
        <v>69.145069959486008</v>
      </c>
      <c r="CH144" s="4">
        <f t="shared" si="17"/>
        <v>6.2467508686140008</v>
      </c>
    </row>
    <row r="145" spans="1:86">
      <c r="A145" s="2">
        <v>42440</v>
      </c>
      <c r="B145" s="29">
        <v>0.43470046296296294</v>
      </c>
      <c r="C145" s="4">
        <v>14.39</v>
      </c>
      <c r="D145" s="4">
        <v>2.47E-2</v>
      </c>
      <c r="E145" s="4" t="s">
        <v>155</v>
      </c>
      <c r="F145" s="4">
        <v>247.15237300000001</v>
      </c>
      <c r="G145" s="4">
        <v>684.3</v>
      </c>
      <c r="H145" s="4">
        <v>-3.2</v>
      </c>
      <c r="I145" s="4">
        <v>137.1</v>
      </c>
      <c r="K145" s="4">
        <v>0.27</v>
      </c>
      <c r="L145" s="4">
        <v>35</v>
      </c>
      <c r="M145" s="4">
        <v>0.87549999999999994</v>
      </c>
      <c r="N145" s="4">
        <v>12.5984</v>
      </c>
      <c r="O145" s="4">
        <v>2.1600000000000001E-2</v>
      </c>
      <c r="P145" s="4">
        <v>599.11929999999995</v>
      </c>
      <c r="Q145" s="4">
        <v>0</v>
      </c>
      <c r="R145" s="4">
        <v>599.1</v>
      </c>
      <c r="S145" s="4">
        <v>482.03550000000001</v>
      </c>
      <c r="T145" s="4">
        <v>0</v>
      </c>
      <c r="U145" s="4">
        <v>482</v>
      </c>
      <c r="V145" s="4">
        <v>137.1174</v>
      </c>
      <c r="Y145" s="4">
        <v>30.292000000000002</v>
      </c>
      <c r="Z145" s="4">
        <v>0</v>
      </c>
      <c r="AA145" s="4">
        <v>0.2382</v>
      </c>
      <c r="AB145" s="4" t="s">
        <v>382</v>
      </c>
      <c r="AC145" s="4">
        <v>0</v>
      </c>
      <c r="AD145" s="4">
        <v>11.9</v>
      </c>
      <c r="AE145" s="4">
        <v>852</v>
      </c>
      <c r="AF145" s="4">
        <v>869</v>
      </c>
      <c r="AG145" s="4">
        <v>885</v>
      </c>
      <c r="AH145" s="4">
        <v>74.7</v>
      </c>
      <c r="AI145" s="4">
        <v>23.32</v>
      </c>
      <c r="AJ145" s="4">
        <v>0.54</v>
      </c>
      <c r="AK145" s="4">
        <v>989</v>
      </c>
      <c r="AL145" s="4">
        <v>2</v>
      </c>
      <c r="AM145" s="4">
        <v>0</v>
      </c>
      <c r="AN145" s="4">
        <v>27</v>
      </c>
      <c r="AO145" s="4">
        <v>190</v>
      </c>
      <c r="AP145" s="4">
        <v>190</v>
      </c>
      <c r="AQ145" s="4">
        <v>1.8</v>
      </c>
      <c r="AR145" s="4">
        <v>195</v>
      </c>
      <c r="AS145" s="4" t="s">
        <v>155</v>
      </c>
      <c r="AT145" s="4">
        <v>2</v>
      </c>
      <c r="AU145" s="5">
        <v>0.64285879629629628</v>
      </c>
      <c r="AV145" s="4">
        <v>47.161301000000002</v>
      </c>
      <c r="AW145" s="4">
        <v>-88.491136999999995</v>
      </c>
      <c r="AX145" s="4">
        <v>314.89999999999998</v>
      </c>
      <c r="AY145" s="4">
        <v>32.9</v>
      </c>
      <c r="AZ145" s="4">
        <v>12</v>
      </c>
      <c r="BA145" s="4">
        <v>11</v>
      </c>
      <c r="BB145" s="4" t="s">
        <v>431</v>
      </c>
      <c r="BC145" s="4">
        <v>0.9738</v>
      </c>
      <c r="BD145" s="4">
        <v>1.3</v>
      </c>
      <c r="BE145" s="4">
        <v>1.6476</v>
      </c>
      <c r="BF145" s="4">
        <v>14.063000000000001</v>
      </c>
      <c r="BG145" s="4">
        <v>14.75</v>
      </c>
      <c r="BH145" s="4">
        <v>1.05</v>
      </c>
      <c r="BI145" s="4">
        <v>14.221</v>
      </c>
      <c r="BJ145" s="4">
        <v>3024.674</v>
      </c>
      <c r="BK145" s="4">
        <v>3.306</v>
      </c>
      <c r="BL145" s="4">
        <v>15.063000000000001</v>
      </c>
      <c r="BM145" s="4">
        <v>0</v>
      </c>
      <c r="BN145" s="4">
        <v>15.063000000000001</v>
      </c>
      <c r="BO145" s="4">
        <v>12.119</v>
      </c>
      <c r="BP145" s="4">
        <v>0</v>
      </c>
      <c r="BQ145" s="4">
        <v>12.119</v>
      </c>
      <c r="BR145" s="4">
        <v>1.0886</v>
      </c>
      <c r="BU145" s="4">
        <v>1.4430000000000001</v>
      </c>
      <c r="BW145" s="4">
        <v>41.579000000000001</v>
      </c>
      <c r="BX145" s="4">
        <v>0.276922</v>
      </c>
      <c r="BY145" s="4">
        <v>-5</v>
      </c>
      <c r="BZ145" s="4">
        <v>0.86325399999999997</v>
      </c>
      <c r="CA145" s="4">
        <v>6.7672819999999998</v>
      </c>
      <c r="CB145" s="4">
        <v>17.437730999999999</v>
      </c>
      <c r="CC145" s="4">
        <f t="shared" si="15"/>
        <v>1.7879159043999999</v>
      </c>
      <c r="CE145" s="4">
        <f t="shared" si="16"/>
        <v>15290.209971302795</v>
      </c>
      <c r="CF145" s="4">
        <f t="shared" si="16"/>
        <v>16.712357816124001</v>
      </c>
      <c r="CG145" s="4">
        <f t="shared" si="17"/>
        <v>61.263479846826002</v>
      </c>
      <c r="CH145" s="4">
        <f t="shared" si="17"/>
        <v>5.5030467993443999</v>
      </c>
    </row>
    <row r="146" spans="1:86">
      <c r="A146" s="2">
        <v>42440</v>
      </c>
      <c r="B146" s="29">
        <v>0.43471203703703704</v>
      </c>
      <c r="C146" s="4">
        <v>14.39</v>
      </c>
      <c r="D146" s="4">
        <v>0.1837</v>
      </c>
      <c r="E146" s="4" t="s">
        <v>155</v>
      </c>
      <c r="F146" s="4">
        <v>1836.752356</v>
      </c>
      <c r="G146" s="4">
        <v>687.7</v>
      </c>
      <c r="H146" s="4">
        <v>8.9</v>
      </c>
      <c r="I146" s="4">
        <v>151.6</v>
      </c>
      <c r="K146" s="4">
        <v>0.3</v>
      </c>
      <c r="L146" s="4">
        <v>35</v>
      </c>
      <c r="M146" s="4">
        <v>0.87409999999999999</v>
      </c>
      <c r="N146" s="4">
        <v>12.5783</v>
      </c>
      <c r="O146" s="4">
        <v>0.16059999999999999</v>
      </c>
      <c r="P146" s="4">
        <v>601.15139999999997</v>
      </c>
      <c r="Q146" s="4">
        <v>7.7514000000000003</v>
      </c>
      <c r="R146" s="4">
        <v>608.9</v>
      </c>
      <c r="S146" s="4">
        <v>483.81619999999998</v>
      </c>
      <c r="T146" s="4">
        <v>6.2384000000000004</v>
      </c>
      <c r="U146" s="4">
        <v>490.1</v>
      </c>
      <c r="V146" s="4">
        <v>151.61519999999999</v>
      </c>
      <c r="Y146" s="4">
        <v>30.254000000000001</v>
      </c>
      <c r="Z146" s="4">
        <v>0</v>
      </c>
      <c r="AA146" s="4">
        <v>0.26219999999999999</v>
      </c>
      <c r="AB146" s="4" t="s">
        <v>382</v>
      </c>
      <c r="AC146" s="4">
        <v>0</v>
      </c>
      <c r="AD146" s="4">
        <v>11.8</v>
      </c>
      <c r="AE146" s="4">
        <v>853</v>
      </c>
      <c r="AF146" s="4">
        <v>868</v>
      </c>
      <c r="AG146" s="4">
        <v>885</v>
      </c>
      <c r="AH146" s="4">
        <v>75</v>
      </c>
      <c r="AI146" s="4">
        <v>23.4</v>
      </c>
      <c r="AJ146" s="4">
        <v>0.54</v>
      </c>
      <c r="AK146" s="4">
        <v>989</v>
      </c>
      <c r="AL146" s="4">
        <v>2</v>
      </c>
      <c r="AM146" s="4">
        <v>0</v>
      </c>
      <c r="AN146" s="4">
        <v>27</v>
      </c>
      <c r="AO146" s="4">
        <v>190</v>
      </c>
      <c r="AP146" s="4">
        <v>190</v>
      </c>
      <c r="AQ146" s="4">
        <v>1.9</v>
      </c>
      <c r="AR146" s="4">
        <v>195</v>
      </c>
      <c r="AS146" s="4" t="s">
        <v>155</v>
      </c>
      <c r="AT146" s="4">
        <v>2</v>
      </c>
      <c r="AU146" s="5">
        <v>0.64287037037037031</v>
      </c>
      <c r="AV146" s="4">
        <v>47.161273000000001</v>
      </c>
      <c r="AW146" s="4">
        <v>-88.491105000000005</v>
      </c>
      <c r="AX146" s="4">
        <v>314.8</v>
      </c>
      <c r="AY146" s="4">
        <v>32.700000000000003</v>
      </c>
      <c r="AZ146" s="4">
        <v>12</v>
      </c>
      <c r="BA146" s="4">
        <v>11</v>
      </c>
      <c r="BB146" s="4" t="s">
        <v>431</v>
      </c>
      <c r="BC146" s="4">
        <v>0.85240000000000005</v>
      </c>
      <c r="BD146" s="4">
        <v>1.2262</v>
      </c>
      <c r="BE146" s="4">
        <v>1.5524</v>
      </c>
      <c r="BF146" s="4">
        <v>14.063000000000001</v>
      </c>
      <c r="BG146" s="4">
        <v>14.58</v>
      </c>
      <c r="BH146" s="4">
        <v>1.04</v>
      </c>
      <c r="BI146" s="4">
        <v>14.403</v>
      </c>
      <c r="BJ146" s="4">
        <v>2991.277</v>
      </c>
      <c r="BK146" s="4">
        <v>24.300999999999998</v>
      </c>
      <c r="BL146" s="4">
        <v>14.971</v>
      </c>
      <c r="BM146" s="4">
        <v>0.193</v>
      </c>
      <c r="BN146" s="4">
        <v>15.164</v>
      </c>
      <c r="BO146" s="4">
        <v>12.048999999999999</v>
      </c>
      <c r="BP146" s="4">
        <v>0.155</v>
      </c>
      <c r="BQ146" s="4">
        <v>12.204000000000001</v>
      </c>
      <c r="BR146" s="4">
        <v>1.1922999999999999</v>
      </c>
      <c r="BU146" s="4">
        <v>1.427</v>
      </c>
      <c r="BW146" s="4">
        <v>45.344000000000001</v>
      </c>
      <c r="BX146" s="4">
        <v>0.27644400000000002</v>
      </c>
      <c r="BY146" s="4">
        <v>-5</v>
      </c>
      <c r="BZ146" s="4">
        <v>0.86225399999999996</v>
      </c>
      <c r="CA146" s="4">
        <v>6.7556000000000003</v>
      </c>
      <c r="CB146" s="4">
        <v>17.417531</v>
      </c>
      <c r="CC146" s="4">
        <f t="shared" si="15"/>
        <v>1.7848295199999999</v>
      </c>
      <c r="CE146" s="4">
        <f t="shared" si="16"/>
        <v>15095.2795631964</v>
      </c>
      <c r="CF146" s="4">
        <f t="shared" si="16"/>
        <v>122.63337319319999</v>
      </c>
      <c r="CG146" s="4">
        <f t="shared" si="17"/>
        <v>61.586670772799998</v>
      </c>
      <c r="CH146" s="4">
        <f t="shared" si="17"/>
        <v>6.01686230436</v>
      </c>
    </row>
    <row r="147" spans="1:86">
      <c r="A147" s="2">
        <v>42440</v>
      </c>
      <c r="B147" s="29">
        <v>0.43472361111111107</v>
      </c>
      <c r="C147" s="4">
        <v>14.39</v>
      </c>
      <c r="D147" s="4">
        <v>0.13819999999999999</v>
      </c>
      <c r="E147" s="4" t="s">
        <v>155</v>
      </c>
      <c r="F147" s="4">
        <v>1382.121711</v>
      </c>
      <c r="G147" s="4">
        <v>592</v>
      </c>
      <c r="H147" s="4">
        <v>8.8000000000000007</v>
      </c>
      <c r="I147" s="4">
        <v>175.1</v>
      </c>
      <c r="K147" s="4">
        <v>0.3</v>
      </c>
      <c r="L147" s="4">
        <v>35</v>
      </c>
      <c r="M147" s="4">
        <v>0.87450000000000006</v>
      </c>
      <c r="N147" s="4">
        <v>12.5838</v>
      </c>
      <c r="O147" s="4">
        <v>0.12089999999999999</v>
      </c>
      <c r="P147" s="4">
        <v>517.70330000000001</v>
      </c>
      <c r="Q147" s="4">
        <v>7.6955</v>
      </c>
      <c r="R147" s="4">
        <v>525.4</v>
      </c>
      <c r="S147" s="4">
        <v>416.65589999999997</v>
      </c>
      <c r="T147" s="4">
        <v>6.1933999999999996</v>
      </c>
      <c r="U147" s="4">
        <v>422.8</v>
      </c>
      <c r="V147" s="4">
        <v>175.0874</v>
      </c>
      <c r="Y147" s="4">
        <v>30.337</v>
      </c>
      <c r="Z147" s="4">
        <v>0</v>
      </c>
      <c r="AA147" s="4">
        <v>0.26229999999999998</v>
      </c>
      <c r="AB147" s="4" t="s">
        <v>382</v>
      </c>
      <c r="AC147" s="4">
        <v>0</v>
      </c>
      <c r="AD147" s="4">
        <v>11.9</v>
      </c>
      <c r="AE147" s="4">
        <v>853</v>
      </c>
      <c r="AF147" s="4">
        <v>868</v>
      </c>
      <c r="AG147" s="4">
        <v>885</v>
      </c>
      <c r="AH147" s="4">
        <v>75</v>
      </c>
      <c r="AI147" s="4">
        <v>23.4</v>
      </c>
      <c r="AJ147" s="4">
        <v>0.54</v>
      </c>
      <c r="AK147" s="4">
        <v>989</v>
      </c>
      <c r="AL147" s="4">
        <v>2</v>
      </c>
      <c r="AM147" s="4">
        <v>0</v>
      </c>
      <c r="AN147" s="4">
        <v>27</v>
      </c>
      <c r="AO147" s="4">
        <v>190</v>
      </c>
      <c r="AP147" s="4">
        <v>190</v>
      </c>
      <c r="AQ147" s="4">
        <v>1.9</v>
      </c>
      <c r="AR147" s="4">
        <v>195</v>
      </c>
      <c r="AS147" s="4" t="s">
        <v>155</v>
      </c>
      <c r="AT147" s="4">
        <v>2</v>
      </c>
      <c r="AU147" s="5">
        <v>0.64287037037037031</v>
      </c>
      <c r="AV147" s="4">
        <v>47.161200999999998</v>
      </c>
      <c r="AW147" s="4">
        <v>-88.491009000000005</v>
      </c>
      <c r="AX147" s="4">
        <v>314.7</v>
      </c>
      <c r="AY147" s="4">
        <v>32.700000000000003</v>
      </c>
      <c r="AZ147" s="4">
        <v>12</v>
      </c>
      <c r="BA147" s="4">
        <v>11</v>
      </c>
      <c r="BB147" s="4" t="s">
        <v>431</v>
      </c>
      <c r="BC147" s="4">
        <v>0.87380000000000002</v>
      </c>
      <c r="BD147" s="4">
        <v>1.0524</v>
      </c>
      <c r="BE147" s="4">
        <v>1.5</v>
      </c>
      <c r="BF147" s="4">
        <v>14.063000000000001</v>
      </c>
      <c r="BG147" s="4">
        <v>14.62</v>
      </c>
      <c r="BH147" s="4">
        <v>1.04</v>
      </c>
      <c r="BI147" s="4">
        <v>14.353</v>
      </c>
      <c r="BJ147" s="4">
        <v>3000.1</v>
      </c>
      <c r="BK147" s="4">
        <v>18.34</v>
      </c>
      <c r="BL147" s="4">
        <v>12.925000000000001</v>
      </c>
      <c r="BM147" s="4">
        <v>0.192</v>
      </c>
      <c r="BN147" s="4">
        <v>13.117000000000001</v>
      </c>
      <c r="BO147" s="4">
        <v>10.401999999999999</v>
      </c>
      <c r="BP147" s="4">
        <v>0.155</v>
      </c>
      <c r="BQ147" s="4">
        <v>10.557</v>
      </c>
      <c r="BR147" s="4">
        <v>1.3803000000000001</v>
      </c>
      <c r="BU147" s="4">
        <v>1.4350000000000001</v>
      </c>
      <c r="BW147" s="4">
        <v>45.476999999999997</v>
      </c>
      <c r="BX147" s="4">
        <v>0.280746</v>
      </c>
      <c r="BY147" s="4">
        <v>-5</v>
      </c>
      <c r="BZ147" s="4">
        <v>0.86349200000000004</v>
      </c>
      <c r="CA147" s="4">
        <v>6.8607310000000004</v>
      </c>
      <c r="CB147" s="4">
        <v>17.442537999999999</v>
      </c>
      <c r="CC147" s="4">
        <f t="shared" si="15"/>
        <v>1.8126051302000001</v>
      </c>
      <c r="CE147" s="4">
        <f t="shared" si="16"/>
        <v>15375.4106676057</v>
      </c>
      <c r="CF147" s="4">
        <f t="shared" si="16"/>
        <v>93.991877485380002</v>
      </c>
      <c r="CG147" s="4">
        <f t="shared" si="17"/>
        <v>54.104266663749009</v>
      </c>
      <c r="CH147" s="4">
        <f t="shared" si="17"/>
        <v>7.0739906484771007</v>
      </c>
    </row>
    <row r="148" spans="1:86">
      <c r="A148" s="2">
        <v>42440</v>
      </c>
      <c r="B148" s="29">
        <v>0.43473518518518522</v>
      </c>
      <c r="C148" s="4">
        <v>14.39</v>
      </c>
      <c r="D148" s="4">
        <v>5.8299999999999998E-2</v>
      </c>
      <c r="E148" s="4" t="s">
        <v>155</v>
      </c>
      <c r="F148" s="4">
        <v>583.38271599999996</v>
      </c>
      <c r="G148" s="4">
        <v>569.29999999999995</v>
      </c>
      <c r="H148" s="4">
        <v>9.1999999999999993</v>
      </c>
      <c r="I148" s="4">
        <v>156.9</v>
      </c>
      <c r="K148" s="4">
        <v>0.3</v>
      </c>
      <c r="L148" s="4">
        <v>35</v>
      </c>
      <c r="M148" s="4">
        <v>0.87519999999999998</v>
      </c>
      <c r="N148" s="4">
        <v>12.593999999999999</v>
      </c>
      <c r="O148" s="4">
        <v>5.11E-2</v>
      </c>
      <c r="P148" s="4">
        <v>498.23910000000001</v>
      </c>
      <c r="Q148" s="4">
        <v>8.0739000000000001</v>
      </c>
      <c r="R148" s="4">
        <v>506.3</v>
      </c>
      <c r="S148" s="4">
        <v>400.63619999999997</v>
      </c>
      <c r="T148" s="4">
        <v>6.4922000000000004</v>
      </c>
      <c r="U148" s="4">
        <v>407.1</v>
      </c>
      <c r="V148" s="4">
        <v>156.89869999999999</v>
      </c>
      <c r="Y148" s="4">
        <v>30.300999999999998</v>
      </c>
      <c r="Z148" s="4">
        <v>0</v>
      </c>
      <c r="AA148" s="4">
        <v>0.2626</v>
      </c>
      <c r="AB148" s="4" t="s">
        <v>382</v>
      </c>
      <c r="AC148" s="4">
        <v>0</v>
      </c>
      <c r="AD148" s="4">
        <v>11.8</v>
      </c>
      <c r="AE148" s="4">
        <v>853</v>
      </c>
      <c r="AF148" s="4">
        <v>868</v>
      </c>
      <c r="AG148" s="4">
        <v>885</v>
      </c>
      <c r="AH148" s="4">
        <v>74.3</v>
      </c>
      <c r="AI148" s="4">
        <v>23.17</v>
      </c>
      <c r="AJ148" s="4">
        <v>0.53</v>
      </c>
      <c r="AK148" s="4">
        <v>989</v>
      </c>
      <c r="AL148" s="4">
        <v>2</v>
      </c>
      <c r="AM148" s="4">
        <v>0</v>
      </c>
      <c r="AN148" s="4">
        <v>27</v>
      </c>
      <c r="AO148" s="4">
        <v>190</v>
      </c>
      <c r="AP148" s="4">
        <v>190</v>
      </c>
      <c r="AQ148" s="4">
        <v>1.8</v>
      </c>
      <c r="AR148" s="4">
        <v>195</v>
      </c>
      <c r="AS148" s="4" t="s">
        <v>155</v>
      </c>
      <c r="AT148" s="4">
        <v>2</v>
      </c>
      <c r="AU148" s="5">
        <v>0.64288194444444446</v>
      </c>
      <c r="AV148" s="4">
        <v>47.160995999999997</v>
      </c>
      <c r="AW148" s="4">
        <v>-88.490870000000001</v>
      </c>
      <c r="AX148" s="4">
        <v>314.5</v>
      </c>
      <c r="AY148" s="4">
        <v>31.8</v>
      </c>
      <c r="AZ148" s="4">
        <v>12</v>
      </c>
      <c r="BA148" s="4">
        <v>11</v>
      </c>
      <c r="BB148" s="4" t="s">
        <v>431</v>
      </c>
      <c r="BC148" s="4">
        <v>1.4903999999999999</v>
      </c>
      <c r="BD148" s="4">
        <v>1</v>
      </c>
      <c r="BE148" s="4">
        <v>2.0903999999999998</v>
      </c>
      <c r="BF148" s="4">
        <v>14.063000000000001</v>
      </c>
      <c r="BG148" s="4">
        <v>14.71</v>
      </c>
      <c r="BH148" s="4">
        <v>1.05</v>
      </c>
      <c r="BI148" s="4">
        <v>14.260999999999999</v>
      </c>
      <c r="BJ148" s="4">
        <v>3017.1489999999999</v>
      </c>
      <c r="BK148" s="4">
        <v>7.7850000000000001</v>
      </c>
      <c r="BL148" s="4">
        <v>12.5</v>
      </c>
      <c r="BM148" s="4">
        <v>0.20300000000000001</v>
      </c>
      <c r="BN148" s="4">
        <v>12.702</v>
      </c>
      <c r="BO148" s="4">
        <v>10.051</v>
      </c>
      <c r="BP148" s="4">
        <v>0.16300000000000001</v>
      </c>
      <c r="BQ148" s="4">
        <v>10.214</v>
      </c>
      <c r="BR148" s="4">
        <v>1.2428999999999999</v>
      </c>
      <c r="BU148" s="4">
        <v>1.44</v>
      </c>
      <c r="BW148" s="4">
        <v>45.735999999999997</v>
      </c>
      <c r="BX148" s="4">
        <v>0.24071600000000001</v>
      </c>
      <c r="BY148" s="4">
        <v>-5</v>
      </c>
      <c r="BZ148" s="4">
        <v>0.861016</v>
      </c>
      <c r="CA148" s="4">
        <v>5.882498</v>
      </c>
      <c r="CB148" s="4">
        <v>17.392523000000001</v>
      </c>
      <c r="CC148" s="4">
        <f t="shared" si="15"/>
        <v>1.5541559716</v>
      </c>
      <c r="CE148" s="4">
        <f t="shared" si="16"/>
        <v>13258.034599776893</v>
      </c>
      <c r="CF148" s="4">
        <f t="shared" si="16"/>
        <v>34.209049456709998</v>
      </c>
      <c r="CG148" s="4">
        <f t="shared" si="17"/>
        <v>44.882624425284</v>
      </c>
      <c r="CH148" s="4">
        <f t="shared" si="17"/>
        <v>5.4615835028573994</v>
      </c>
    </row>
    <row r="149" spans="1:86">
      <c r="A149" s="2">
        <v>42440</v>
      </c>
      <c r="B149" s="29">
        <v>0.43474675925925926</v>
      </c>
      <c r="C149" s="4">
        <v>14.39</v>
      </c>
      <c r="D149" s="4">
        <v>3.61E-2</v>
      </c>
      <c r="E149" s="4" t="s">
        <v>155</v>
      </c>
      <c r="F149" s="4">
        <v>360.90909099999999</v>
      </c>
      <c r="G149" s="4">
        <v>657.4</v>
      </c>
      <c r="H149" s="4">
        <v>10</v>
      </c>
      <c r="I149" s="4">
        <v>158.9</v>
      </c>
      <c r="K149" s="4">
        <v>0.3</v>
      </c>
      <c r="L149" s="4">
        <v>34</v>
      </c>
      <c r="M149" s="4">
        <v>0.87529999999999997</v>
      </c>
      <c r="N149" s="4">
        <v>12.5961</v>
      </c>
      <c r="O149" s="4">
        <v>3.1600000000000003E-2</v>
      </c>
      <c r="P149" s="4">
        <v>575.48540000000003</v>
      </c>
      <c r="Q149" s="4">
        <v>8.7819000000000003</v>
      </c>
      <c r="R149" s="4">
        <v>584.29999999999995</v>
      </c>
      <c r="S149" s="4">
        <v>463.02030000000002</v>
      </c>
      <c r="T149" s="4">
        <v>7.0656999999999996</v>
      </c>
      <c r="U149" s="4">
        <v>470.1</v>
      </c>
      <c r="V149" s="4">
        <v>158.9461</v>
      </c>
      <c r="Y149" s="4">
        <v>30.027000000000001</v>
      </c>
      <c r="Z149" s="4">
        <v>0</v>
      </c>
      <c r="AA149" s="4">
        <v>0.2626</v>
      </c>
      <c r="AB149" s="4" t="s">
        <v>382</v>
      </c>
      <c r="AC149" s="4">
        <v>0</v>
      </c>
      <c r="AD149" s="4">
        <v>11.9</v>
      </c>
      <c r="AE149" s="4">
        <v>853</v>
      </c>
      <c r="AF149" s="4">
        <v>869</v>
      </c>
      <c r="AG149" s="4">
        <v>886</v>
      </c>
      <c r="AH149" s="4">
        <v>74.7</v>
      </c>
      <c r="AI149" s="4">
        <v>23.32</v>
      </c>
      <c r="AJ149" s="4">
        <v>0.54</v>
      </c>
      <c r="AK149" s="4">
        <v>989</v>
      </c>
      <c r="AL149" s="4">
        <v>2</v>
      </c>
      <c r="AM149" s="4">
        <v>0</v>
      </c>
      <c r="AN149" s="4">
        <v>27</v>
      </c>
      <c r="AO149" s="4">
        <v>190</v>
      </c>
      <c r="AP149" s="4">
        <v>190</v>
      </c>
      <c r="AQ149" s="4">
        <v>1.7</v>
      </c>
      <c r="AR149" s="4">
        <v>195</v>
      </c>
      <c r="AS149" s="4" t="s">
        <v>155</v>
      </c>
      <c r="AT149" s="4">
        <v>2</v>
      </c>
      <c r="AU149" s="5">
        <v>0.64290509259259265</v>
      </c>
      <c r="AV149" s="4">
        <v>47.160932000000003</v>
      </c>
      <c r="AW149" s="4">
        <v>-88.490832999999995</v>
      </c>
      <c r="AX149" s="4">
        <v>314.39999999999998</v>
      </c>
      <c r="AY149" s="4">
        <v>31.4</v>
      </c>
      <c r="AZ149" s="4">
        <v>12</v>
      </c>
      <c r="BA149" s="4">
        <v>11</v>
      </c>
      <c r="BB149" s="4" t="s">
        <v>431</v>
      </c>
      <c r="BC149" s="4">
        <v>1.8475999999999999</v>
      </c>
      <c r="BD149" s="4">
        <v>1</v>
      </c>
      <c r="BE149" s="4">
        <v>2.3738000000000001</v>
      </c>
      <c r="BF149" s="4">
        <v>14.063000000000001</v>
      </c>
      <c r="BG149" s="4">
        <v>14.74</v>
      </c>
      <c r="BH149" s="4">
        <v>1.05</v>
      </c>
      <c r="BI149" s="4">
        <v>14.242000000000001</v>
      </c>
      <c r="BJ149" s="4">
        <v>3021.761</v>
      </c>
      <c r="BK149" s="4">
        <v>4.8239999999999998</v>
      </c>
      <c r="BL149" s="4">
        <v>14.458</v>
      </c>
      <c r="BM149" s="4">
        <v>0.221</v>
      </c>
      <c r="BN149" s="4">
        <v>14.678000000000001</v>
      </c>
      <c r="BO149" s="4">
        <v>11.632</v>
      </c>
      <c r="BP149" s="4">
        <v>0.17799999999999999</v>
      </c>
      <c r="BQ149" s="4">
        <v>11.81</v>
      </c>
      <c r="BR149" s="4">
        <v>1.2608999999999999</v>
      </c>
      <c r="BU149" s="4">
        <v>1.429</v>
      </c>
      <c r="BW149" s="4">
        <v>45.805999999999997</v>
      </c>
      <c r="BX149" s="4">
        <v>0.32994800000000002</v>
      </c>
      <c r="BY149" s="4">
        <v>-5</v>
      </c>
      <c r="BZ149" s="4">
        <v>0.86149200000000004</v>
      </c>
      <c r="CA149" s="4">
        <v>8.0631050000000002</v>
      </c>
      <c r="CB149" s="4">
        <v>17.402138000000001</v>
      </c>
      <c r="CC149" s="4">
        <f t="shared" ref="CC149:CC150" si="18">CA149*0.2642</f>
        <v>2.130272341</v>
      </c>
      <c r="CE149" s="4">
        <f t="shared" ref="CE149:CE150" si="19">BJ149*$CA149*0.747</f>
        <v>18200.487842245035</v>
      </c>
      <c r="CF149" s="4">
        <f t="shared" ref="CF149:CF150" si="20">BK149*$CA149*0.747</f>
        <v>29.055624634439997</v>
      </c>
      <c r="CG149" s="4">
        <f t="shared" ref="CG149:CG150" si="21">BQ149*$CA149*0.747</f>
        <v>71.133276727350008</v>
      </c>
      <c r="CH149" s="4">
        <f t="shared" ref="CH149:CH150" si="22">BR149*$CA149*0.747</f>
        <v>7.5945765135914991</v>
      </c>
    </row>
    <row r="150" spans="1:86">
      <c r="A150" s="2">
        <v>42440</v>
      </c>
      <c r="B150" s="29">
        <v>0.43475833333333336</v>
      </c>
      <c r="C150" s="4">
        <v>14.39</v>
      </c>
      <c r="D150" s="4">
        <v>3.8800000000000001E-2</v>
      </c>
      <c r="E150" s="4" t="s">
        <v>155</v>
      </c>
      <c r="F150" s="4">
        <v>387.59868399999999</v>
      </c>
      <c r="G150" s="4">
        <v>726.7</v>
      </c>
      <c r="H150" s="4">
        <v>10.199999999999999</v>
      </c>
      <c r="I150" s="4">
        <v>144.80000000000001</v>
      </c>
      <c r="K150" s="4">
        <v>0.3</v>
      </c>
      <c r="L150" s="4">
        <v>34</v>
      </c>
      <c r="M150" s="4">
        <v>0.87529999999999997</v>
      </c>
      <c r="N150" s="4">
        <v>12.596</v>
      </c>
      <c r="O150" s="4">
        <v>3.39E-2</v>
      </c>
      <c r="P150" s="4">
        <v>636.11279999999999</v>
      </c>
      <c r="Q150" s="4">
        <v>8.9565000000000001</v>
      </c>
      <c r="R150" s="4">
        <v>645.1</v>
      </c>
      <c r="S150" s="4">
        <v>511.50099999999998</v>
      </c>
      <c r="T150" s="4">
        <v>7.202</v>
      </c>
      <c r="U150" s="4">
        <v>518.70000000000005</v>
      </c>
      <c r="V150" s="4">
        <v>144.774</v>
      </c>
      <c r="Y150" s="4">
        <v>29.812999999999999</v>
      </c>
      <c r="Z150" s="4">
        <v>0</v>
      </c>
      <c r="AA150" s="4">
        <v>0.2626</v>
      </c>
      <c r="AB150" s="4" t="s">
        <v>382</v>
      </c>
      <c r="AC150" s="4">
        <v>0</v>
      </c>
      <c r="AD150" s="4">
        <v>11.8</v>
      </c>
      <c r="AE150" s="4">
        <v>852</v>
      </c>
      <c r="AF150" s="4">
        <v>869</v>
      </c>
      <c r="AG150" s="4">
        <v>885</v>
      </c>
      <c r="AH150" s="4">
        <v>74.3</v>
      </c>
      <c r="AI150" s="4">
        <v>23.17</v>
      </c>
      <c r="AJ150" s="4">
        <v>0.53</v>
      </c>
      <c r="AK150" s="4">
        <v>989</v>
      </c>
      <c r="AL150" s="4">
        <v>2</v>
      </c>
      <c r="AM150" s="4">
        <v>0</v>
      </c>
      <c r="AN150" s="4">
        <v>27</v>
      </c>
      <c r="AO150" s="4">
        <v>190</v>
      </c>
      <c r="AP150" s="4">
        <v>190</v>
      </c>
      <c r="AQ150" s="4">
        <v>1.6</v>
      </c>
      <c r="AR150" s="4">
        <v>195</v>
      </c>
      <c r="AS150" s="4" t="s">
        <v>155</v>
      </c>
      <c r="AT150" s="4">
        <v>2</v>
      </c>
      <c r="AU150" s="5">
        <v>0.64290509259259265</v>
      </c>
      <c r="AV150" s="4">
        <v>47.160750999999998</v>
      </c>
      <c r="AW150" s="4">
        <v>-88.490765999999994</v>
      </c>
      <c r="AX150" s="4">
        <v>314.39999999999998</v>
      </c>
      <c r="AY150" s="4">
        <v>31.3</v>
      </c>
      <c r="AZ150" s="4">
        <v>12</v>
      </c>
      <c r="BA150" s="4">
        <v>11</v>
      </c>
      <c r="BB150" s="4" t="s">
        <v>431</v>
      </c>
      <c r="BC150" s="4">
        <v>1.0882000000000001</v>
      </c>
      <c r="BD150" s="4">
        <v>1</v>
      </c>
      <c r="BE150" s="4">
        <v>1.6619999999999999</v>
      </c>
      <c r="BF150" s="4">
        <v>14.063000000000001</v>
      </c>
      <c r="BG150" s="4">
        <v>14.73</v>
      </c>
      <c r="BH150" s="4">
        <v>1.05</v>
      </c>
      <c r="BI150" s="4">
        <v>14.243</v>
      </c>
      <c r="BJ150" s="4">
        <v>3021.5410000000002</v>
      </c>
      <c r="BK150" s="4">
        <v>5.18</v>
      </c>
      <c r="BL150" s="4">
        <v>15.98</v>
      </c>
      <c r="BM150" s="4">
        <v>0.22500000000000001</v>
      </c>
      <c r="BN150" s="4">
        <v>16.204999999999998</v>
      </c>
      <c r="BO150" s="4">
        <v>12.849</v>
      </c>
      <c r="BP150" s="4">
        <v>0.18099999999999999</v>
      </c>
      <c r="BQ150" s="4">
        <v>13.03</v>
      </c>
      <c r="BR150" s="4">
        <v>1.1484000000000001</v>
      </c>
      <c r="BU150" s="4">
        <v>1.419</v>
      </c>
      <c r="BW150" s="4">
        <v>45.802</v>
      </c>
      <c r="BX150" s="4">
        <v>0.30531999999999998</v>
      </c>
      <c r="BY150" s="4">
        <v>-5</v>
      </c>
      <c r="BZ150" s="4">
        <v>0.86125399999999996</v>
      </c>
      <c r="CA150" s="4">
        <v>7.4612569999999998</v>
      </c>
      <c r="CB150" s="4">
        <v>17.397331000000001</v>
      </c>
      <c r="CC150" s="4">
        <f t="shared" si="18"/>
        <v>1.9712640993999999</v>
      </c>
      <c r="CE150" s="4">
        <f t="shared" si="19"/>
        <v>16840.736970966638</v>
      </c>
      <c r="CF150" s="4">
        <f t="shared" si="20"/>
        <v>28.871035511219997</v>
      </c>
      <c r="CG150" s="4">
        <f t="shared" si="21"/>
        <v>72.623473496369996</v>
      </c>
      <c r="CH150" s="4">
        <f t="shared" si="22"/>
        <v>6.4006751314836006</v>
      </c>
    </row>
    <row r="151" spans="1:86">
      <c r="A151" s="2">
        <v>42440</v>
      </c>
      <c r="B151" s="29">
        <v>0.4347699074074074</v>
      </c>
      <c r="C151" s="4">
        <v>14.39</v>
      </c>
      <c r="D151" s="4">
        <v>0.15640000000000001</v>
      </c>
      <c r="E151" s="4" t="s">
        <v>155</v>
      </c>
      <c r="F151" s="4">
        <v>1563.5855260000001</v>
      </c>
      <c r="G151" s="4">
        <v>725.4</v>
      </c>
      <c r="H151" s="4">
        <v>23.7</v>
      </c>
      <c r="I151" s="4">
        <v>147.4</v>
      </c>
      <c r="K151" s="4">
        <v>0.3</v>
      </c>
      <c r="L151" s="4">
        <v>34</v>
      </c>
      <c r="M151" s="4">
        <v>0.87429999999999997</v>
      </c>
      <c r="N151" s="4">
        <v>12.581300000000001</v>
      </c>
      <c r="O151" s="4">
        <v>0.13669999999999999</v>
      </c>
      <c r="P151" s="4">
        <v>634.19460000000004</v>
      </c>
      <c r="Q151" s="4">
        <v>20.7212</v>
      </c>
      <c r="R151" s="4">
        <v>654.9</v>
      </c>
      <c r="S151" s="4">
        <v>509.80509999999998</v>
      </c>
      <c r="T151" s="4">
        <v>16.657</v>
      </c>
      <c r="U151" s="4">
        <v>526.5</v>
      </c>
      <c r="V151" s="4">
        <v>147.4008</v>
      </c>
      <c r="Y151" s="4">
        <v>29.748999999999999</v>
      </c>
      <c r="Z151" s="4">
        <v>0</v>
      </c>
      <c r="AA151" s="4">
        <v>0.26229999999999998</v>
      </c>
      <c r="AB151" s="4" t="s">
        <v>382</v>
      </c>
      <c r="AC151" s="4">
        <v>0</v>
      </c>
      <c r="AD151" s="4">
        <v>11.8</v>
      </c>
      <c r="AE151" s="4">
        <v>853</v>
      </c>
      <c r="AF151" s="4">
        <v>869</v>
      </c>
      <c r="AG151" s="4">
        <v>885</v>
      </c>
      <c r="AH151" s="4">
        <v>74</v>
      </c>
      <c r="AI151" s="4">
        <v>23.09</v>
      </c>
      <c r="AJ151" s="4">
        <v>0.53</v>
      </c>
      <c r="AK151" s="4">
        <v>989</v>
      </c>
      <c r="AL151" s="4">
        <v>2</v>
      </c>
      <c r="AM151" s="4">
        <v>0</v>
      </c>
      <c r="AN151" s="4">
        <v>27</v>
      </c>
      <c r="AO151" s="4">
        <v>190</v>
      </c>
      <c r="AP151" s="4">
        <v>190</v>
      </c>
      <c r="AQ151" s="4">
        <v>1.6</v>
      </c>
      <c r="AR151" s="4">
        <v>195</v>
      </c>
      <c r="AS151" s="4" t="s">
        <v>155</v>
      </c>
      <c r="AT151" s="4">
        <v>2</v>
      </c>
      <c r="AU151" s="5">
        <v>0.64292824074074073</v>
      </c>
      <c r="AV151" s="4">
        <v>47.160592000000001</v>
      </c>
      <c r="AW151" s="4">
        <v>-88.490728000000004</v>
      </c>
      <c r="AX151" s="4">
        <v>314.3</v>
      </c>
      <c r="AY151" s="4">
        <v>31.5</v>
      </c>
      <c r="AZ151" s="4">
        <v>12</v>
      </c>
      <c r="BA151" s="4">
        <v>12</v>
      </c>
      <c r="BB151" s="4" t="s">
        <v>420</v>
      </c>
      <c r="BC151" s="4">
        <v>0.8</v>
      </c>
      <c r="BD151" s="4">
        <v>1.0738000000000001</v>
      </c>
      <c r="BE151" s="4">
        <v>1.4738</v>
      </c>
      <c r="BF151" s="4">
        <v>14.063000000000001</v>
      </c>
      <c r="BG151" s="4">
        <v>14.61</v>
      </c>
      <c r="BH151" s="4">
        <v>1.04</v>
      </c>
      <c r="BI151" s="4">
        <v>14.375999999999999</v>
      </c>
      <c r="BJ151" s="4">
        <v>2997.0050000000001</v>
      </c>
      <c r="BK151" s="4">
        <v>20.725999999999999</v>
      </c>
      <c r="BL151" s="4">
        <v>15.82</v>
      </c>
      <c r="BM151" s="4">
        <v>0.51700000000000002</v>
      </c>
      <c r="BN151" s="4">
        <v>16.337</v>
      </c>
      <c r="BO151" s="4">
        <v>12.717000000000001</v>
      </c>
      <c r="BP151" s="4">
        <v>0.41599999999999998</v>
      </c>
      <c r="BQ151" s="4">
        <v>13.132999999999999</v>
      </c>
      <c r="BR151" s="4">
        <v>1.1611</v>
      </c>
      <c r="BU151" s="4">
        <v>1.4059999999999999</v>
      </c>
      <c r="BW151" s="4">
        <v>45.43</v>
      </c>
      <c r="BX151" s="4">
        <v>0.32080799999999998</v>
      </c>
      <c r="BY151" s="4">
        <v>-5</v>
      </c>
      <c r="BZ151" s="4">
        <v>0.86025399999999996</v>
      </c>
      <c r="CA151" s="4">
        <v>7.8397459999999999</v>
      </c>
      <c r="CB151" s="4">
        <v>17.377130999999999</v>
      </c>
      <c r="CC151" s="4">
        <f t="shared" ref="CC151:CC165" si="23">CA151*0.2642</f>
        <v>2.0712608931999998</v>
      </c>
      <c r="CE151" s="4">
        <f t="shared" ref="CE151:CE165" si="24">BJ151*$CA151*0.747</f>
        <v>17551.331196665309</v>
      </c>
      <c r="CF151" s="4">
        <f t="shared" ref="CF151:CF165" si="25">BK151*$CA151*0.747</f>
        <v>121.377471970212</v>
      </c>
      <c r="CG151" s="4">
        <f t="shared" ref="CG151:CG165" si="26">BQ151*$CA151*0.747</f>
        <v>76.910660010846001</v>
      </c>
      <c r="CH151" s="4">
        <f t="shared" ref="CH151:CH165" si="27">BR151*$CA151*0.747</f>
        <v>6.7997386232081993</v>
      </c>
    </row>
    <row r="152" spans="1:86">
      <c r="A152" s="2">
        <v>42440</v>
      </c>
      <c r="B152" s="29">
        <v>0.43478148148148149</v>
      </c>
      <c r="C152" s="4">
        <v>14.39</v>
      </c>
      <c r="D152" s="4">
        <v>0.1081</v>
      </c>
      <c r="E152" s="4" t="s">
        <v>155</v>
      </c>
      <c r="F152" s="4">
        <v>1080.9735270000001</v>
      </c>
      <c r="G152" s="4">
        <v>642.4</v>
      </c>
      <c r="H152" s="4">
        <v>21.5</v>
      </c>
      <c r="I152" s="4">
        <v>174.8</v>
      </c>
      <c r="K152" s="4">
        <v>0.3</v>
      </c>
      <c r="L152" s="4">
        <v>34</v>
      </c>
      <c r="M152" s="4">
        <v>0.87480000000000002</v>
      </c>
      <c r="N152" s="4">
        <v>12.5877</v>
      </c>
      <c r="O152" s="4">
        <v>9.4600000000000004E-2</v>
      </c>
      <c r="P152" s="4">
        <v>561.94240000000002</v>
      </c>
      <c r="Q152" s="4">
        <v>18.817299999999999</v>
      </c>
      <c r="R152" s="4">
        <v>580.79999999999995</v>
      </c>
      <c r="S152" s="4">
        <v>451.72430000000003</v>
      </c>
      <c r="T152" s="4">
        <v>15.1265</v>
      </c>
      <c r="U152" s="4">
        <v>466.9</v>
      </c>
      <c r="V152" s="4">
        <v>174.79089999999999</v>
      </c>
      <c r="Y152" s="4">
        <v>29.829000000000001</v>
      </c>
      <c r="Z152" s="4">
        <v>0</v>
      </c>
      <c r="AA152" s="4">
        <v>0.26240000000000002</v>
      </c>
      <c r="AB152" s="4" t="s">
        <v>382</v>
      </c>
      <c r="AC152" s="4">
        <v>0</v>
      </c>
      <c r="AD152" s="4">
        <v>11.9</v>
      </c>
      <c r="AE152" s="4">
        <v>852</v>
      </c>
      <c r="AF152" s="4">
        <v>869</v>
      </c>
      <c r="AG152" s="4">
        <v>884</v>
      </c>
      <c r="AH152" s="4">
        <v>74</v>
      </c>
      <c r="AI152" s="4">
        <v>23.09</v>
      </c>
      <c r="AJ152" s="4">
        <v>0.53</v>
      </c>
      <c r="AK152" s="4">
        <v>989</v>
      </c>
      <c r="AL152" s="4">
        <v>2</v>
      </c>
      <c r="AM152" s="4">
        <v>0</v>
      </c>
      <c r="AN152" s="4">
        <v>27</v>
      </c>
      <c r="AO152" s="4">
        <v>190</v>
      </c>
      <c r="AP152" s="4">
        <v>190</v>
      </c>
      <c r="AQ152" s="4">
        <v>1.7</v>
      </c>
      <c r="AR152" s="4">
        <v>195</v>
      </c>
      <c r="AS152" s="4" t="s">
        <v>155</v>
      </c>
      <c r="AT152" s="4">
        <v>2</v>
      </c>
      <c r="AU152" s="5">
        <v>0.64293981481481477</v>
      </c>
      <c r="AV152" s="4">
        <v>47.160558000000002</v>
      </c>
      <c r="AW152" s="4">
        <v>-88.490723000000003</v>
      </c>
      <c r="AX152" s="4">
        <v>314.3</v>
      </c>
      <c r="AY152" s="4">
        <v>31.7</v>
      </c>
      <c r="AZ152" s="4">
        <v>12</v>
      </c>
      <c r="BA152" s="4">
        <v>12</v>
      </c>
      <c r="BB152" s="4" t="s">
        <v>420</v>
      </c>
      <c r="BC152" s="4">
        <v>0.87380000000000002</v>
      </c>
      <c r="BD152" s="4">
        <v>1.1738</v>
      </c>
      <c r="BE152" s="4">
        <v>1.5738000000000001</v>
      </c>
      <c r="BF152" s="4">
        <v>14.063000000000001</v>
      </c>
      <c r="BG152" s="4">
        <v>14.66</v>
      </c>
      <c r="BH152" s="4">
        <v>1.04</v>
      </c>
      <c r="BI152" s="4">
        <v>14.318</v>
      </c>
      <c r="BJ152" s="4">
        <v>3006.35</v>
      </c>
      <c r="BK152" s="4">
        <v>14.374000000000001</v>
      </c>
      <c r="BL152" s="4">
        <v>14.055</v>
      </c>
      <c r="BM152" s="4">
        <v>0.47099999999999997</v>
      </c>
      <c r="BN152" s="4">
        <v>14.525</v>
      </c>
      <c r="BO152" s="4">
        <v>11.298</v>
      </c>
      <c r="BP152" s="4">
        <v>0.378</v>
      </c>
      <c r="BQ152" s="4">
        <v>11.676</v>
      </c>
      <c r="BR152" s="4">
        <v>1.3804000000000001</v>
      </c>
      <c r="BU152" s="4">
        <v>1.413</v>
      </c>
      <c r="BW152" s="4">
        <v>45.572000000000003</v>
      </c>
      <c r="BX152" s="4">
        <v>0.36433199999999999</v>
      </c>
      <c r="BY152" s="4">
        <v>-5</v>
      </c>
      <c r="BZ152" s="4">
        <v>0.86149200000000004</v>
      </c>
      <c r="CA152" s="4">
        <v>8.9033639999999998</v>
      </c>
      <c r="CB152" s="4">
        <v>17.402138000000001</v>
      </c>
      <c r="CC152" s="4">
        <f t="shared" si="23"/>
        <v>2.3522687687999997</v>
      </c>
      <c r="CE152" s="4">
        <f t="shared" si="24"/>
        <v>19994.671385965798</v>
      </c>
      <c r="CF152" s="4">
        <f t="shared" si="25"/>
        <v>95.598784739592006</v>
      </c>
      <c r="CG152" s="4">
        <f t="shared" si="26"/>
        <v>77.654891513807996</v>
      </c>
      <c r="CH152" s="4">
        <f t="shared" si="27"/>
        <v>9.1807821382032007</v>
      </c>
    </row>
    <row r="153" spans="1:86">
      <c r="A153" s="2">
        <v>42440</v>
      </c>
      <c r="B153" s="29">
        <v>0.43479305555555553</v>
      </c>
      <c r="C153" s="4">
        <v>14.395</v>
      </c>
      <c r="D153" s="4">
        <v>6.0499999999999998E-2</v>
      </c>
      <c r="E153" s="4" t="s">
        <v>155</v>
      </c>
      <c r="F153" s="4">
        <v>604.61796800000002</v>
      </c>
      <c r="G153" s="4">
        <v>605.1</v>
      </c>
      <c r="H153" s="4">
        <v>13.2</v>
      </c>
      <c r="I153" s="4">
        <v>161.30000000000001</v>
      </c>
      <c r="K153" s="4">
        <v>0.3</v>
      </c>
      <c r="L153" s="4">
        <v>34</v>
      </c>
      <c r="M153" s="4">
        <v>0.87509999999999999</v>
      </c>
      <c r="N153" s="4">
        <v>12.5969</v>
      </c>
      <c r="O153" s="4">
        <v>5.2900000000000003E-2</v>
      </c>
      <c r="P153" s="4">
        <v>529.55840000000001</v>
      </c>
      <c r="Q153" s="4">
        <v>11.5512</v>
      </c>
      <c r="R153" s="4">
        <v>541.1</v>
      </c>
      <c r="S153" s="4">
        <v>426.0686</v>
      </c>
      <c r="T153" s="4">
        <v>9.2937999999999992</v>
      </c>
      <c r="U153" s="4">
        <v>435.4</v>
      </c>
      <c r="V153" s="4">
        <v>161.3476</v>
      </c>
      <c r="Y153" s="4">
        <v>29.841000000000001</v>
      </c>
      <c r="Z153" s="4">
        <v>0</v>
      </c>
      <c r="AA153" s="4">
        <v>0.26250000000000001</v>
      </c>
      <c r="AB153" s="4" t="s">
        <v>382</v>
      </c>
      <c r="AC153" s="4">
        <v>0</v>
      </c>
      <c r="AD153" s="4">
        <v>11.8</v>
      </c>
      <c r="AE153" s="4">
        <v>853</v>
      </c>
      <c r="AF153" s="4">
        <v>869</v>
      </c>
      <c r="AG153" s="4">
        <v>884</v>
      </c>
      <c r="AH153" s="4">
        <v>74.7</v>
      </c>
      <c r="AI153" s="4">
        <v>23.32</v>
      </c>
      <c r="AJ153" s="4">
        <v>0.54</v>
      </c>
      <c r="AK153" s="4">
        <v>989</v>
      </c>
      <c r="AL153" s="4">
        <v>2</v>
      </c>
      <c r="AM153" s="4">
        <v>0</v>
      </c>
      <c r="AN153" s="4">
        <v>27</v>
      </c>
      <c r="AO153" s="4">
        <v>190</v>
      </c>
      <c r="AP153" s="4">
        <v>190</v>
      </c>
      <c r="AQ153" s="4">
        <v>1.7</v>
      </c>
      <c r="AR153" s="4">
        <v>195</v>
      </c>
      <c r="AS153" s="4" t="s">
        <v>155</v>
      </c>
      <c r="AT153" s="4">
        <v>2</v>
      </c>
      <c r="AU153" s="5">
        <v>0.64293981481481477</v>
      </c>
      <c r="AV153" s="4">
        <v>47.160462000000003</v>
      </c>
      <c r="AW153" s="4">
        <v>-88.490729999999999</v>
      </c>
      <c r="AX153" s="4">
        <v>314</v>
      </c>
      <c r="AY153" s="4">
        <v>31.8</v>
      </c>
      <c r="AZ153" s="4">
        <v>12</v>
      </c>
      <c r="BA153" s="4">
        <v>12</v>
      </c>
      <c r="BB153" s="4" t="s">
        <v>420</v>
      </c>
      <c r="BC153" s="4">
        <v>1.047453</v>
      </c>
      <c r="BD153" s="4">
        <v>1.2737259999999999</v>
      </c>
      <c r="BE153" s="4">
        <v>1.7474529999999999</v>
      </c>
      <c r="BF153" s="4">
        <v>14.063000000000001</v>
      </c>
      <c r="BG153" s="4">
        <v>14.7</v>
      </c>
      <c r="BH153" s="4">
        <v>1.05</v>
      </c>
      <c r="BI153" s="4">
        <v>14.273999999999999</v>
      </c>
      <c r="BJ153" s="4">
        <v>3016.6010000000001</v>
      </c>
      <c r="BK153" s="4">
        <v>8.0640000000000001</v>
      </c>
      <c r="BL153" s="4">
        <v>13.28</v>
      </c>
      <c r="BM153" s="4">
        <v>0.28999999999999998</v>
      </c>
      <c r="BN153" s="4">
        <v>13.57</v>
      </c>
      <c r="BO153" s="4">
        <v>10.685</v>
      </c>
      <c r="BP153" s="4">
        <v>0.23300000000000001</v>
      </c>
      <c r="BQ153" s="4">
        <v>10.917999999999999</v>
      </c>
      <c r="BR153" s="4">
        <v>1.2776000000000001</v>
      </c>
      <c r="BU153" s="4">
        <v>1.4179999999999999</v>
      </c>
      <c r="BW153" s="4">
        <v>45.712000000000003</v>
      </c>
      <c r="BX153" s="4">
        <v>0.33844600000000002</v>
      </c>
      <c r="BY153" s="4">
        <v>-5</v>
      </c>
      <c r="BZ153" s="4">
        <v>0.86050800000000005</v>
      </c>
      <c r="CA153" s="4">
        <v>8.2707739999999994</v>
      </c>
      <c r="CB153" s="4">
        <v>17.382262000000001</v>
      </c>
      <c r="CC153" s="4">
        <f t="shared" si="23"/>
        <v>2.1851384907999996</v>
      </c>
      <c r="CE153" s="4">
        <f t="shared" si="24"/>
        <v>18637.369964022975</v>
      </c>
      <c r="CF153" s="4">
        <f t="shared" si="25"/>
        <v>49.821554587392001</v>
      </c>
      <c r="CG153" s="4">
        <f t="shared" si="26"/>
        <v>67.454331967403988</v>
      </c>
      <c r="CH153" s="4">
        <f t="shared" si="27"/>
        <v>7.8933554242127997</v>
      </c>
    </row>
    <row r="154" spans="1:86">
      <c r="A154" s="2">
        <v>42440</v>
      </c>
      <c r="B154" s="29">
        <v>0.43480462962962968</v>
      </c>
      <c r="C154" s="4">
        <v>14.411</v>
      </c>
      <c r="D154" s="4">
        <v>4.5100000000000001E-2</v>
      </c>
      <c r="E154" s="4" t="s">
        <v>155</v>
      </c>
      <c r="F154" s="4">
        <v>450.60301500000003</v>
      </c>
      <c r="G154" s="4">
        <v>729.3</v>
      </c>
      <c r="H154" s="4">
        <v>13.6</v>
      </c>
      <c r="I154" s="4">
        <v>157.5</v>
      </c>
      <c r="K154" s="4">
        <v>0.3</v>
      </c>
      <c r="L154" s="4">
        <v>34</v>
      </c>
      <c r="M154" s="4">
        <v>0.87509999999999999</v>
      </c>
      <c r="N154" s="4">
        <v>12.611599999999999</v>
      </c>
      <c r="O154" s="4">
        <v>3.9399999999999998E-2</v>
      </c>
      <c r="P154" s="4">
        <v>638.22519999999997</v>
      </c>
      <c r="Q154" s="4">
        <v>11.8962</v>
      </c>
      <c r="R154" s="4">
        <v>650.1</v>
      </c>
      <c r="S154" s="4">
        <v>513.19960000000003</v>
      </c>
      <c r="T154" s="4">
        <v>9.5657999999999994</v>
      </c>
      <c r="U154" s="4">
        <v>522.79999999999995</v>
      </c>
      <c r="V154" s="4">
        <v>157.46360000000001</v>
      </c>
      <c r="Y154" s="4">
        <v>29.774000000000001</v>
      </c>
      <c r="Z154" s="4">
        <v>0</v>
      </c>
      <c r="AA154" s="4">
        <v>0.26250000000000001</v>
      </c>
      <c r="AB154" s="4" t="s">
        <v>382</v>
      </c>
      <c r="AC154" s="4">
        <v>0</v>
      </c>
      <c r="AD154" s="4">
        <v>11.9</v>
      </c>
      <c r="AE154" s="4">
        <v>852</v>
      </c>
      <c r="AF154" s="4">
        <v>869</v>
      </c>
      <c r="AG154" s="4">
        <v>884</v>
      </c>
      <c r="AH154" s="4">
        <v>74.3</v>
      </c>
      <c r="AI154" s="4">
        <v>23.17</v>
      </c>
      <c r="AJ154" s="4">
        <v>0.53</v>
      </c>
      <c r="AK154" s="4">
        <v>989</v>
      </c>
      <c r="AL154" s="4">
        <v>2</v>
      </c>
      <c r="AM154" s="4">
        <v>0</v>
      </c>
      <c r="AN154" s="4">
        <v>27</v>
      </c>
      <c r="AO154" s="4">
        <v>190</v>
      </c>
      <c r="AP154" s="4">
        <v>190</v>
      </c>
      <c r="AQ154" s="4">
        <v>1.7</v>
      </c>
      <c r="AR154" s="4">
        <v>195</v>
      </c>
      <c r="AS154" s="4" t="s">
        <v>155</v>
      </c>
      <c r="AT154" s="4">
        <v>2</v>
      </c>
      <c r="AU154" s="5">
        <v>0.64295138888888892</v>
      </c>
      <c r="AV154" s="4">
        <v>47.160333999999999</v>
      </c>
      <c r="AW154" s="4">
        <v>-88.490729000000002</v>
      </c>
      <c r="AX154" s="4">
        <v>313.8</v>
      </c>
      <c r="AY154" s="4">
        <v>32</v>
      </c>
      <c r="AZ154" s="4">
        <v>12</v>
      </c>
      <c r="BA154" s="4">
        <v>12</v>
      </c>
      <c r="BB154" s="4" t="s">
        <v>420</v>
      </c>
      <c r="BC154" s="4">
        <v>1.2475480000000001</v>
      </c>
      <c r="BD154" s="4">
        <v>1.3737740000000001</v>
      </c>
      <c r="BE154" s="4">
        <v>1.9475480000000001</v>
      </c>
      <c r="BF154" s="4">
        <v>14.063000000000001</v>
      </c>
      <c r="BG154" s="4">
        <v>14.71</v>
      </c>
      <c r="BH154" s="4">
        <v>1.05</v>
      </c>
      <c r="BI154" s="4">
        <v>14.269</v>
      </c>
      <c r="BJ154" s="4">
        <v>3019.922</v>
      </c>
      <c r="BK154" s="4">
        <v>6.01</v>
      </c>
      <c r="BL154" s="4">
        <v>16.004000000000001</v>
      </c>
      <c r="BM154" s="4">
        <v>0.29799999999999999</v>
      </c>
      <c r="BN154" s="4">
        <v>16.303000000000001</v>
      </c>
      <c r="BO154" s="4">
        <v>12.869</v>
      </c>
      <c r="BP154" s="4">
        <v>0.24</v>
      </c>
      <c r="BQ154" s="4">
        <v>13.109</v>
      </c>
      <c r="BR154" s="4">
        <v>1.2467999999999999</v>
      </c>
      <c r="BU154" s="4">
        <v>1.415</v>
      </c>
      <c r="BW154" s="4">
        <v>45.710999999999999</v>
      </c>
      <c r="BX154" s="4">
        <v>0.32749200000000001</v>
      </c>
      <c r="BY154" s="4">
        <v>-5</v>
      </c>
      <c r="BZ154" s="4">
        <v>0.86149200000000004</v>
      </c>
      <c r="CA154" s="4">
        <v>8.0030859999999997</v>
      </c>
      <c r="CB154" s="4">
        <v>17.402138000000001</v>
      </c>
      <c r="CC154" s="4">
        <f t="shared" si="23"/>
        <v>2.1144153211999996</v>
      </c>
      <c r="CE154" s="4">
        <f t="shared" si="24"/>
        <v>18054.015523031125</v>
      </c>
      <c r="CF154" s="4">
        <f t="shared" si="25"/>
        <v>35.929614504420002</v>
      </c>
      <c r="CG154" s="4">
        <f t="shared" si="26"/>
        <v>78.369603417377988</v>
      </c>
      <c r="CH154" s="4">
        <f t="shared" si="27"/>
        <v>7.4537509757255984</v>
      </c>
    </row>
    <row r="155" spans="1:86">
      <c r="A155" s="2">
        <v>42440</v>
      </c>
      <c r="B155" s="29">
        <v>0.43481620370370372</v>
      </c>
      <c r="C155" s="4">
        <v>14.419</v>
      </c>
      <c r="D155" s="4">
        <v>4.5499999999999999E-2</v>
      </c>
      <c r="E155" s="4" t="s">
        <v>155</v>
      </c>
      <c r="F155" s="4">
        <v>455.38961</v>
      </c>
      <c r="G155" s="4">
        <v>766.4</v>
      </c>
      <c r="H155" s="4">
        <v>14.4</v>
      </c>
      <c r="I155" s="4">
        <v>153.9</v>
      </c>
      <c r="K155" s="4">
        <v>0.3</v>
      </c>
      <c r="L155" s="4">
        <v>34</v>
      </c>
      <c r="M155" s="4">
        <v>0.87509999999999999</v>
      </c>
      <c r="N155" s="4">
        <v>12.6188</v>
      </c>
      <c r="O155" s="4">
        <v>3.9899999999999998E-2</v>
      </c>
      <c r="P155" s="4">
        <v>670.69749999999999</v>
      </c>
      <c r="Q155" s="4">
        <v>12.601800000000001</v>
      </c>
      <c r="R155" s="4">
        <v>683.3</v>
      </c>
      <c r="S155" s="4">
        <v>539.14840000000004</v>
      </c>
      <c r="T155" s="4">
        <v>10.130100000000001</v>
      </c>
      <c r="U155" s="4">
        <v>549.29999999999995</v>
      </c>
      <c r="V155" s="4">
        <v>153.9144</v>
      </c>
      <c r="Y155" s="4">
        <v>29.701000000000001</v>
      </c>
      <c r="Z155" s="4">
        <v>0</v>
      </c>
      <c r="AA155" s="4">
        <v>0.26250000000000001</v>
      </c>
      <c r="AB155" s="4" t="s">
        <v>382</v>
      </c>
      <c r="AC155" s="4">
        <v>0</v>
      </c>
      <c r="AD155" s="4">
        <v>11.9</v>
      </c>
      <c r="AE155" s="4">
        <v>852</v>
      </c>
      <c r="AF155" s="4">
        <v>869</v>
      </c>
      <c r="AG155" s="4">
        <v>885</v>
      </c>
      <c r="AH155" s="4">
        <v>74</v>
      </c>
      <c r="AI155" s="4">
        <v>23.09</v>
      </c>
      <c r="AJ155" s="4">
        <v>0.53</v>
      </c>
      <c r="AK155" s="4">
        <v>989</v>
      </c>
      <c r="AL155" s="4">
        <v>2</v>
      </c>
      <c r="AM155" s="4">
        <v>0</v>
      </c>
      <c r="AN155" s="4">
        <v>27</v>
      </c>
      <c r="AO155" s="4">
        <v>190</v>
      </c>
      <c r="AP155" s="4">
        <v>190</v>
      </c>
      <c r="AQ155" s="4">
        <v>1.8</v>
      </c>
      <c r="AR155" s="4">
        <v>195</v>
      </c>
      <c r="AS155" s="4" t="s">
        <v>155</v>
      </c>
      <c r="AT155" s="4">
        <v>2</v>
      </c>
      <c r="AU155" s="5">
        <v>0.64296296296296296</v>
      </c>
      <c r="AV155" s="4">
        <v>47.160204</v>
      </c>
      <c r="AW155" s="4">
        <v>-88.490719999999996</v>
      </c>
      <c r="AX155" s="4">
        <v>313.7</v>
      </c>
      <c r="AY155" s="4">
        <v>32</v>
      </c>
      <c r="AZ155" s="4">
        <v>12</v>
      </c>
      <c r="BA155" s="4">
        <v>12</v>
      </c>
      <c r="BB155" s="4" t="s">
        <v>420</v>
      </c>
      <c r="BC155" s="4">
        <v>1.7427999999999999</v>
      </c>
      <c r="BD155" s="4">
        <v>1.7689999999999999</v>
      </c>
      <c r="BE155" s="4">
        <v>2.5903999999999998</v>
      </c>
      <c r="BF155" s="4">
        <v>14.063000000000001</v>
      </c>
      <c r="BG155" s="4">
        <v>14.7</v>
      </c>
      <c r="BH155" s="4">
        <v>1.05</v>
      </c>
      <c r="BI155" s="4">
        <v>14.269</v>
      </c>
      <c r="BJ155" s="4">
        <v>3019.9090000000001</v>
      </c>
      <c r="BK155" s="4">
        <v>6.07</v>
      </c>
      <c r="BL155" s="4">
        <v>16.809000000000001</v>
      </c>
      <c r="BM155" s="4">
        <v>0.316</v>
      </c>
      <c r="BN155" s="4">
        <v>17.125</v>
      </c>
      <c r="BO155" s="4">
        <v>13.512</v>
      </c>
      <c r="BP155" s="4">
        <v>0.254</v>
      </c>
      <c r="BQ155" s="4">
        <v>13.766</v>
      </c>
      <c r="BR155" s="4">
        <v>1.218</v>
      </c>
      <c r="BU155" s="4">
        <v>1.41</v>
      </c>
      <c r="BW155" s="4">
        <v>45.683999999999997</v>
      </c>
      <c r="BX155" s="4">
        <v>0.30785800000000002</v>
      </c>
      <c r="BY155" s="4">
        <v>-5</v>
      </c>
      <c r="BZ155" s="4">
        <v>0.86199999999999999</v>
      </c>
      <c r="CA155" s="4">
        <v>7.5232799999999997</v>
      </c>
      <c r="CB155" s="4">
        <v>17.412400000000002</v>
      </c>
      <c r="CC155" s="4">
        <f t="shared" si="23"/>
        <v>1.9876505759999998</v>
      </c>
      <c r="CE155" s="4">
        <f t="shared" si="24"/>
        <v>16971.556873195441</v>
      </c>
      <c r="CF155" s="4">
        <f t="shared" si="25"/>
        <v>34.1127332712</v>
      </c>
      <c r="CG155" s="4">
        <f t="shared" si="26"/>
        <v>77.363407942560002</v>
      </c>
      <c r="CH155" s="4">
        <f t="shared" si="27"/>
        <v>6.845026214879999</v>
      </c>
    </row>
    <row r="156" spans="1:86">
      <c r="A156" s="2">
        <v>42440</v>
      </c>
      <c r="B156" s="29">
        <v>0.43482777777777781</v>
      </c>
      <c r="C156" s="4">
        <v>14.42</v>
      </c>
      <c r="D156" s="4">
        <v>4.07E-2</v>
      </c>
      <c r="E156" s="4" t="s">
        <v>155</v>
      </c>
      <c r="F156" s="4">
        <v>406.57021300000002</v>
      </c>
      <c r="G156" s="4">
        <v>735.5</v>
      </c>
      <c r="H156" s="4">
        <v>14.5</v>
      </c>
      <c r="I156" s="4">
        <v>147.80000000000001</v>
      </c>
      <c r="K156" s="4">
        <v>0.3</v>
      </c>
      <c r="L156" s="4">
        <v>34</v>
      </c>
      <c r="M156" s="4">
        <v>0.87509999999999999</v>
      </c>
      <c r="N156" s="4">
        <v>12.6189</v>
      </c>
      <c r="O156" s="4">
        <v>3.56E-2</v>
      </c>
      <c r="P156" s="4">
        <v>643.61339999999996</v>
      </c>
      <c r="Q156" s="4">
        <v>12.6889</v>
      </c>
      <c r="R156" s="4">
        <v>656.3</v>
      </c>
      <c r="S156" s="4">
        <v>517.83429999999998</v>
      </c>
      <c r="T156" s="4">
        <v>10.209099999999999</v>
      </c>
      <c r="U156" s="4">
        <v>528</v>
      </c>
      <c r="V156" s="4">
        <v>147.77500000000001</v>
      </c>
      <c r="Y156" s="4">
        <v>29.628</v>
      </c>
      <c r="Z156" s="4">
        <v>0</v>
      </c>
      <c r="AA156" s="4">
        <v>0.26250000000000001</v>
      </c>
      <c r="AB156" s="4" t="s">
        <v>382</v>
      </c>
      <c r="AC156" s="4">
        <v>0</v>
      </c>
      <c r="AD156" s="4">
        <v>11.8</v>
      </c>
      <c r="AE156" s="4">
        <v>852</v>
      </c>
      <c r="AF156" s="4">
        <v>868</v>
      </c>
      <c r="AG156" s="4">
        <v>886</v>
      </c>
      <c r="AH156" s="4">
        <v>74.7</v>
      </c>
      <c r="AI156" s="4">
        <v>23.32</v>
      </c>
      <c r="AJ156" s="4">
        <v>0.54</v>
      </c>
      <c r="AK156" s="4">
        <v>989</v>
      </c>
      <c r="AL156" s="4">
        <v>2</v>
      </c>
      <c r="AM156" s="4">
        <v>0</v>
      </c>
      <c r="AN156" s="4">
        <v>27</v>
      </c>
      <c r="AO156" s="4">
        <v>190</v>
      </c>
      <c r="AP156" s="4">
        <v>190</v>
      </c>
      <c r="AQ156" s="4">
        <v>1.8</v>
      </c>
      <c r="AR156" s="4">
        <v>195</v>
      </c>
      <c r="AS156" s="4" t="s">
        <v>155</v>
      </c>
      <c r="AT156" s="4">
        <v>2</v>
      </c>
      <c r="AU156" s="5">
        <v>0.64297453703703711</v>
      </c>
      <c r="AV156" s="4">
        <v>47.160075999999997</v>
      </c>
      <c r="AW156" s="4">
        <v>-88.490695000000002</v>
      </c>
      <c r="AX156" s="4">
        <v>313.5</v>
      </c>
      <c r="AY156" s="4">
        <v>32.1</v>
      </c>
      <c r="AZ156" s="4">
        <v>12</v>
      </c>
      <c r="BA156" s="4">
        <v>12</v>
      </c>
      <c r="BB156" s="4" t="s">
        <v>420</v>
      </c>
      <c r="BC156" s="4">
        <v>1.6048</v>
      </c>
      <c r="BD156" s="4">
        <v>1.8262</v>
      </c>
      <c r="BE156" s="4">
        <v>2.431</v>
      </c>
      <c r="BF156" s="4">
        <v>14.063000000000001</v>
      </c>
      <c r="BG156" s="4">
        <v>14.7</v>
      </c>
      <c r="BH156" s="4">
        <v>1.05</v>
      </c>
      <c r="BI156" s="4">
        <v>14.273</v>
      </c>
      <c r="BJ156" s="4">
        <v>3021.078</v>
      </c>
      <c r="BK156" s="4">
        <v>5.4210000000000003</v>
      </c>
      <c r="BL156" s="4">
        <v>16.135999999999999</v>
      </c>
      <c r="BM156" s="4">
        <v>0.318</v>
      </c>
      <c r="BN156" s="4">
        <v>16.454000000000001</v>
      </c>
      <c r="BO156" s="4">
        <v>12.983000000000001</v>
      </c>
      <c r="BP156" s="4">
        <v>0.25600000000000001</v>
      </c>
      <c r="BQ156" s="4">
        <v>13.239000000000001</v>
      </c>
      <c r="BR156" s="4">
        <v>1.1698999999999999</v>
      </c>
      <c r="BU156" s="4">
        <v>1.407</v>
      </c>
      <c r="BW156" s="4">
        <v>45.7</v>
      </c>
      <c r="BX156" s="4">
        <v>0.28458800000000001</v>
      </c>
      <c r="BY156" s="4">
        <v>-5</v>
      </c>
      <c r="BZ156" s="4">
        <v>0.86125399999999996</v>
      </c>
      <c r="CA156" s="4">
        <v>6.9546200000000002</v>
      </c>
      <c r="CB156" s="4">
        <v>17.397331000000001</v>
      </c>
      <c r="CC156" s="4">
        <f t="shared" si="23"/>
        <v>1.837410604</v>
      </c>
      <c r="CE156" s="4">
        <f t="shared" si="24"/>
        <v>15694.805761828919</v>
      </c>
      <c r="CF156" s="4">
        <f t="shared" si="25"/>
        <v>28.162643279939999</v>
      </c>
      <c r="CG156" s="4">
        <f t="shared" si="26"/>
        <v>68.777943992459996</v>
      </c>
      <c r="CH156" s="4">
        <f t="shared" si="27"/>
        <v>6.077748823686</v>
      </c>
    </row>
    <row r="157" spans="1:86">
      <c r="A157" s="2">
        <v>42440</v>
      </c>
      <c r="B157" s="29">
        <v>0.43483935185185185</v>
      </c>
      <c r="C157" s="4">
        <v>14.231</v>
      </c>
      <c r="D157" s="4">
        <v>8.9200000000000002E-2</v>
      </c>
      <c r="E157" s="4" t="s">
        <v>155</v>
      </c>
      <c r="F157" s="4">
        <v>891.67659600000002</v>
      </c>
      <c r="G157" s="4">
        <v>704.4</v>
      </c>
      <c r="H157" s="4">
        <v>14.4</v>
      </c>
      <c r="I157" s="4">
        <v>150.19999999999999</v>
      </c>
      <c r="K157" s="4">
        <v>0.3</v>
      </c>
      <c r="L157" s="4">
        <v>34</v>
      </c>
      <c r="M157" s="4">
        <v>0.87619999999999998</v>
      </c>
      <c r="N157" s="4">
        <v>12.4687</v>
      </c>
      <c r="O157" s="4">
        <v>7.8100000000000003E-2</v>
      </c>
      <c r="P157" s="4">
        <v>617.13499999999999</v>
      </c>
      <c r="Q157" s="4">
        <v>12.6463</v>
      </c>
      <c r="R157" s="4">
        <v>629.79999999999995</v>
      </c>
      <c r="S157" s="4">
        <v>496.24090000000001</v>
      </c>
      <c r="T157" s="4">
        <v>10.169</v>
      </c>
      <c r="U157" s="4">
        <v>506.4</v>
      </c>
      <c r="V157" s="4">
        <v>150.2312</v>
      </c>
      <c r="Y157" s="4">
        <v>29.527999999999999</v>
      </c>
      <c r="Z157" s="4">
        <v>0</v>
      </c>
      <c r="AA157" s="4">
        <v>0.26279999999999998</v>
      </c>
      <c r="AB157" s="4" t="s">
        <v>382</v>
      </c>
      <c r="AC157" s="4">
        <v>0</v>
      </c>
      <c r="AD157" s="4">
        <v>11.9</v>
      </c>
      <c r="AE157" s="4">
        <v>852</v>
      </c>
      <c r="AF157" s="4">
        <v>868</v>
      </c>
      <c r="AG157" s="4">
        <v>885</v>
      </c>
      <c r="AH157" s="4">
        <v>74.3</v>
      </c>
      <c r="AI157" s="4">
        <v>23.17</v>
      </c>
      <c r="AJ157" s="4">
        <v>0.53</v>
      </c>
      <c r="AK157" s="4">
        <v>989</v>
      </c>
      <c r="AL157" s="4">
        <v>2</v>
      </c>
      <c r="AM157" s="4">
        <v>0</v>
      </c>
      <c r="AN157" s="4">
        <v>27</v>
      </c>
      <c r="AO157" s="4">
        <v>190</v>
      </c>
      <c r="AP157" s="4">
        <v>190</v>
      </c>
      <c r="AQ157" s="4">
        <v>1.8</v>
      </c>
      <c r="AR157" s="4">
        <v>195</v>
      </c>
      <c r="AS157" s="4" t="s">
        <v>155</v>
      </c>
      <c r="AT157" s="4">
        <v>2</v>
      </c>
      <c r="AU157" s="5">
        <v>0.64298611111111115</v>
      </c>
      <c r="AV157" s="4">
        <v>47.159872</v>
      </c>
      <c r="AW157" s="4">
        <v>-88.490533999999997</v>
      </c>
      <c r="AX157" s="4">
        <v>313.5</v>
      </c>
      <c r="AY157" s="4">
        <v>32.299999999999997</v>
      </c>
      <c r="AZ157" s="4">
        <v>12</v>
      </c>
      <c r="BA157" s="4">
        <v>11</v>
      </c>
      <c r="BB157" s="4" t="s">
        <v>434</v>
      </c>
      <c r="BC157" s="4">
        <v>1.5738000000000001</v>
      </c>
      <c r="BD157" s="4">
        <v>1.2096</v>
      </c>
      <c r="BE157" s="4">
        <v>2.3738000000000001</v>
      </c>
      <c r="BF157" s="4">
        <v>14.063000000000001</v>
      </c>
      <c r="BG157" s="4">
        <v>14.83</v>
      </c>
      <c r="BH157" s="4">
        <v>1.05</v>
      </c>
      <c r="BI157" s="4">
        <v>14.135</v>
      </c>
      <c r="BJ157" s="4">
        <v>3010.721</v>
      </c>
      <c r="BK157" s="4">
        <v>12.007</v>
      </c>
      <c r="BL157" s="4">
        <v>15.605</v>
      </c>
      <c r="BM157" s="4">
        <v>0.32</v>
      </c>
      <c r="BN157" s="4">
        <v>15.925000000000001</v>
      </c>
      <c r="BO157" s="4">
        <v>12.548</v>
      </c>
      <c r="BP157" s="4">
        <v>0.25700000000000001</v>
      </c>
      <c r="BQ157" s="4">
        <v>12.805</v>
      </c>
      <c r="BR157" s="4">
        <v>1.1995</v>
      </c>
      <c r="BU157" s="4">
        <v>1.415</v>
      </c>
      <c r="BW157" s="4">
        <v>46.148000000000003</v>
      </c>
      <c r="BX157" s="4">
        <v>0.29466599999999998</v>
      </c>
      <c r="BY157" s="4">
        <v>-5</v>
      </c>
      <c r="BZ157" s="4">
        <v>0.86323799999999995</v>
      </c>
      <c r="CA157" s="4">
        <v>7.200901</v>
      </c>
      <c r="CB157" s="4">
        <v>17.437408000000001</v>
      </c>
      <c r="CC157" s="4">
        <f t="shared" si="23"/>
        <v>1.9024780442</v>
      </c>
      <c r="CE157" s="4">
        <f t="shared" si="24"/>
        <v>16194.888183136887</v>
      </c>
      <c r="CF157" s="4">
        <f t="shared" si="25"/>
        <v>64.586530075328994</v>
      </c>
      <c r="CG157" s="4">
        <f t="shared" si="26"/>
        <v>68.879030366834996</v>
      </c>
      <c r="CH157" s="4">
        <f t="shared" si="27"/>
        <v>6.4521981198764999</v>
      </c>
    </row>
    <row r="158" spans="1:86">
      <c r="A158" s="2">
        <v>42440</v>
      </c>
      <c r="B158" s="29">
        <v>0.43485092592592589</v>
      </c>
      <c r="C158" s="4">
        <v>13.521000000000001</v>
      </c>
      <c r="D158" s="4">
        <v>3.9E-2</v>
      </c>
      <c r="E158" s="4" t="s">
        <v>155</v>
      </c>
      <c r="F158" s="4">
        <v>390.43938200000002</v>
      </c>
      <c r="G158" s="4">
        <v>571</v>
      </c>
      <c r="H158" s="4">
        <v>11.4</v>
      </c>
      <c r="I158" s="4">
        <v>126.8</v>
      </c>
      <c r="K158" s="4">
        <v>0.3</v>
      </c>
      <c r="L158" s="4">
        <v>33</v>
      </c>
      <c r="M158" s="4">
        <v>0.8821</v>
      </c>
      <c r="N158" s="4">
        <v>11.9276</v>
      </c>
      <c r="O158" s="4">
        <v>3.44E-2</v>
      </c>
      <c r="P158" s="4">
        <v>503.6651</v>
      </c>
      <c r="Q158" s="4">
        <v>10.0687</v>
      </c>
      <c r="R158" s="4">
        <v>513.70000000000005</v>
      </c>
      <c r="S158" s="4">
        <v>404.87729999999999</v>
      </c>
      <c r="T158" s="4">
        <v>8.0938999999999997</v>
      </c>
      <c r="U158" s="4">
        <v>413</v>
      </c>
      <c r="V158" s="4">
        <v>126.8181</v>
      </c>
      <c r="Y158" s="4">
        <v>29.352</v>
      </c>
      <c r="Z158" s="4">
        <v>0</v>
      </c>
      <c r="AA158" s="4">
        <v>0.2646</v>
      </c>
      <c r="AB158" s="4" t="s">
        <v>382</v>
      </c>
      <c r="AC158" s="4">
        <v>0</v>
      </c>
      <c r="AD158" s="4">
        <v>11.8</v>
      </c>
      <c r="AE158" s="4">
        <v>852</v>
      </c>
      <c r="AF158" s="4">
        <v>868</v>
      </c>
      <c r="AG158" s="4">
        <v>885</v>
      </c>
      <c r="AH158" s="4">
        <v>74</v>
      </c>
      <c r="AI158" s="4">
        <v>23.09</v>
      </c>
      <c r="AJ158" s="4">
        <v>0.53</v>
      </c>
      <c r="AK158" s="4">
        <v>989</v>
      </c>
      <c r="AL158" s="4">
        <v>2</v>
      </c>
      <c r="AM158" s="4">
        <v>0</v>
      </c>
      <c r="AN158" s="4">
        <v>27</v>
      </c>
      <c r="AO158" s="4">
        <v>190</v>
      </c>
      <c r="AP158" s="4">
        <v>190</v>
      </c>
      <c r="AQ158" s="4">
        <v>1.8</v>
      </c>
      <c r="AR158" s="4">
        <v>195</v>
      </c>
      <c r="AS158" s="4" t="s">
        <v>155</v>
      </c>
      <c r="AT158" s="4">
        <v>2</v>
      </c>
      <c r="AU158" s="5">
        <v>0.64300925925925922</v>
      </c>
      <c r="AV158" s="4">
        <v>47.159812000000002</v>
      </c>
      <c r="AW158" s="4">
        <v>-88.490480000000005</v>
      </c>
      <c r="AX158" s="4">
        <v>313.5</v>
      </c>
      <c r="AY158" s="4">
        <v>32.9</v>
      </c>
      <c r="AZ158" s="4">
        <v>12</v>
      </c>
      <c r="BA158" s="4">
        <v>12</v>
      </c>
      <c r="BB158" s="4" t="s">
        <v>434</v>
      </c>
      <c r="BC158" s="4">
        <v>1.3786</v>
      </c>
      <c r="BD158" s="4">
        <v>1.0738000000000001</v>
      </c>
      <c r="BE158" s="4">
        <v>2.2524000000000002</v>
      </c>
      <c r="BF158" s="4">
        <v>14.063000000000001</v>
      </c>
      <c r="BG158" s="4">
        <v>15.62</v>
      </c>
      <c r="BH158" s="4">
        <v>1.1100000000000001</v>
      </c>
      <c r="BI158" s="4">
        <v>13.362</v>
      </c>
      <c r="BJ158" s="4">
        <v>3021.75</v>
      </c>
      <c r="BK158" s="4">
        <v>5.5540000000000003</v>
      </c>
      <c r="BL158" s="4">
        <v>13.362</v>
      </c>
      <c r="BM158" s="4">
        <v>0.26700000000000002</v>
      </c>
      <c r="BN158" s="4">
        <v>13.629</v>
      </c>
      <c r="BO158" s="4">
        <v>10.742000000000001</v>
      </c>
      <c r="BP158" s="4">
        <v>0.215</v>
      </c>
      <c r="BQ158" s="4">
        <v>10.956</v>
      </c>
      <c r="BR158" s="4">
        <v>1.0624</v>
      </c>
      <c r="BU158" s="4">
        <v>1.4750000000000001</v>
      </c>
      <c r="BW158" s="4">
        <v>48.747999999999998</v>
      </c>
      <c r="BX158" s="4">
        <v>0.234352</v>
      </c>
      <c r="BY158" s="4">
        <v>-5</v>
      </c>
      <c r="BZ158" s="4">
        <v>0.86176200000000003</v>
      </c>
      <c r="CA158" s="4">
        <v>5.7269769999999998</v>
      </c>
      <c r="CB158" s="4">
        <v>17.407592000000001</v>
      </c>
      <c r="CC158" s="4">
        <f t="shared" si="23"/>
        <v>1.5130673233999998</v>
      </c>
      <c r="CE158" s="4">
        <f t="shared" si="24"/>
        <v>12927.203084063249</v>
      </c>
      <c r="CF158" s="4">
        <f t="shared" si="25"/>
        <v>23.760299802725999</v>
      </c>
      <c r="CG158" s="4">
        <f t="shared" si="26"/>
        <v>46.870335728963994</v>
      </c>
      <c r="CH158" s="4">
        <f t="shared" si="27"/>
        <v>4.5450022525055997</v>
      </c>
    </row>
    <row r="159" spans="1:86">
      <c r="A159" s="2">
        <v>42440</v>
      </c>
      <c r="B159" s="29">
        <v>0.43486249999999999</v>
      </c>
      <c r="C159" s="4">
        <v>12.69</v>
      </c>
      <c r="D159" s="4">
        <v>1.3599999999999999E-2</v>
      </c>
      <c r="E159" s="4" t="s">
        <v>155</v>
      </c>
      <c r="F159" s="4">
        <v>135.71428599999999</v>
      </c>
      <c r="G159" s="4">
        <v>378.5</v>
      </c>
      <c r="H159" s="4">
        <v>9.9</v>
      </c>
      <c r="I159" s="4">
        <v>110.2</v>
      </c>
      <c r="K159" s="4">
        <v>0.44</v>
      </c>
      <c r="L159" s="4">
        <v>32</v>
      </c>
      <c r="M159" s="4">
        <v>0.88890000000000002</v>
      </c>
      <c r="N159" s="4">
        <v>11.28</v>
      </c>
      <c r="O159" s="4">
        <v>1.21E-2</v>
      </c>
      <c r="P159" s="4">
        <v>336.43520000000001</v>
      </c>
      <c r="Q159" s="4">
        <v>8.7713000000000001</v>
      </c>
      <c r="R159" s="4">
        <v>345.2</v>
      </c>
      <c r="S159" s="4">
        <v>270.44749999999999</v>
      </c>
      <c r="T159" s="4">
        <v>7.0509000000000004</v>
      </c>
      <c r="U159" s="4">
        <v>277.5</v>
      </c>
      <c r="V159" s="4">
        <v>110.2</v>
      </c>
      <c r="Y159" s="4">
        <v>28.558</v>
      </c>
      <c r="Z159" s="4">
        <v>0</v>
      </c>
      <c r="AA159" s="4">
        <v>0.39400000000000002</v>
      </c>
      <c r="AB159" s="4" t="s">
        <v>382</v>
      </c>
      <c r="AC159" s="4">
        <v>0</v>
      </c>
      <c r="AD159" s="4">
        <v>11.9</v>
      </c>
      <c r="AE159" s="4">
        <v>852</v>
      </c>
      <c r="AF159" s="4">
        <v>868</v>
      </c>
      <c r="AG159" s="4">
        <v>886</v>
      </c>
      <c r="AH159" s="4">
        <v>74</v>
      </c>
      <c r="AI159" s="4">
        <v>23.09</v>
      </c>
      <c r="AJ159" s="4">
        <v>0.53</v>
      </c>
      <c r="AK159" s="4">
        <v>989</v>
      </c>
      <c r="AL159" s="4">
        <v>2</v>
      </c>
      <c r="AM159" s="4">
        <v>0</v>
      </c>
      <c r="AN159" s="4">
        <v>27</v>
      </c>
      <c r="AO159" s="4">
        <v>190</v>
      </c>
      <c r="AP159" s="4">
        <v>190</v>
      </c>
      <c r="AQ159" s="4">
        <v>1.8</v>
      </c>
      <c r="AR159" s="4">
        <v>195</v>
      </c>
      <c r="AS159" s="4" t="s">
        <v>155</v>
      </c>
      <c r="AT159" s="4">
        <v>2</v>
      </c>
      <c r="AU159" s="5">
        <v>0.64300925925925922</v>
      </c>
      <c r="AV159" s="4">
        <v>47.159672999999998</v>
      </c>
      <c r="AW159" s="4">
        <v>-88.490275999999994</v>
      </c>
      <c r="AX159" s="4">
        <v>313.39999999999998</v>
      </c>
      <c r="AY159" s="4">
        <v>32.700000000000003</v>
      </c>
      <c r="AZ159" s="4">
        <v>12</v>
      </c>
      <c r="BA159" s="4">
        <v>12</v>
      </c>
      <c r="BB159" s="4" t="s">
        <v>420</v>
      </c>
      <c r="BC159" s="4">
        <v>1.0047999999999999</v>
      </c>
      <c r="BD159" s="4">
        <v>1.1000000000000001</v>
      </c>
      <c r="BE159" s="4">
        <v>1.6834</v>
      </c>
      <c r="BF159" s="4">
        <v>14.063000000000001</v>
      </c>
      <c r="BG159" s="4">
        <v>16.61</v>
      </c>
      <c r="BH159" s="4">
        <v>1.18</v>
      </c>
      <c r="BI159" s="4">
        <v>12.5</v>
      </c>
      <c r="BJ159" s="4">
        <v>3028.0940000000001</v>
      </c>
      <c r="BK159" s="4">
        <v>2.0609999999999999</v>
      </c>
      <c r="BL159" s="4">
        <v>9.4580000000000002</v>
      </c>
      <c r="BM159" s="4">
        <v>0.247</v>
      </c>
      <c r="BN159" s="4">
        <v>9.7050000000000001</v>
      </c>
      <c r="BO159" s="4">
        <v>7.6029999999999998</v>
      </c>
      <c r="BP159" s="4">
        <v>0.19800000000000001</v>
      </c>
      <c r="BQ159" s="4">
        <v>7.8010000000000002</v>
      </c>
      <c r="BR159" s="4">
        <v>0.97819999999999996</v>
      </c>
      <c r="BU159" s="4">
        <v>1.5209999999999999</v>
      </c>
      <c r="BW159" s="4">
        <v>76.912000000000006</v>
      </c>
      <c r="BX159" s="4">
        <v>0.20304800000000001</v>
      </c>
      <c r="BY159" s="4">
        <v>-5</v>
      </c>
      <c r="BZ159" s="4">
        <v>0.86099999999999999</v>
      </c>
      <c r="CA159" s="4">
        <v>4.9619850000000003</v>
      </c>
      <c r="CB159" s="4">
        <v>17.392199999999999</v>
      </c>
      <c r="CC159" s="4">
        <f t="shared" si="23"/>
        <v>1.310956437</v>
      </c>
      <c r="CE159" s="4">
        <f t="shared" si="24"/>
        <v>11223.941683922731</v>
      </c>
      <c r="CF159" s="4">
        <f t="shared" si="25"/>
        <v>7.6393083604949998</v>
      </c>
      <c r="CG159" s="4">
        <f t="shared" si="26"/>
        <v>28.915208403794999</v>
      </c>
      <c r="CH159" s="4">
        <f t="shared" si="27"/>
        <v>3.625798854069</v>
      </c>
    </row>
    <row r="160" spans="1:86">
      <c r="A160" s="2">
        <v>42440</v>
      </c>
      <c r="B160" s="29">
        <v>0.43487407407407402</v>
      </c>
      <c r="C160" s="4">
        <v>12.688000000000001</v>
      </c>
      <c r="D160" s="4">
        <v>8.0000000000000002E-3</v>
      </c>
      <c r="E160" s="4" t="s">
        <v>155</v>
      </c>
      <c r="F160" s="4">
        <v>80</v>
      </c>
      <c r="G160" s="4">
        <v>247.5</v>
      </c>
      <c r="H160" s="4">
        <v>9.8000000000000007</v>
      </c>
      <c r="I160" s="4">
        <v>106.4</v>
      </c>
      <c r="K160" s="4">
        <v>1.61</v>
      </c>
      <c r="L160" s="4">
        <v>32</v>
      </c>
      <c r="M160" s="4">
        <v>0.88900000000000001</v>
      </c>
      <c r="N160" s="4">
        <v>11.279299999999999</v>
      </c>
      <c r="O160" s="4">
        <v>7.1000000000000004E-3</v>
      </c>
      <c r="P160" s="4">
        <v>220.03139999999999</v>
      </c>
      <c r="Q160" s="4">
        <v>8.7118000000000002</v>
      </c>
      <c r="R160" s="4">
        <v>228.7</v>
      </c>
      <c r="S160" s="4">
        <v>176.8749</v>
      </c>
      <c r="T160" s="4">
        <v>7.0030999999999999</v>
      </c>
      <c r="U160" s="4">
        <v>183.9</v>
      </c>
      <c r="V160" s="4">
        <v>106.36669999999999</v>
      </c>
      <c r="Y160" s="4">
        <v>28.379000000000001</v>
      </c>
      <c r="Z160" s="4">
        <v>0</v>
      </c>
      <c r="AA160" s="4">
        <v>1.4307000000000001</v>
      </c>
      <c r="AB160" s="4" t="s">
        <v>382</v>
      </c>
      <c r="AC160" s="4">
        <v>0</v>
      </c>
      <c r="AD160" s="4">
        <v>11.9</v>
      </c>
      <c r="AE160" s="4">
        <v>851</v>
      </c>
      <c r="AF160" s="4">
        <v>868</v>
      </c>
      <c r="AG160" s="4">
        <v>885</v>
      </c>
      <c r="AH160" s="4">
        <v>74</v>
      </c>
      <c r="AI160" s="4">
        <v>23.09</v>
      </c>
      <c r="AJ160" s="4">
        <v>0.53</v>
      </c>
      <c r="AK160" s="4">
        <v>989</v>
      </c>
      <c r="AL160" s="4">
        <v>2</v>
      </c>
      <c r="AM160" s="4">
        <v>0</v>
      </c>
      <c r="AN160" s="4">
        <v>27</v>
      </c>
      <c r="AO160" s="4">
        <v>190</v>
      </c>
      <c r="AP160" s="4">
        <v>190</v>
      </c>
      <c r="AQ160" s="4">
        <v>1.8</v>
      </c>
      <c r="AR160" s="4">
        <v>195</v>
      </c>
      <c r="AS160" s="4" t="s">
        <v>155</v>
      </c>
      <c r="AT160" s="4">
        <v>2</v>
      </c>
      <c r="AU160" s="5">
        <v>0.64303240740740741</v>
      </c>
      <c r="AV160" s="4">
        <v>47.159559999999999</v>
      </c>
      <c r="AW160" s="4">
        <v>-88.490100999999996</v>
      </c>
      <c r="AX160" s="4">
        <v>313.5</v>
      </c>
      <c r="AY160" s="4">
        <v>31.4</v>
      </c>
      <c r="AZ160" s="4">
        <v>12</v>
      </c>
      <c r="BA160" s="4">
        <v>12</v>
      </c>
      <c r="BB160" s="4" t="s">
        <v>431</v>
      </c>
      <c r="BC160" s="4">
        <v>1.0476000000000001</v>
      </c>
      <c r="BD160" s="4">
        <v>1.0262</v>
      </c>
      <c r="BE160" s="4">
        <v>1.6476</v>
      </c>
      <c r="BF160" s="4">
        <v>14.063000000000001</v>
      </c>
      <c r="BG160" s="4">
        <v>16.62</v>
      </c>
      <c r="BH160" s="4">
        <v>1.18</v>
      </c>
      <c r="BI160" s="4">
        <v>12.492000000000001</v>
      </c>
      <c r="BJ160" s="4">
        <v>3029.529</v>
      </c>
      <c r="BK160" s="4">
        <v>1.216</v>
      </c>
      <c r="BL160" s="4">
        <v>6.1890000000000001</v>
      </c>
      <c r="BM160" s="4">
        <v>0.245</v>
      </c>
      <c r="BN160" s="4">
        <v>6.4340000000000002</v>
      </c>
      <c r="BO160" s="4">
        <v>4.9749999999999996</v>
      </c>
      <c r="BP160" s="4">
        <v>0.19700000000000001</v>
      </c>
      <c r="BQ160" s="4">
        <v>5.1719999999999997</v>
      </c>
      <c r="BR160" s="4">
        <v>0.94469999999999998</v>
      </c>
      <c r="BU160" s="4">
        <v>1.512</v>
      </c>
      <c r="BW160" s="4">
        <v>279.41699999999997</v>
      </c>
      <c r="BX160" s="4">
        <v>0.158224</v>
      </c>
      <c r="BY160" s="4">
        <v>-5</v>
      </c>
      <c r="BZ160" s="4">
        <v>0.86099999999999999</v>
      </c>
      <c r="CA160" s="4">
        <v>3.8665989999999999</v>
      </c>
      <c r="CB160" s="4">
        <v>17.392199999999999</v>
      </c>
      <c r="CC160" s="4">
        <f t="shared" si="23"/>
        <v>1.0215554558</v>
      </c>
      <c r="CE160" s="4">
        <f t="shared" si="24"/>
        <v>8750.3384299976369</v>
      </c>
      <c r="CF160" s="4">
        <f t="shared" si="25"/>
        <v>3.5122329348479999</v>
      </c>
      <c r="CG160" s="4">
        <f t="shared" si="26"/>
        <v>14.938543370915998</v>
      </c>
      <c r="CH160" s="4">
        <f t="shared" si="27"/>
        <v>2.7286237282490999</v>
      </c>
    </row>
    <row r="161" spans="1:86">
      <c r="A161" s="2">
        <v>42440</v>
      </c>
      <c r="B161" s="29">
        <v>0.43488564814814817</v>
      </c>
      <c r="C161" s="4">
        <v>12.672000000000001</v>
      </c>
      <c r="D161" s="4">
        <v>7.3000000000000001E-3</v>
      </c>
      <c r="E161" s="4" t="s">
        <v>155</v>
      </c>
      <c r="F161" s="4">
        <v>72.938230000000004</v>
      </c>
      <c r="G161" s="4">
        <v>200.2</v>
      </c>
      <c r="H161" s="4">
        <v>9.9</v>
      </c>
      <c r="I161" s="4">
        <v>102.2</v>
      </c>
      <c r="K161" s="4">
        <v>2.17</v>
      </c>
      <c r="L161" s="4">
        <v>32</v>
      </c>
      <c r="M161" s="4">
        <v>0.8891</v>
      </c>
      <c r="N161" s="4">
        <v>11.266500000000001</v>
      </c>
      <c r="O161" s="4">
        <v>6.4999999999999997E-3</v>
      </c>
      <c r="P161" s="4">
        <v>177.98249999999999</v>
      </c>
      <c r="Q161" s="4">
        <v>8.8019999999999996</v>
      </c>
      <c r="R161" s="4">
        <v>186.8</v>
      </c>
      <c r="S161" s="4">
        <v>143.0735</v>
      </c>
      <c r="T161" s="4">
        <v>7.0755999999999997</v>
      </c>
      <c r="U161" s="4">
        <v>150.1</v>
      </c>
      <c r="V161" s="4">
        <v>102.2</v>
      </c>
      <c r="Y161" s="4">
        <v>28.259</v>
      </c>
      <c r="Z161" s="4">
        <v>0</v>
      </c>
      <c r="AA161" s="4">
        <v>1.9296</v>
      </c>
      <c r="AB161" s="4" t="s">
        <v>382</v>
      </c>
      <c r="AC161" s="4">
        <v>0</v>
      </c>
      <c r="AD161" s="4">
        <v>11.8</v>
      </c>
      <c r="AE161" s="4">
        <v>851</v>
      </c>
      <c r="AF161" s="4">
        <v>868</v>
      </c>
      <c r="AG161" s="4">
        <v>884</v>
      </c>
      <c r="AH161" s="4">
        <v>74</v>
      </c>
      <c r="AI161" s="4">
        <v>23.09</v>
      </c>
      <c r="AJ161" s="4">
        <v>0.53</v>
      </c>
      <c r="AK161" s="4">
        <v>989</v>
      </c>
      <c r="AL161" s="4">
        <v>2</v>
      </c>
      <c r="AM161" s="4">
        <v>0</v>
      </c>
      <c r="AN161" s="4">
        <v>27</v>
      </c>
      <c r="AO161" s="4">
        <v>190</v>
      </c>
      <c r="AP161" s="4">
        <v>190</v>
      </c>
      <c r="AQ161" s="4">
        <v>1.8</v>
      </c>
      <c r="AR161" s="4">
        <v>195</v>
      </c>
      <c r="AS161" s="4" t="s">
        <v>155</v>
      </c>
      <c r="AT161" s="4">
        <v>2</v>
      </c>
      <c r="AU161" s="5">
        <v>0.64304398148148145</v>
      </c>
      <c r="AV161" s="4">
        <v>47.159494000000002</v>
      </c>
      <c r="AW161" s="4">
        <v>-88.489998999999997</v>
      </c>
      <c r="AX161" s="4">
        <v>313.5</v>
      </c>
      <c r="AY161" s="4">
        <v>27.2</v>
      </c>
      <c r="AZ161" s="4">
        <v>12</v>
      </c>
      <c r="BA161" s="4">
        <v>12</v>
      </c>
      <c r="BB161" s="4" t="s">
        <v>420</v>
      </c>
      <c r="BC161" s="4">
        <v>0.95240000000000002</v>
      </c>
      <c r="BD161" s="4">
        <v>1</v>
      </c>
      <c r="BE161" s="4">
        <v>1.5524</v>
      </c>
      <c r="BF161" s="4">
        <v>14.063000000000001</v>
      </c>
      <c r="BG161" s="4">
        <v>16.64</v>
      </c>
      <c r="BH161" s="4">
        <v>1.18</v>
      </c>
      <c r="BI161" s="4">
        <v>12.474</v>
      </c>
      <c r="BJ161" s="4">
        <v>3029.817</v>
      </c>
      <c r="BK161" s="4">
        <v>1.1100000000000001</v>
      </c>
      <c r="BL161" s="4">
        <v>5.0119999999999996</v>
      </c>
      <c r="BM161" s="4">
        <v>0.248</v>
      </c>
      <c r="BN161" s="4">
        <v>5.26</v>
      </c>
      <c r="BO161" s="4">
        <v>4.0289999999999999</v>
      </c>
      <c r="BP161" s="4">
        <v>0.19900000000000001</v>
      </c>
      <c r="BQ161" s="4">
        <v>4.2279999999999998</v>
      </c>
      <c r="BR161" s="4">
        <v>0.90880000000000005</v>
      </c>
      <c r="BU161" s="4">
        <v>1.508</v>
      </c>
      <c r="BW161" s="4">
        <v>377.30799999999999</v>
      </c>
      <c r="BX161" s="4">
        <v>0.115652</v>
      </c>
      <c r="BY161" s="4">
        <v>-5</v>
      </c>
      <c r="BZ161" s="4">
        <v>0.85950800000000005</v>
      </c>
      <c r="CA161" s="4">
        <v>2.8262459999999998</v>
      </c>
      <c r="CB161" s="4">
        <v>17.362062000000002</v>
      </c>
      <c r="CC161" s="4">
        <f t="shared" si="23"/>
        <v>0.74669419319999997</v>
      </c>
      <c r="CE161" s="4">
        <f t="shared" si="24"/>
        <v>6396.5671082055533</v>
      </c>
      <c r="CF161" s="4">
        <f t="shared" si="25"/>
        <v>2.3434383958199998</v>
      </c>
      <c r="CG161" s="4">
        <f t="shared" si="26"/>
        <v>8.9261779617359984</v>
      </c>
      <c r="CH161" s="4">
        <f t="shared" si="27"/>
        <v>1.9186637965055999</v>
      </c>
    </row>
    <row r="162" spans="1:86">
      <c r="A162" s="2">
        <v>42440</v>
      </c>
      <c r="B162" s="29">
        <v>0.43489722222222221</v>
      </c>
      <c r="C162" s="4">
        <v>12.744999999999999</v>
      </c>
      <c r="D162" s="4">
        <v>5.0000000000000001E-3</v>
      </c>
      <c r="E162" s="4" t="s">
        <v>155</v>
      </c>
      <c r="F162" s="4">
        <v>50</v>
      </c>
      <c r="G162" s="4">
        <v>164.4</v>
      </c>
      <c r="H162" s="4">
        <v>9.9</v>
      </c>
      <c r="I162" s="4">
        <v>107.8</v>
      </c>
      <c r="K162" s="4">
        <v>2.62</v>
      </c>
      <c r="L162" s="4">
        <v>31</v>
      </c>
      <c r="M162" s="4">
        <v>0.88859999999999995</v>
      </c>
      <c r="N162" s="4">
        <v>11.3248</v>
      </c>
      <c r="O162" s="4">
        <v>4.4000000000000003E-3</v>
      </c>
      <c r="P162" s="4">
        <v>146.0446</v>
      </c>
      <c r="Q162" s="4">
        <v>8.7966999999999995</v>
      </c>
      <c r="R162" s="4">
        <v>154.80000000000001</v>
      </c>
      <c r="S162" s="4">
        <v>117.3997</v>
      </c>
      <c r="T162" s="4">
        <v>7.0712999999999999</v>
      </c>
      <c r="U162" s="4">
        <v>124.5</v>
      </c>
      <c r="V162" s="4">
        <v>107.7938</v>
      </c>
      <c r="Y162" s="4">
        <v>27.98</v>
      </c>
      <c r="Z162" s="4">
        <v>0</v>
      </c>
      <c r="AA162" s="4">
        <v>2.3302</v>
      </c>
      <c r="AB162" s="4" t="s">
        <v>382</v>
      </c>
      <c r="AC162" s="4">
        <v>0</v>
      </c>
      <c r="AD162" s="4">
        <v>11.9</v>
      </c>
      <c r="AE162" s="4">
        <v>851</v>
      </c>
      <c r="AF162" s="4">
        <v>868</v>
      </c>
      <c r="AG162" s="4">
        <v>885</v>
      </c>
      <c r="AH162" s="4">
        <v>74</v>
      </c>
      <c r="AI162" s="4">
        <v>23.09</v>
      </c>
      <c r="AJ162" s="4">
        <v>0.53</v>
      </c>
      <c r="AK162" s="4">
        <v>989</v>
      </c>
      <c r="AL162" s="4">
        <v>2</v>
      </c>
      <c r="AM162" s="4">
        <v>0</v>
      </c>
      <c r="AN162" s="4">
        <v>27</v>
      </c>
      <c r="AO162" s="4">
        <v>190.7</v>
      </c>
      <c r="AP162" s="4">
        <v>190</v>
      </c>
      <c r="AQ162" s="4">
        <v>1.9</v>
      </c>
      <c r="AR162" s="4">
        <v>195</v>
      </c>
      <c r="AS162" s="4" t="s">
        <v>155</v>
      </c>
      <c r="AT162" s="4">
        <v>2</v>
      </c>
      <c r="AU162" s="5">
        <v>0.6430555555555556</v>
      </c>
      <c r="AV162" s="4">
        <v>47.159478</v>
      </c>
      <c r="AW162" s="4">
        <v>-88.489975000000001</v>
      </c>
      <c r="AX162" s="4">
        <v>313.5</v>
      </c>
      <c r="AY162" s="4">
        <v>21.6</v>
      </c>
      <c r="AZ162" s="4">
        <v>12</v>
      </c>
      <c r="BA162" s="4">
        <v>12</v>
      </c>
      <c r="BB162" s="4" t="s">
        <v>420</v>
      </c>
      <c r="BC162" s="4">
        <v>1.0476000000000001</v>
      </c>
      <c r="BD162" s="4">
        <v>1</v>
      </c>
      <c r="BE162" s="4">
        <v>1.6476</v>
      </c>
      <c r="BF162" s="4">
        <v>14.063000000000001</v>
      </c>
      <c r="BG162" s="4">
        <v>16.559999999999999</v>
      </c>
      <c r="BH162" s="4">
        <v>1.18</v>
      </c>
      <c r="BI162" s="4">
        <v>12.542</v>
      </c>
      <c r="BJ162" s="4">
        <v>3030.183</v>
      </c>
      <c r="BK162" s="4">
        <v>0.75700000000000001</v>
      </c>
      <c r="BL162" s="4">
        <v>4.0919999999999996</v>
      </c>
      <c r="BM162" s="4">
        <v>0.246</v>
      </c>
      <c r="BN162" s="4">
        <v>4.3390000000000004</v>
      </c>
      <c r="BO162" s="4">
        <v>3.29</v>
      </c>
      <c r="BP162" s="4">
        <v>0.19800000000000001</v>
      </c>
      <c r="BQ162" s="4">
        <v>3.488</v>
      </c>
      <c r="BR162" s="4">
        <v>0.95369999999999999</v>
      </c>
      <c r="BU162" s="4">
        <v>1.4850000000000001</v>
      </c>
      <c r="BW162" s="4">
        <v>453.34500000000003</v>
      </c>
      <c r="BX162" s="4">
        <v>0.11942800000000001</v>
      </c>
      <c r="BY162" s="4">
        <v>-5</v>
      </c>
      <c r="BZ162" s="4">
        <v>0.86123799999999995</v>
      </c>
      <c r="CA162" s="4">
        <v>2.9185219999999998</v>
      </c>
      <c r="CB162" s="4">
        <v>17.397008</v>
      </c>
      <c r="CC162" s="4">
        <f t="shared" si="23"/>
        <v>0.77107351239999988</v>
      </c>
      <c r="CE162" s="4">
        <f t="shared" si="24"/>
        <v>6606.2108448959225</v>
      </c>
      <c r="CF162" s="4">
        <f t="shared" si="25"/>
        <v>1.650362902038</v>
      </c>
      <c r="CG162" s="4">
        <f t="shared" si="26"/>
        <v>7.6043141377919996</v>
      </c>
      <c r="CH162" s="4">
        <f t="shared" si="27"/>
        <v>2.0791956402557998</v>
      </c>
    </row>
    <row r="163" spans="1:86">
      <c r="A163" s="2">
        <v>42440</v>
      </c>
      <c r="B163" s="29">
        <v>0.43490879629629631</v>
      </c>
      <c r="C163" s="4">
        <v>13.157</v>
      </c>
      <c r="D163" s="4">
        <v>5.0000000000000001E-3</v>
      </c>
      <c r="E163" s="4" t="s">
        <v>155</v>
      </c>
      <c r="F163" s="4">
        <v>50</v>
      </c>
      <c r="G163" s="4">
        <v>136.69999999999999</v>
      </c>
      <c r="H163" s="4">
        <v>9.9</v>
      </c>
      <c r="I163" s="4">
        <v>104.2</v>
      </c>
      <c r="K163" s="4">
        <v>2.77</v>
      </c>
      <c r="L163" s="4">
        <v>31</v>
      </c>
      <c r="M163" s="4">
        <v>0.88529999999999998</v>
      </c>
      <c r="N163" s="4">
        <v>11.6479</v>
      </c>
      <c r="O163" s="4">
        <v>4.4000000000000003E-3</v>
      </c>
      <c r="P163" s="4">
        <v>121.05419999999999</v>
      </c>
      <c r="Q163" s="4">
        <v>8.7642000000000007</v>
      </c>
      <c r="R163" s="4">
        <v>129.80000000000001</v>
      </c>
      <c r="S163" s="4">
        <v>97.310900000000004</v>
      </c>
      <c r="T163" s="4">
        <v>7.0452000000000004</v>
      </c>
      <c r="U163" s="4">
        <v>104.4</v>
      </c>
      <c r="V163" s="4">
        <v>104.2</v>
      </c>
      <c r="Y163" s="4">
        <v>27.55</v>
      </c>
      <c r="Z163" s="4">
        <v>0</v>
      </c>
      <c r="AA163" s="4">
        <v>2.4556</v>
      </c>
      <c r="AB163" s="4" t="s">
        <v>382</v>
      </c>
      <c r="AC163" s="4">
        <v>0</v>
      </c>
      <c r="AD163" s="4">
        <v>11.8</v>
      </c>
      <c r="AE163" s="4">
        <v>851</v>
      </c>
      <c r="AF163" s="4">
        <v>868</v>
      </c>
      <c r="AG163" s="4">
        <v>884</v>
      </c>
      <c r="AH163" s="4">
        <v>74</v>
      </c>
      <c r="AI163" s="4">
        <v>23.09</v>
      </c>
      <c r="AJ163" s="4">
        <v>0.53</v>
      </c>
      <c r="AK163" s="4">
        <v>989</v>
      </c>
      <c r="AL163" s="4">
        <v>2</v>
      </c>
      <c r="AM163" s="4">
        <v>0</v>
      </c>
      <c r="AN163" s="4">
        <v>27</v>
      </c>
      <c r="AO163" s="4">
        <v>190.3</v>
      </c>
      <c r="AP163" s="4">
        <v>190</v>
      </c>
      <c r="AQ163" s="4">
        <v>1.8</v>
      </c>
      <c r="AR163" s="4">
        <v>195</v>
      </c>
      <c r="AS163" s="4" t="s">
        <v>155</v>
      </c>
      <c r="AT163" s="4">
        <v>2</v>
      </c>
      <c r="AU163" s="5">
        <v>0.6430555555555556</v>
      </c>
      <c r="AV163" s="4">
        <v>47.159427999999998</v>
      </c>
      <c r="AW163" s="4">
        <v>-88.489891999999998</v>
      </c>
      <c r="AX163" s="4">
        <v>313.39999999999998</v>
      </c>
      <c r="AY163" s="4">
        <v>16.600000000000001</v>
      </c>
      <c r="AZ163" s="4">
        <v>12</v>
      </c>
      <c r="BA163" s="4">
        <v>12</v>
      </c>
      <c r="BB163" s="4" t="s">
        <v>420</v>
      </c>
      <c r="BC163" s="4">
        <v>1.5427999999999999</v>
      </c>
      <c r="BD163" s="4">
        <v>1</v>
      </c>
      <c r="BE163" s="4">
        <v>2.069</v>
      </c>
      <c r="BF163" s="4">
        <v>14.063000000000001</v>
      </c>
      <c r="BG163" s="4">
        <v>16.07</v>
      </c>
      <c r="BH163" s="4">
        <v>1.1399999999999999</v>
      </c>
      <c r="BI163" s="4">
        <v>12.959</v>
      </c>
      <c r="BJ163" s="4">
        <v>3030.098</v>
      </c>
      <c r="BK163" s="4">
        <v>0.73299999999999998</v>
      </c>
      <c r="BL163" s="4">
        <v>3.298</v>
      </c>
      <c r="BM163" s="4">
        <v>0.23899999999999999</v>
      </c>
      <c r="BN163" s="4">
        <v>3.5369999999999999</v>
      </c>
      <c r="BO163" s="4">
        <v>2.6509999999999998</v>
      </c>
      <c r="BP163" s="4">
        <v>0.192</v>
      </c>
      <c r="BQ163" s="4">
        <v>2.843</v>
      </c>
      <c r="BR163" s="4">
        <v>0.89629999999999999</v>
      </c>
      <c r="BU163" s="4">
        <v>1.4219999999999999</v>
      </c>
      <c r="BW163" s="4">
        <v>464.48</v>
      </c>
      <c r="BX163" s="4">
        <v>0.107588</v>
      </c>
      <c r="BY163" s="4">
        <v>-5</v>
      </c>
      <c r="BZ163" s="4">
        <v>0.86125399999999996</v>
      </c>
      <c r="CA163" s="4">
        <v>2.6291820000000001</v>
      </c>
      <c r="CB163" s="4">
        <v>17.397331000000001</v>
      </c>
      <c r="CC163" s="4">
        <f t="shared" si="23"/>
        <v>0.69462988440000006</v>
      </c>
      <c r="CE163" s="4">
        <f t="shared" si="24"/>
        <v>5951.1093025174923</v>
      </c>
      <c r="CF163" s="4">
        <f t="shared" si="25"/>
        <v>1.4396112332819999</v>
      </c>
      <c r="CG163" s="4">
        <f t="shared" si="26"/>
        <v>5.583649026222</v>
      </c>
      <c r="CH163" s="4">
        <f t="shared" si="27"/>
        <v>1.7603322624702</v>
      </c>
    </row>
    <row r="164" spans="1:86">
      <c r="A164" s="2">
        <v>42440</v>
      </c>
      <c r="B164" s="29">
        <v>0.43492037037037035</v>
      </c>
      <c r="C164" s="4">
        <v>13.444000000000001</v>
      </c>
      <c r="D164" s="4">
        <v>3.5000000000000001E-3</v>
      </c>
      <c r="E164" s="4" t="s">
        <v>155</v>
      </c>
      <c r="F164" s="4">
        <v>34.923076999999999</v>
      </c>
      <c r="G164" s="4">
        <v>128.4</v>
      </c>
      <c r="H164" s="4">
        <v>9.9</v>
      </c>
      <c r="I164" s="4">
        <v>107.2</v>
      </c>
      <c r="K164" s="4">
        <v>2.68</v>
      </c>
      <c r="L164" s="4">
        <v>31</v>
      </c>
      <c r="M164" s="4">
        <v>0.8831</v>
      </c>
      <c r="N164" s="4">
        <v>11.8718</v>
      </c>
      <c r="O164" s="4">
        <v>3.0999999999999999E-3</v>
      </c>
      <c r="P164" s="4">
        <v>113.4217</v>
      </c>
      <c r="Q164" s="4">
        <v>8.7422000000000004</v>
      </c>
      <c r="R164" s="4">
        <v>122.2</v>
      </c>
      <c r="S164" s="4">
        <v>91.1755</v>
      </c>
      <c r="T164" s="4">
        <v>7.0274999999999999</v>
      </c>
      <c r="U164" s="4">
        <v>98.2</v>
      </c>
      <c r="V164" s="4">
        <v>107.2099</v>
      </c>
      <c r="Y164" s="4">
        <v>27.286000000000001</v>
      </c>
      <c r="Z164" s="4">
        <v>0</v>
      </c>
      <c r="AA164" s="4">
        <v>2.3639000000000001</v>
      </c>
      <c r="AB164" s="4" t="s">
        <v>382</v>
      </c>
      <c r="AC164" s="4">
        <v>0</v>
      </c>
      <c r="AD164" s="4">
        <v>11.8</v>
      </c>
      <c r="AE164" s="4">
        <v>852</v>
      </c>
      <c r="AF164" s="4">
        <v>868</v>
      </c>
      <c r="AG164" s="4">
        <v>885</v>
      </c>
      <c r="AH164" s="4">
        <v>74</v>
      </c>
      <c r="AI164" s="4">
        <v>23.09</v>
      </c>
      <c r="AJ164" s="4">
        <v>0.53</v>
      </c>
      <c r="AK164" s="4">
        <v>989</v>
      </c>
      <c r="AL164" s="4">
        <v>2</v>
      </c>
      <c r="AM164" s="4">
        <v>0</v>
      </c>
      <c r="AN164" s="4">
        <v>27</v>
      </c>
      <c r="AO164" s="4">
        <v>190.7</v>
      </c>
      <c r="AP164" s="4">
        <v>190</v>
      </c>
      <c r="AQ164" s="4">
        <v>1.8</v>
      </c>
      <c r="AR164" s="4">
        <v>195</v>
      </c>
      <c r="AS164" s="4" t="s">
        <v>155</v>
      </c>
      <c r="AT164" s="4">
        <v>2</v>
      </c>
      <c r="AU164" s="5">
        <v>0.64307870370370368</v>
      </c>
      <c r="AV164" s="4">
        <v>47.159410000000001</v>
      </c>
      <c r="AW164" s="4">
        <v>-88.489862000000002</v>
      </c>
      <c r="AX164" s="4">
        <v>313.39999999999998</v>
      </c>
      <c r="AY164" s="4">
        <v>10.7</v>
      </c>
      <c r="AZ164" s="4">
        <v>12</v>
      </c>
      <c r="BA164" s="4">
        <v>12</v>
      </c>
      <c r="BB164" s="4" t="s">
        <v>420</v>
      </c>
      <c r="BC164" s="4">
        <v>1.7738</v>
      </c>
      <c r="BD164" s="4">
        <v>1</v>
      </c>
      <c r="BE164" s="4">
        <v>2.2738</v>
      </c>
      <c r="BF164" s="4">
        <v>14.063000000000001</v>
      </c>
      <c r="BG164" s="4">
        <v>15.75</v>
      </c>
      <c r="BH164" s="4">
        <v>1.1200000000000001</v>
      </c>
      <c r="BI164" s="4">
        <v>13.243</v>
      </c>
      <c r="BJ164" s="4">
        <v>3030.2420000000002</v>
      </c>
      <c r="BK164" s="4">
        <v>0.501</v>
      </c>
      <c r="BL164" s="4">
        <v>3.032</v>
      </c>
      <c r="BM164" s="4">
        <v>0.23400000000000001</v>
      </c>
      <c r="BN164" s="4">
        <v>3.2650000000000001</v>
      </c>
      <c r="BO164" s="4">
        <v>2.4369999999999998</v>
      </c>
      <c r="BP164" s="4">
        <v>0.188</v>
      </c>
      <c r="BQ164" s="4">
        <v>2.625</v>
      </c>
      <c r="BR164" s="4">
        <v>0.90490000000000004</v>
      </c>
      <c r="BU164" s="4">
        <v>1.3819999999999999</v>
      </c>
      <c r="BW164" s="4">
        <v>438.72899999999998</v>
      </c>
      <c r="BX164" s="4">
        <v>9.9762000000000003E-2</v>
      </c>
      <c r="BY164" s="4">
        <v>-5</v>
      </c>
      <c r="BZ164" s="4">
        <v>0.86099999999999999</v>
      </c>
      <c r="CA164" s="4">
        <v>2.4379339999999998</v>
      </c>
      <c r="CB164" s="4">
        <v>17.392199999999999</v>
      </c>
      <c r="CC164" s="4">
        <f t="shared" si="23"/>
        <v>0.64410216279999988</v>
      </c>
      <c r="CE164" s="4">
        <f t="shared" si="24"/>
        <v>5518.4849100209167</v>
      </c>
      <c r="CF164" s="4">
        <f t="shared" si="25"/>
        <v>0.91238948569799994</v>
      </c>
      <c r="CG164" s="4">
        <f t="shared" si="26"/>
        <v>4.7804838322499998</v>
      </c>
      <c r="CH164" s="4">
        <f t="shared" si="27"/>
        <v>1.6479465980201999</v>
      </c>
    </row>
    <row r="165" spans="1:86">
      <c r="A165" s="2">
        <v>42440</v>
      </c>
      <c r="B165" s="29">
        <v>0.43493194444444444</v>
      </c>
      <c r="C165" s="4">
        <v>13.484999999999999</v>
      </c>
      <c r="D165" s="4">
        <v>4.3799999999999999E-2</v>
      </c>
      <c r="E165" s="4" t="s">
        <v>155</v>
      </c>
      <c r="F165" s="4">
        <v>438.22934199999997</v>
      </c>
      <c r="G165" s="4">
        <v>118</v>
      </c>
      <c r="H165" s="4">
        <v>9.9</v>
      </c>
      <c r="I165" s="4">
        <v>109</v>
      </c>
      <c r="K165" s="4">
        <v>2.1800000000000002</v>
      </c>
      <c r="L165" s="4">
        <v>31</v>
      </c>
      <c r="M165" s="4">
        <v>0.88239999999999996</v>
      </c>
      <c r="N165" s="4">
        <v>11.898999999999999</v>
      </c>
      <c r="O165" s="4">
        <v>3.8699999999999998E-2</v>
      </c>
      <c r="P165" s="4">
        <v>104.1605</v>
      </c>
      <c r="Q165" s="4">
        <v>8.7353000000000005</v>
      </c>
      <c r="R165" s="4">
        <v>112.9</v>
      </c>
      <c r="S165" s="4">
        <v>83.730699999999999</v>
      </c>
      <c r="T165" s="4">
        <v>7.0220000000000002</v>
      </c>
      <c r="U165" s="4">
        <v>90.8</v>
      </c>
      <c r="V165" s="4">
        <v>109.0354</v>
      </c>
      <c r="Y165" s="4">
        <v>27.265000000000001</v>
      </c>
      <c r="Z165" s="4">
        <v>0</v>
      </c>
      <c r="AA165" s="4">
        <v>1.9278</v>
      </c>
      <c r="AB165" s="4" t="s">
        <v>382</v>
      </c>
      <c r="AC165" s="4">
        <v>0</v>
      </c>
      <c r="AD165" s="4">
        <v>11.9</v>
      </c>
      <c r="AE165" s="4">
        <v>851</v>
      </c>
      <c r="AF165" s="4">
        <v>867</v>
      </c>
      <c r="AG165" s="4">
        <v>884</v>
      </c>
      <c r="AH165" s="4">
        <v>74</v>
      </c>
      <c r="AI165" s="4">
        <v>23.09</v>
      </c>
      <c r="AJ165" s="4">
        <v>0.53</v>
      </c>
      <c r="AK165" s="4">
        <v>989</v>
      </c>
      <c r="AL165" s="4">
        <v>2</v>
      </c>
      <c r="AM165" s="4">
        <v>0</v>
      </c>
      <c r="AN165" s="4">
        <v>27</v>
      </c>
      <c r="AO165" s="4">
        <v>191</v>
      </c>
      <c r="AP165" s="4">
        <v>190</v>
      </c>
      <c r="AQ165" s="4">
        <v>1.7</v>
      </c>
      <c r="AR165" s="4">
        <v>195</v>
      </c>
      <c r="AS165" s="4" t="s">
        <v>155</v>
      </c>
      <c r="AT165" s="4">
        <v>2</v>
      </c>
      <c r="AU165" s="5">
        <v>0.64307870370370368</v>
      </c>
      <c r="AV165" s="4">
        <v>47.159374999999997</v>
      </c>
      <c r="AW165" s="4">
        <v>-88.489835999999997</v>
      </c>
      <c r="AX165" s="4">
        <v>313.60000000000002</v>
      </c>
      <c r="AY165" s="4">
        <v>7.3</v>
      </c>
      <c r="AZ165" s="4">
        <v>12</v>
      </c>
      <c r="BA165" s="4">
        <v>12</v>
      </c>
      <c r="BB165" s="4" t="s">
        <v>420</v>
      </c>
      <c r="BC165" s="4">
        <v>1.431</v>
      </c>
      <c r="BD165" s="4">
        <v>1</v>
      </c>
      <c r="BE165" s="4">
        <v>2.0785999999999998</v>
      </c>
      <c r="BF165" s="4">
        <v>14.063000000000001</v>
      </c>
      <c r="BG165" s="4">
        <v>15.65</v>
      </c>
      <c r="BH165" s="4">
        <v>1.1100000000000001</v>
      </c>
      <c r="BI165" s="4">
        <v>13.333</v>
      </c>
      <c r="BJ165" s="4">
        <v>3021.1239999999998</v>
      </c>
      <c r="BK165" s="4">
        <v>6.2489999999999997</v>
      </c>
      <c r="BL165" s="4">
        <v>2.7690000000000001</v>
      </c>
      <c r="BM165" s="4">
        <v>0.23200000000000001</v>
      </c>
      <c r="BN165" s="4">
        <v>3.0019999999999998</v>
      </c>
      <c r="BO165" s="4">
        <v>2.226</v>
      </c>
      <c r="BP165" s="4">
        <v>0.187</v>
      </c>
      <c r="BQ165" s="4">
        <v>2.4129999999999998</v>
      </c>
      <c r="BR165" s="4">
        <v>0.91539999999999999</v>
      </c>
      <c r="BU165" s="4">
        <v>1.373</v>
      </c>
      <c r="BW165" s="4">
        <v>355.89600000000002</v>
      </c>
      <c r="BX165" s="4">
        <v>8.2587999999999995E-2</v>
      </c>
      <c r="BY165" s="4">
        <v>-5</v>
      </c>
      <c r="BZ165" s="4">
        <v>0.86174600000000001</v>
      </c>
      <c r="CA165" s="4">
        <v>2.0182449999999998</v>
      </c>
      <c r="CB165" s="4">
        <v>17.407268999999999</v>
      </c>
      <c r="CC165" s="4">
        <f t="shared" si="23"/>
        <v>0.53322032899999994</v>
      </c>
      <c r="CE165" s="4">
        <f t="shared" si="24"/>
        <v>4554.7342003128597</v>
      </c>
      <c r="CF165" s="4">
        <f t="shared" si="25"/>
        <v>9.4211737147349979</v>
      </c>
      <c r="CG165" s="4">
        <f t="shared" si="26"/>
        <v>3.6379088131949997</v>
      </c>
      <c r="CH165" s="4">
        <f t="shared" si="27"/>
        <v>1.380083600331</v>
      </c>
    </row>
  </sheetData>
  <customSheetViews>
    <customSheetView guid="{2B424CCC-7244-4294-A128-8AE125D4F682}">
      <pane xSplit="2" topLeftCell="C1" activePane="topRight" state="frozen"/>
      <selection pane="topRight" activeCell="H14" sqref="H1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15</vt:i4>
      </vt:variant>
    </vt:vector>
  </HeadingPairs>
  <TitlesOfParts>
    <vt:vector size="20" baseType="lpstr">
      <vt:lpstr>Raw Data</vt:lpstr>
      <vt:lpstr>Summary</vt:lpstr>
      <vt:lpstr>Lap Breaks</vt:lpstr>
      <vt:lpstr>Lap 1 data</vt:lpstr>
      <vt:lpstr>Lap 2 data</vt:lpstr>
      <vt:lpstr>Lap_chart</vt:lpstr>
      <vt:lpstr>Speed</vt:lpstr>
      <vt:lpstr>Lambda</vt:lpstr>
      <vt:lpstr>CO2 &amp; CO Phasing</vt:lpstr>
      <vt:lpstr>Fuel Flow&amp;Lambda&amp;CO</vt:lpstr>
      <vt:lpstr>CO2 %</vt:lpstr>
      <vt:lpstr>CO %</vt:lpstr>
      <vt:lpstr>kNOx ppm</vt:lpstr>
      <vt:lpstr>THC ppm</vt:lpstr>
      <vt:lpstr>O2 %</vt:lpstr>
      <vt:lpstr>Fuel Flow L per hr</vt:lpstr>
      <vt:lpstr>CO2 g per hr</vt:lpstr>
      <vt:lpstr>CO g per hr</vt:lpstr>
      <vt:lpstr>NOx g per hr</vt:lpstr>
      <vt:lpstr>THC g per hr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E15_Project</dc:creator>
  <cp:lastModifiedBy>e15left</cp:lastModifiedBy>
  <dcterms:created xsi:type="dcterms:W3CDTF">2011-03-22T01:53:18Z</dcterms:created>
  <dcterms:modified xsi:type="dcterms:W3CDTF">2016-03-12T19:13:21Z</dcterms:modified>
</cp:coreProperties>
</file>